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bookViews>
    <workbookView xWindow="0" yWindow="0" windowWidth="20490" windowHeight="7650" activeTab="1"/>
  </bookViews>
  <sheets>
    <sheet name="Total en obra" sheetId="3" r:id="rId1"/>
    <sheet name="Elementos sin remisión " sheetId="4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C72" i="4" l="1"/>
  <c r="C73" i="4" l="1"/>
  <c r="C70" i="4"/>
  <c r="C69" i="4"/>
  <c r="C68" i="4"/>
  <c r="C67" i="4"/>
  <c r="C66" i="4"/>
  <c r="C65" i="4"/>
  <c r="C64" i="4"/>
  <c r="C63" i="4"/>
  <c r="C62" i="4"/>
  <c r="C61" i="4"/>
  <c r="C60" i="4"/>
  <c r="C59" i="4"/>
  <c r="C58" i="4"/>
  <c r="C57" i="4"/>
  <c r="C56" i="4"/>
  <c r="C55" i="4"/>
  <c r="C54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8" i="4"/>
  <c r="C37" i="4"/>
  <c r="C34" i="4"/>
  <c r="C33" i="4"/>
  <c r="C32" i="4"/>
  <c r="C31" i="4"/>
  <c r="C29" i="4"/>
  <c r="C28" i="4"/>
  <c r="C27" i="4"/>
  <c r="C26" i="4"/>
  <c r="C25" i="4"/>
  <c r="C24" i="4"/>
  <c r="C21" i="4"/>
  <c r="C20" i="4"/>
  <c r="C19" i="4"/>
  <c r="C18" i="4"/>
  <c r="C17" i="4"/>
  <c r="C16" i="4"/>
  <c r="C15" i="4"/>
  <c r="C12" i="4"/>
  <c r="C11" i="4"/>
  <c r="C10" i="4"/>
  <c r="C9" i="4"/>
  <c r="C8" i="4"/>
  <c r="C7" i="4"/>
  <c r="C6" i="4"/>
  <c r="C5" i="4"/>
  <c r="G7" i="4" l="1"/>
  <c r="G4" i="4"/>
  <c r="G6" i="4"/>
  <c r="G5" i="4"/>
  <c r="G3" i="4"/>
  <c r="C74" i="4"/>
  <c r="G74" i="4" s="1"/>
  <c r="E14" i="3"/>
  <c r="E18" i="3" s="1"/>
  <c r="E20" i="3" s="1"/>
  <c r="G15" i="4" l="1"/>
  <c r="D14" i="3"/>
  <c r="D18" i="3"/>
</calcChain>
</file>

<file path=xl/sharedStrings.xml><?xml version="1.0" encoding="utf-8"?>
<sst xmlns="http://schemas.openxmlformats.org/spreadsheetml/2006/main" count="191" uniqueCount="109">
  <si>
    <t>UND</t>
  </si>
  <si>
    <t>TOTAL</t>
  </si>
  <si>
    <t>KG</t>
  </si>
  <si>
    <t>REMISIONES</t>
  </si>
  <si>
    <t>1567 - 08</t>
  </si>
  <si>
    <t>1567 - 10</t>
  </si>
  <si>
    <t>1567 - 11</t>
  </si>
  <si>
    <t>1567 - 12</t>
  </si>
  <si>
    <t>1567 - 09</t>
  </si>
  <si>
    <t>RESUMEN TOTAL ESTRUCTURA METÁLICA TEATRO EN OBRA</t>
  </si>
  <si>
    <t>1567 - 13</t>
  </si>
  <si>
    <t>1567 - 14</t>
  </si>
  <si>
    <t>1567 - 15</t>
  </si>
  <si>
    <t>1567 - 16</t>
  </si>
  <si>
    <t>1567 - 17</t>
  </si>
  <si>
    <t>1567 - 18</t>
  </si>
  <si>
    <t>1567 - 19</t>
  </si>
  <si>
    <t>T100</t>
  </si>
  <si>
    <t>T101</t>
  </si>
  <si>
    <t>T102</t>
  </si>
  <si>
    <t>T103</t>
  </si>
  <si>
    <t>T104</t>
  </si>
  <si>
    <t>T301</t>
  </si>
  <si>
    <t>T302</t>
  </si>
  <si>
    <t>T303</t>
  </si>
  <si>
    <t>T300</t>
  </si>
  <si>
    <t>T304</t>
  </si>
  <si>
    <t>T401</t>
  </si>
  <si>
    <t>T402</t>
  </si>
  <si>
    <t>T403</t>
  </si>
  <si>
    <t>T405</t>
  </si>
  <si>
    <t>T406</t>
  </si>
  <si>
    <t>T407</t>
  </si>
  <si>
    <t>T409</t>
  </si>
  <si>
    <t>T414</t>
  </si>
  <si>
    <t>T415</t>
  </si>
  <si>
    <t>T500</t>
  </si>
  <si>
    <t>T502</t>
  </si>
  <si>
    <t>T503</t>
  </si>
  <si>
    <t>T504</t>
  </si>
  <si>
    <t>T505</t>
  </si>
  <si>
    <t>T506</t>
  </si>
  <si>
    <t>T601</t>
  </si>
  <si>
    <t>T602</t>
  </si>
  <si>
    <t>T603</t>
  </si>
  <si>
    <t>T604</t>
  </si>
  <si>
    <t>T605</t>
  </si>
  <si>
    <t>T606</t>
  </si>
  <si>
    <t>T607</t>
  </si>
  <si>
    <t>T608</t>
  </si>
  <si>
    <t>T609</t>
  </si>
  <si>
    <t>T611</t>
  </si>
  <si>
    <t>Platinas y tornilleria</t>
  </si>
  <si>
    <t>CANTIDAD según remisiones</t>
  </si>
  <si>
    <t>CANTIDAD Revisión 2</t>
  </si>
  <si>
    <t>PESO SIN REMISION</t>
  </si>
  <si>
    <t>OBSERVACIONES</t>
  </si>
  <si>
    <t>AN10,AN11,AN12,AN13 + TORNILLERIA</t>
  </si>
  <si>
    <t>AN31A, AN32A, PS + TORNILLERIA</t>
  </si>
  <si>
    <t>AN405.AN401 + TORNILLERIA</t>
  </si>
  <si>
    <t>AN50A,AN500,AN50,AN51,AN52,AN53,AN54,AN55,AN56 + TORNILLERIA</t>
  </si>
  <si>
    <t>AN600,AN601,AN602,AN603,AN604,AN605,AN,606,AN607,AN608,AN610,AN611 + TORNILLERIA</t>
  </si>
  <si>
    <t>ELEMENTOS NO INCLUIDOS EN REMISIONES                    1567-08 / 1567-19</t>
  </si>
  <si>
    <t>SECTOR</t>
  </si>
  <si>
    <t>PESO KG</t>
  </si>
  <si>
    <t>ELEMENTOS</t>
  </si>
  <si>
    <t>SERIE 300</t>
  </si>
  <si>
    <t>TORNILLERIA</t>
  </si>
  <si>
    <t>AN10</t>
  </si>
  <si>
    <t>AN11</t>
  </si>
  <si>
    <t>AN12</t>
  </si>
  <si>
    <t>AN13</t>
  </si>
  <si>
    <t>AN31A</t>
  </si>
  <si>
    <t>AN32A</t>
  </si>
  <si>
    <t>PS</t>
  </si>
  <si>
    <t>SERIE 400</t>
  </si>
  <si>
    <t>AN405</t>
  </si>
  <si>
    <t>A401</t>
  </si>
  <si>
    <t>SERIE 500</t>
  </si>
  <si>
    <t>AN50A</t>
  </si>
  <si>
    <t>AN500</t>
  </si>
  <si>
    <t>AN50</t>
  </si>
  <si>
    <t>AN51</t>
  </si>
  <si>
    <t>AN52</t>
  </si>
  <si>
    <t>AN53</t>
  </si>
  <si>
    <t>AN54</t>
  </si>
  <si>
    <t>AN55</t>
  </si>
  <si>
    <t>AN56</t>
  </si>
  <si>
    <t>SERIE 600</t>
  </si>
  <si>
    <t>AN600</t>
  </si>
  <si>
    <t>AN601</t>
  </si>
  <si>
    <t>AN602</t>
  </si>
  <si>
    <t>AN603</t>
  </si>
  <si>
    <t>AN604</t>
  </si>
  <si>
    <t>AN605</t>
  </si>
  <si>
    <t>AN611</t>
  </si>
  <si>
    <t>AN606</t>
  </si>
  <si>
    <t>AN607</t>
  </si>
  <si>
    <t>AN608</t>
  </si>
  <si>
    <t>AN610</t>
  </si>
  <si>
    <t>SERIE 100</t>
  </si>
  <si>
    <t>No esta el plano</t>
  </si>
  <si>
    <t>no hay tornilleria en el plano</t>
  </si>
  <si>
    <t>no esta la informacion en el plano</t>
  </si>
  <si>
    <t>Este dá 1067.08</t>
  </si>
  <si>
    <t>VER PLANO ADJUNTO</t>
  </si>
  <si>
    <t>SE ELIMINA CANTIDAD 0,51 KG</t>
  </si>
  <si>
    <t>SE ELIMINA CANTIDAD 4,51 KG</t>
  </si>
  <si>
    <t xml:space="preserve">VER PLANO ADJUNTO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</si>
</sst>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222222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/>
    <xf numFmtId="0" fontId="4" fillId="0" borderId="0" xfId="0" applyFont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3" fontId="0" fillId="0" borderId="5" xfId="0" applyNumberFormat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3" fontId="0" fillId="0" borderId="7" xfId="0" applyNumberFormat="1" applyBorder="1" applyAlignment="1">
      <alignment horizontal="center"/>
    </xf>
    <xf numFmtId="3" fontId="0" fillId="0" borderId="2" xfId="0" applyNumberFormat="1" applyFill="1" applyBorder="1" applyAlignment="1">
      <alignment horizontal="center"/>
    </xf>
    <xf numFmtId="3" fontId="0" fillId="0" borderId="7" xfId="0" applyNumberFormat="1" applyFill="1" applyBorder="1" applyAlignment="1">
      <alignment horizont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7" fillId="3" borderId="3" xfId="0" applyNumberFormat="1" applyFont="1" applyFill="1" applyBorder="1" applyAlignment="1">
      <alignment horizontal="center"/>
    </xf>
    <xf numFmtId="3" fontId="7" fillId="3" borderId="4" xfId="0" applyNumberFormat="1" applyFont="1" applyFill="1" applyBorder="1" applyAlignment="1">
      <alignment horizontal="center"/>
    </xf>
    <xf numFmtId="0" fontId="7" fillId="3" borderId="10" xfId="0" applyFont="1" applyFill="1" applyBorder="1" applyAlignment="1">
      <alignment horizontal="center"/>
    </xf>
    <xf numFmtId="0" fontId="7" fillId="3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3" borderId="0" xfId="0" applyFont="1" applyFill="1" applyAlignment="1">
      <alignment horizontal="center" vertical="center" wrapText="1"/>
    </xf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SAC\1567%20-%20COLEGIO%20ENSUE&#209;O\1567-Listas%20de%20Materiales\Copia%20de%20LM_1567_COLEGIOELENSUE&#209;O%20R-3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01"/>
      <sheetName val="ES02"/>
      <sheetName val="ES03"/>
      <sheetName val="ES04"/>
      <sheetName val="ES100"/>
      <sheetName val="ES200"/>
      <sheetName val="ES201"/>
      <sheetName val="ES300"/>
      <sheetName val="ES400"/>
      <sheetName val="ES500"/>
      <sheetName val="ES501"/>
      <sheetName val="ES502"/>
      <sheetName val="ES503"/>
      <sheetName val="ES600"/>
      <sheetName val="ES601"/>
      <sheetName val="ES602"/>
      <sheetName val="ES603"/>
      <sheetName val="T01"/>
      <sheetName val="T02"/>
      <sheetName val="T03"/>
      <sheetName val="T04"/>
      <sheetName val="T05"/>
      <sheetName val="T06"/>
      <sheetName val="T07"/>
      <sheetName val="T08"/>
      <sheetName val="T09"/>
      <sheetName val="T100"/>
      <sheetName val="T101"/>
      <sheetName val="T102"/>
      <sheetName val="T103"/>
      <sheetName val="T104"/>
      <sheetName val="T201"/>
      <sheetName val="T202"/>
      <sheetName val="T203"/>
      <sheetName val="T204"/>
      <sheetName val="T205"/>
      <sheetName val="T206"/>
      <sheetName val="Control planos"/>
      <sheetName val="T207"/>
      <sheetName val="T208"/>
      <sheetName val="T209"/>
      <sheetName val="T210"/>
      <sheetName val="T211"/>
      <sheetName val="T212"/>
      <sheetName val="T213"/>
      <sheetName val="T214"/>
      <sheetName val="T215"/>
      <sheetName val="T300"/>
      <sheetName val="T301"/>
      <sheetName val="T302"/>
      <sheetName val="T303"/>
      <sheetName val="T304"/>
      <sheetName val="T401"/>
      <sheetName val="T402"/>
      <sheetName val="T403"/>
      <sheetName val="T404"/>
      <sheetName val="T405"/>
      <sheetName val="T406"/>
      <sheetName val="T407"/>
      <sheetName val="T408"/>
      <sheetName val="T409"/>
      <sheetName val="T410"/>
      <sheetName val="T411"/>
      <sheetName val="T412"/>
      <sheetName val="T413"/>
      <sheetName val="T414"/>
      <sheetName val="T415"/>
      <sheetName val="T500"/>
      <sheetName val="T501"/>
      <sheetName val="T502"/>
      <sheetName val="T503"/>
      <sheetName val="T504"/>
      <sheetName val="T505"/>
      <sheetName val="T506"/>
      <sheetName val="T600"/>
      <sheetName val="T601"/>
      <sheetName val="T602"/>
      <sheetName val="T603"/>
      <sheetName val="T604"/>
      <sheetName val="T605"/>
      <sheetName val="T606"/>
      <sheetName val="T607"/>
      <sheetName val="T608"/>
      <sheetName val="T609"/>
      <sheetName val="T611"/>
      <sheetName val="T613"/>
      <sheetName val="T700"/>
      <sheetName val="T70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53">
          <cell r="J53">
            <v>1.88</v>
          </cell>
        </row>
      </sheetData>
      <sheetData sheetId="27">
        <row r="58">
          <cell r="J58">
            <v>152.28</v>
          </cell>
        </row>
      </sheetData>
      <sheetData sheetId="28">
        <row r="57">
          <cell r="J57">
            <v>2.84</v>
          </cell>
        </row>
      </sheetData>
      <sheetData sheetId="29">
        <row r="77">
          <cell r="J77">
            <v>15.89</v>
          </cell>
        </row>
      </sheetData>
      <sheetData sheetId="30">
        <row r="22">
          <cell r="J22">
            <v>166.93</v>
          </cell>
        </row>
        <row r="31">
          <cell r="J31">
            <v>45.88</v>
          </cell>
        </row>
        <row r="40">
          <cell r="J40">
            <v>45.88</v>
          </cell>
        </row>
        <row r="49">
          <cell r="J49">
            <v>71.53</v>
          </cell>
        </row>
      </sheetData>
      <sheetData sheetId="31"/>
      <sheetData sheetId="32"/>
      <sheetData sheetId="33"/>
      <sheetData sheetId="34"/>
      <sheetData sheetId="35"/>
      <sheetData sheetId="36"/>
      <sheetData sheetId="37">
        <row r="30">
          <cell r="J30">
            <v>2909.75</v>
          </cell>
        </row>
      </sheetData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>
        <row r="55">
          <cell r="J55">
            <v>65.17</v>
          </cell>
        </row>
      </sheetData>
      <sheetData sheetId="48">
        <row r="45">
          <cell r="J45">
            <v>14.45</v>
          </cell>
        </row>
      </sheetData>
      <sheetData sheetId="49">
        <row r="71">
          <cell r="J71">
            <v>4.87</v>
          </cell>
        </row>
      </sheetData>
      <sheetData sheetId="50">
        <row r="73">
          <cell r="J73">
            <v>9.7899999999999991</v>
          </cell>
        </row>
      </sheetData>
      <sheetData sheetId="51">
        <row r="25">
          <cell r="J25">
            <v>21.78</v>
          </cell>
        </row>
        <row r="37">
          <cell r="J37">
            <v>123.12</v>
          </cell>
        </row>
        <row r="45">
          <cell r="J45">
            <v>23.59</v>
          </cell>
        </row>
      </sheetData>
      <sheetData sheetId="52">
        <row r="38">
          <cell r="D38">
            <v>38.94</v>
          </cell>
        </row>
      </sheetData>
      <sheetData sheetId="53">
        <row r="59">
          <cell r="D59">
            <v>54.66</v>
          </cell>
        </row>
      </sheetData>
      <sheetData sheetId="54">
        <row r="48">
          <cell r="D48">
            <v>3.84</v>
          </cell>
        </row>
      </sheetData>
      <sheetData sheetId="55"/>
      <sheetData sheetId="56">
        <row r="29">
          <cell r="D29">
            <v>8.58</v>
          </cell>
        </row>
      </sheetData>
      <sheetData sheetId="57">
        <row r="29">
          <cell r="D29">
            <v>17.16</v>
          </cell>
        </row>
      </sheetData>
      <sheetData sheetId="58">
        <row r="67">
          <cell r="D67">
            <v>4.6100000000000003</v>
          </cell>
        </row>
      </sheetData>
      <sheetData sheetId="59"/>
      <sheetData sheetId="60">
        <row r="74">
          <cell r="D74">
            <v>0.51</v>
          </cell>
        </row>
      </sheetData>
      <sheetData sheetId="61"/>
      <sheetData sheetId="62"/>
      <sheetData sheetId="63"/>
      <sheetData sheetId="64"/>
      <sheetData sheetId="65">
        <row r="53">
          <cell r="H53">
            <v>18.989999999999998</v>
          </cell>
        </row>
        <row r="88">
          <cell r="H88">
            <v>135.66999999999999</v>
          </cell>
        </row>
        <row r="97">
          <cell r="D97">
            <v>45.65</v>
          </cell>
        </row>
      </sheetData>
      <sheetData sheetId="66">
        <row r="47">
          <cell r="J47">
            <v>1.46</v>
          </cell>
        </row>
      </sheetData>
      <sheetData sheetId="67">
        <row r="57">
          <cell r="J57">
            <v>1028.95</v>
          </cell>
        </row>
      </sheetData>
      <sheetData sheetId="68"/>
      <sheetData sheetId="69">
        <row r="47">
          <cell r="J47">
            <v>69.66</v>
          </cell>
        </row>
      </sheetData>
      <sheetData sheetId="70">
        <row r="101">
          <cell r="J101">
            <v>128.61000000000001</v>
          </cell>
        </row>
      </sheetData>
      <sheetData sheetId="71">
        <row r="91">
          <cell r="J91">
            <v>11.68</v>
          </cell>
        </row>
      </sheetData>
      <sheetData sheetId="72">
        <row r="23">
          <cell r="J23">
            <v>2103.39</v>
          </cell>
        </row>
        <row r="79">
          <cell r="J79">
            <v>60.59</v>
          </cell>
        </row>
      </sheetData>
      <sheetData sheetId="73">
        <row r="20">
          <cell r="J20">
            <v>27.38</v>
          </cell>
        </row>
        <row r="28">
          <cell r="J28">
            <v>213.41</v>
          </cell>
        </row>
        <row r="37">
          <cell r="J37">
            <v>11.54</v>
          </cell>
        </row>
        <row r="46">
          <cell r="J46">
            <v>12.13</v>
          </cell>
        </row>
        <row r="55">
          <cell r="J55">
            <v>56.2</v>
          </cell>
        </row>
        <row r="64">
          <cell r="J64">
            <v>23.93</v>
          </cell>
        </row>
        <row r="73">
          <cell r="J73">
            <v>102.55</v>
          </cell>
        </row>
        <row r="81">
          <cell r="J81">
            <v>72.69</v>
          </cell>
        </row>
        <row r="86">
          <cell r="J86">
            <v>3.58</v>
          </cell>
        </row>
      </sheetData>
      <sheetData sheetId="74"/>
      <sheetData sheetId="75">
        <row r="22">
          <cell r="J22">
            <v>241.35</v>
          </cell>
        </row>
        <row r="31">
          <cell r="J31">
            <v>206.32</v>
          </cell>
        </row>
        <row r="94">
          <cell r="J94">
            <v>30.67</v>
          </cell>
        </row>
      </sheetData>
      <sheetData sheetId="76">
        <row r="54">
          <cell r="J54">
            <v>5.64</v>
          </cell>
        </row>
      </sheetData>
      <sheetData sheetId="77">
        <row r="22">
          <cell r="J22">
            <v>121.86</v>
          </cell>
        </row>
        <row r="34">
          <cell r="J34">
            <v>395.61</v>
          </cell>
        </row>
        <row r="145">
          <cell r="J145">
            <v>245.27</v>
          </cell>
        </row>
      </sheetData>
      <sheetData sheetId="78">
        <row r="22">
          <cell r="J22">
            <v>88.16</v>
          </cell>
        </row>
        <row r="31">
          <cell r="J31">
            <v>98.87</v>
          </cell>
        </row>
        <row r="63">
          <cell r="J63">
            <v>74.290000000000006</v>
          </cell>
        </row>
      </sheetData>
      <sheetData sheetId="79">
        <row r="48">
          <cell r="J48">
            <v>74.290000000000006</v>
          </cell>
        </row>
      </sheetData>
      <sheetData sheetId="80">
        <row r="20">
          <cell r="J20">
            <v>5.64</v>
          </cell>
        </row>
        <row r="62">
          <cell r="J62">
            <v>194.7</v>
          </cell>
        </row>
      </sheetData>
      <sheetData sheetId="81">
        <row r="22">
          <cell r="J22">
            <v>289.93</v>
          </cell>
        </row>
        <row r="31">
          <cell r="J31">
            <v>17.57</v>
          </cell>
        </row>
        <row r="40">
          <cell r="J40">
            <v>47.34</v>
          </cell>
        </row>
        <row r="126">
          <cell r="J126">
            <v>101.23</v>
          </cell>
        </row>
      </sheetData>
      <sheetData sheetId="82">
        <row r="50">
          <cell r="J50">
            <v>6.03</v>
          </cell>
        </row>
      </sheetData>
      <sheetData sheetId="83">
        <row r="42">
          <cell r="J42">
            <v>4.51</v>
          </cell>
        </row>
      </sheetData>
      <sheetData sheetId="84">
        <row r="22">
          <cell r="J22">
            <v>851.35</v>
          </cell>
        </row>
      </sheetData>
      <sheetData sheetId="85"/>
      <sheetData sheetId="86"/>
      <sheetData sheetId="8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opLeftCell="A13" zoomScale="81" workbookViewId="0">
      <selection activeCell="H22" sqref="H22"/>
    </sheetView>
  </sheetViews>
  <sheetFormatPr baseColWidth="10" defaultRowHeight="15" x14ac:dyDescent="0.25"/>
  <cols>
    <col min="1" max="1" width="11.28515625" customWidth="1"/>
    <col min="2" max="2" width="37.85546875" customWidth="1"/>
    <col min="3" max="3" width="14" customWidth="1"/>
    <col min="4" max="4" width="22.42578125" customWidth="1"/>
    <col min="5" max="5" width="18" customWidth="1"/>
  </cols>
  <sheetData>
    <row r="2" spans="1:5" ht="31.5" customHeight="1" x14ac:dyDescent="0.25">
      <c r="A2" s="41" t="s">
        <v>9</v>
      </c>
      <c r="B2" s="41"/>
      <c r="C2" s="41"/>
      <c r="D2" s="41"/>
    </row>
    <row r="4" spans="1:5" ht="19.5" customHeight="1" x14ac:dyDescent="0.25"/>
    <row r="5" spans="1:5" ht="39.950000000000003" customHeight="1" x14ac:dyDescent="0.25">
      <c r="A5" s="1"/>
      <c r="B5" s="6" t="s">
        <v>3</v>
      </c>
      <c r="C5" s="4" t="s">
        <v>0</v>
      </c>
      <c r="D5" s="3" t="s">
        <v>53</v>
      </c>
      <c r="E5" s="3" t="s">
        <v>54</v>
      </c>
    </row>
    <row r="6" spans="1:5" ht="39.950000000000003" customHeight="1" x14ac:dyDescent="0.25">
      <c r="A6" s="1"/>
      <c r="B6" s="7" t="s">
        <v>4</v>
      </c>
      <c r="C6" s="2" t="s">
        <v>2</v>
      </c>
      <c r="D6" s="5">
        <v>14522.5</v>
      </c>
      <c r="E6" s="5">
        <v>14583.95</v>
      </c>
    </row>
    <row r="7" spans="1:5" ht="39.950000000000003" customHeight="1" x14ac:dyDescent="0.25">
      <c r="A7" s="1"/>
      <c r="B7" s="7" t="s">
        <v>8</v>
      </c>
      <c r="C7" s="2" t="s">
        <v>2</v>
      </c>
      <c r="D7" s="5">
        <v>4391.1000000000004</v>
      </c>
      <c r="E7" s="5">
        <v>4391.13</v>
      </c>
    </row>
    <row r="8" spans="1:5" ht="39.950000000000003" customHeight="1" x14ac:dyDescent="0.25">
      <c r="A8" s="1"/>
      <c r="B8" s="7" t="s">
        <v>5</v>
      </c>
      <c r="C8" s="2" t="s">
        <v>2</v>
      </c>
      <c r="D8" s="5">
        <v>15846.9</v>
      </c>
      <c r="E8" s="5">
        <v>15830.92</v>
      </c>
    </row>
    <row r="9" spans="1:5" ht="39.950000000000003" customHeight="1" x14ac:dyDescent="0.25">
      <c r="A9" s="1"/>
      <c r="B9" s="7" t="s">
        <v>6</v>
      </c>
      <c r="C9" s="2" t="s">
        <v>2</v>
      </c>
      <c r="D9" s="5">
        <v>17175.2</v>
      </c>
      <c r="E9" s="5">
        <v>17225.78</v>
      </c>
    </row>
    <row r="10" spans="1:5" ht="39.950000000000003" customHeight="1" x14ac:dyDescent="0.25">
      <c r="A10" s="1"/>
      <c r="B10" s="7" t="s">
        <v>7</v>
      </c>
      <c r="C10" s="2" t="s">
        <v>2</v>
      </c>
      <c r="D10" s="5">
        <v>12162.3</v>
      </c>
      <c r="E10" s="5">
        <v>14427.72</v>
      </c>
    </row>
    <row r="11" spans="1:5" ht="39.950000000000003" customHeight="1" x14ac:dyDescent="0.25">
      <c r="A11" s="1"/>
      <c r="B11" s="7" t="s">
        <v>10</v>
      </c>
      <c r="C11" s="2" t="s">
        <v>2</v>
      </c>
      <c r="D11" s="5">
        <v>5303</v>
      </c>
      <c r="E11" s="5">
        <v>5303</v>
      </c>
    </row>
    <row r="12" spans="1:5" ht="39.950000000000003" customHeight="1" x14ac:dyDescent="0.25">
      <c r="A12" s="1"/>
      <c r="B12" s="7" t="s">
        <v>11</v>
      </c>
      <c r="C12" s="2" t="s">
        <v>2</v>
      </c>
      <c r="D12" s="5">
        <v>13649.2</v>
      </c>
      <c r="E12" s="5">
        <v>13649.2</v>
      </c>
    </row>
    <row r="13" spans="1:5" ht="39.950000000000003" customHeight="1" x14ac:dyDescent="0.25">
      <c r="A13" s="1"/>
      <c r="B13" s="7" t="s">
        <v>12</v>
      </c>
      <c r="C13" s="2" t="s">
        <v>2</v>
      </c>
      <c r="D13" s="5">
        <v>11631.5</v>
      </c>
      <c r="E13" s="5">
        <v>11496.27</v>
      </c>
    </row>
    <row r="14" spans="1:5" ht="39.950000000000003" customHeight="1" x14ac:dyDescent="0.25">
      <c r="A14" s="1"/>
      <c r="B14" s="7" t="s">
        <v>13</v>
      </c>
      <c r="C14" s="2" t="s">
        <v>2</v>
      </c>
      <c r="D14" s="5">
        <f>11260.8+49.5</f>
        <v>11310.3</v>
      </c>
      <c r="E14" s="5">
        <f>11105.45+14.55</f>
        <v>11120</v>
      </c>
    </row>
    <row r="15" spans="1:5" ht="39.950000000000003" customHeight="1" x14ac:dyDescent="0.25">
      <c r="A15" s="1"/>
      <c r="B15" s="7" t="s">
        <v>14</v>
      </c>
      <c r="C15" s="2" t="s">
        <v>2</v>
      </c>
      <c r="D15" s="5">
        <v>5630.7</v>
      </c>
      <c r="E15" s="5">
        <v>5044.3599999999997</v>
      </c>
    </row>
    <row r="16" spans="1:5" ht="39.950000000000003" customHeight="1" x14ac:dyDescent="0.25">
      <c r="A16" s="1"/>
      <c r="B16" s="7" t="s">
        <v>15</v>
      </c>
      <c r="C16" s="2" t="s">
        <v>2</v>
      </c>
      <c r="D16" s="5">
        <v>3763.9</v>
      </c>
      <c r="E16" s="5">
        <v>3599.93</v>
      </c>
    </row>
    <row r="17" spans="1:5" ht="39.950000000000003" customHeight="1" x14ac:dyDescent="0.25">
      <c r="A17" s="1"/>
      <c r="B17" s="7" t="s">
        <v>16</v>
      </c>
      <c r="C17" s="2" t="s">
        <v>2</v>
      </c>
      <c r="D17" s="5">
        <v>448.1</v>
      </c>
      <c r="E17" s="5">
        <v>474.86</v>
      </c>
    </row>
    <row r="18" spans="1:5" ht="39.950000000000003" customHeight="1" x14ac:dyDescent="0.25">
      <c r="A18" s="1"/>
      <c r="B18" s="40" t="s">
        <v>1</v>
      </c>
      <c r="C18" s="40"/>
      <c r="D18" s="10">
        <f>SUM(D6:D17)</f>
        <v>115834.7</v>
      </c>
      <c r="E18" s="11">
        <f>SUM(E6:E17)</f>
        <v>117147.12</v>
      </c>
    </row>
    <row r="19" spans="1:5" ht="39.950000000000003" customHeight="1" x14ac:dyDescent="0.25">
      <c r="A19" s="12"/>
      <c r="B19" s="8" t="s">
        <v>52</v>
      </c>
      <c r="C19" s="8"/>
      <c r="D19" s="9"/>
      <c r="E19" s="9">
        <v>8122.87</v>
      </c>
    </row>
    <row r="20" spans="1:5" ht="39.950000000000003" customHeight="1" x14ac:dyDescent="0.25">
      <c r="A20" s="12"/>
      <c r="B20" s="8"/>
      <c r="C20" s="8"/>
      <c r="D20" s="9"/>
      <c r="E20" s="9">
        <f>E18+E19</f>
        <v>125269.98999999999</v>
      </c>
    </row>
    <row r="21" spans="1:5" ht="39.950000000000003" customHeight="1" x14ac:dyDescent="0.25">
      <c r="A21" s="12"/>
      <c r="B21" s="8"/>
      <c r="C21" s="8"/>
      <c r="D21" s="9"/>
      <c r="E21" s="9"/>
    </row>
    <row r="22" spans="1:5" ht="50.1" customHeight="1" x14ac:dyDescent="0.25"/>
  </sheetData>
  <protectedRanges>
    <protectedRange sqref="C6:C17" name="Rango1_2_1_1"/>
  </protectedRanges>
  <mergeCells count="2">
    <mergeCell ref="B18:C18"/>
    <mergeCell ref="A2:D2"/>
  </mergeCells>
  <printOptions horizontalCentered="1"/>
  <pageMargins left="0.31496062992125984" right="0.31496062992125984" top="0.74803149606299213" bottom="0.74803149606299213" header="0.31496062992125984" footer="0.31496062992125984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4"/>
  <sheetViews>
    <sheetView tabSelected="1" topLeftCell="A64" workbookViewId="0">
      <selection activeCell="B76" sqref="B76"/>
    </sheetView>
  </sheetViews>
  <sheetFormatPr baseColWidth="10" defaultRowHeight="15" x14ac:dyDescent="0.25"/>
  <cols>
    <col min="1" max="1" width="6.28515625" customWidth="1"/>
    <col min="2" max="2" width="18" customWidth="1"/>
    <col min="3" max="3" width="13.140625" customWidth="1"/>
    <col min="4" max="4" width="16.140625" customWidth="1"/>
    <col min="5" max="5" width="31.28515625" bestFit="1" customWidth="1"/>
    <col min="6" max="6" width="31.28515625" customWidth="1"/>
    <col min="7" max="7" width="19" customWidth="1"/>
    <col min="8" max="8" width="87.85546875" customWidth="1"/>
  </cols>
  <sheetData>
    <row r="1" spans="2:8" ht="15.75" thickBot="1" x14ac:dyDescent="0.3"/>
    <row r="2" spans="2:8" ht="15.75" thickBot="1" x14ac:dyDescent="0.3">
      <c r="B2" s="42" t="s">
        <v>62</v>
      </c>
      <c r="C2" s="42"/>
      <c r="D2" s="42"/>
      <c r="G2" s="13" t="s">
        <v>55</v>
      </c>
      <c r="H2" s="14" t="s">
        <v>56</v>
      </c>
    </row>
    <row r="3" spans="2:8" ht="15.75" thickBot="1" x14ac:dyDescent="0.3">
      <c r="B3" s="25" t="s">
        <v>63</v>
      </c>
      <c r="C3" s="26" t="s">
        <v>64</v>
      </c>
      <c r="D3" s="27" t="s">
        <v>65</v>
      </c>
      <c r="F3" s="27" t="s">
        <v>56</v>
      </c>
      <c r="G3" s="15">
        <f>SUM(C5:C12)</f>
        <v>503.11</v>
      </c>
      <c r="H3" s="16" t="s">
        <v>57</v>
      </c>
    </row>
    <row r="4" spans="2:8" x14ac:dyDescent="0.25">
      <c r="B4" s="28" t="s">
        <v>100</v>
      </c>
      <c r="C4" s="29"/>
      <c r="D4" s="30"/>
      <c r="G4" s="17">
        <f>SUM(C15:C21)</f>
        <v>262.77</v>
      </c>
      <c r="H4" s="18" t="s">
        <v>58</v>
      </c>
    </row>
    <row r="5" spans="2:8" x14ac:dyDescent="0.25">
      <c r="B5" s="31" t="s">
        <v>17</v>
      </c>
      <c r="C5" s="37">
        <f>+[1]T100!$J$53</f>
        <v>1.88</v>
      </c>
      <c r="D5" s="33" t="s">
        <v>67</v>
      </c>
      <c r="G5" s="17">
        <f>SUM(C24:C34)</f>
        <v>329.55999999999995</v>
      </c>
      <c r="H5" s="18" t="s">
        <v>59</v>
      </c>
    </row>
    <row r="6" spans="2:8" x14ac:dyDescent="0.25">
      <c r="B6" s="31" t="s">
        <v>18</v>
      </c>
      <c r="C6" s="37">
        <f>+[1]T101!$J$58</f>
        <v>152.28</v>
      </c>
      <c r="D6" s="33" t="s">
        <v>67</v>
      </c>
      <c r="G6" s="17">
        <f>SUM(C37:C51)</f>
        <v>3926.29</v>
      </c>
      <c r="H6" s="18" t="s">
        <v>60</v>
      </c>
    </row>
    <row r="7" spans="2:8" x14ac:dyDescent="0.25">
      <c r="B7" s="31" t="s">
        <v>19</v>
      </c>
      <c r="C7" s="37">
        <f>+[1]T102!$J$57</f>
        <v>2.84</v>
      </c>
      <c r="D7" s="33" t="s">
        <v>67</v>
      </c>
      <c r="G7" s="17">
        <f>SUM(C54:C73)</f>
        <v>3105.4200000000005</v>
      </c>
      <c r="H7" s="18" t="s">
        <v>61</v>
      </c>
    </row>
    <row r="8" spans="2:8" x14ac:dyDescent="0.25">
      <c r="B8" s="31" t="s">
        <v>20</v>
      </c>
      <c r="C8" s="37">
        <f>+[1]T103!$J$77</f>
        <v>15.89</v>
      </c>
      <c r="D8" s="33" t="s">
        <v>67</v>
      </c>
      <c r="G8" s="17"/>
      <c r="H8" s="18"/>
    </row>
    <row r="9" spans="2:8" x14ac:dyDescent="0.25">
      <c r="B9" s="31" t="s">
        <v>21</v>
      </c>
      <c r="C9" s="37">
        <f>+[1]T104!$J$22</f>
        <v>166.93</v>
      </c>
      <c r="D9" s="33" t="s">
        <v>68</v>
      </c>
      <c r="G9" s="17"/>
      <c r="H9" s="18"/>
    </row>
    <row r="10" spans="2:8" x14ac:dyDescent="0.25">
      <c r="B10" s="31" t="s">
        <v>21</v>
      </c>
      <c r="C10" s="37">
        <f>+[1]T104!$J$31</f>
        <v>45.88</v>
      </c>
      <c r="D10" s="33" t="s">
        <v>69</v>
      </c>
      <c r="G10" s="17"/>
      <c r="H10" s="18"/>
    </row>
    <row r="11" spans="2:8" x14ac:dyDescent="0.25">
      <c r="B11" s="31" t="s">
        <v>21</v>
      </c>
      <c r="C11" s="37">
        <f>+[1]T104!$J$40</f>
        <v>45.88</v>
      </c>
      <c r="D11" s="33" t="s">
        <v>70</v>
      </c>
      <c r="G11" s="17"/>
      <c r="H11" s="18"/>
    </row>
    <row r="12" spans="2:8" x14ac:dyDescent="0.25">
      <c r="B12" s="31" t="s">
        <v>21</v>
      </c>
      <c r="C12" s="37">
        <f>+[1]T104!$J$49</f>
        <v>71.53</v>
      </c>
      <c r="D12" s="33" t="s">
        <v>71</v>
      </c>
      <c r="G12" s="19"/>
      <c r="H12" s="20"/>
    </row>
    <row r="13" spans="2:8" x14ac:dyDescent="0.25">
      <c r="B13" s="31"/>
      <c r="C13" s="32"/>
      <c r="D13" s="33"/>
      <c r="G13" s="17"/>
      <c r="H13" s="18"/>
    </row>
    <row r="14" spans="2:8" ht="15.75" thickBot="1" x14ac:dyDescent="0.3">
      <c r="B14" s="34" t="s">
        <v>66</v>
      </c>
      <c r="C14" s="32"/>
      <c r="D14" s="33"/>
      <c r="G14" s="21"/>
      <c r="H14" s="22"/>
    </row>
    <row r="15" spans="2:8" ht="15.75" thickBot="1" x14ac:dyDescent="0.3">
      <c r="B15" s="31" t="s">
        <v>25</v>
      </c>
      <c r="C15" s="37">
        <f>+[1]T300!$J$55</f>
        <v>65.17</v>
      </c>
      <c r="D15" s="33" t="s">
        <v>67</v>
      </c>
      <c r="G15" s="23">
        <f>SUM(G3:G14)</f>
        <v>8127.15</v>
      </c>
      <c r="H15" s="24"/>
    </row>
    <row r="16" spans="2:8" x14ac:dyDescent="0.25">
      <c r="B16" s="31" t="s">
        <v>22</v>
      </c>
      <c r="C16" s="37">
        <f>+[1]T301!$J$45</f>
        <v>14.45</v>
      </c>
      <c r="D16" s="33" t="s">
        <v>67</v>
      </c>
    </row>
    <row r="17" spans="2:6" x14ac:dyDescent="0.25">
      <c r="B17" s="31" t="s">
        <v>23</v>
      </c>
      <c r="C17" s="37">
        <f>+[1]T302!$J$71</f>
        <v>4.87</v>
      </c>
      <c r="D17" s="33" t="s">
        <v>67</v>
      </c>
    </row>
    <row r="18" spans="2:6" x14ac:dyDescent="0.25">
      <c r="B18" s="31" t="s">
        <v>24</v>
      </c>
      <c r="C18" s="37">
        <f>+[1]T303!$J$73</f>
        <v>9.7899999999999991</v>
      </c>
      <c r="D18" s="33" t="s">
        <v>67</v>
      </c>
    </row>
    <row r="19" spans="2:6" x14ac:dyDescent="0.25">
      <c r="B19" s="31" t="s">
        <v>26</v>
      </c>
      <c r="C19" s="37">
        <f>+[1]T304!$J$25</f>
        <v>21.78</v>
      </c>
      <c r="D19" s="33" t="s">
        <v>72</v>
      </c>
    </row>
    <row r="20" spans="2:6" x14ac:dyDescent="0.25">
      <c r="B20" s="31" t="s">
        <v>26</v>
      </c>
      <c r="C20" s="37">
        <f>+[1]T304!$J$37</f>
        <v>123.12</v>
      </c>
      <c r="D20" s="33" t="s">
        <v>73</v>
      </c>
    </row>
    <row r="21" spans="2:6" x14ac:dyDescent="0.25">
      <c r="B21" s="31" t="s">
        <v>26</v>
      </c>
      <c r="C21" s="37">
        <f>+[1]T304!$J$45</f>
        <v>23.59</v>
      </c>
      <c r="D21" s="33" t="s">
        <v>74</v>
      </c>
    </row>
    <row r="22" spans="2:6" x14ac:dyDescent="0.25">
      <c r="B22" s="31"/>
      <c r="C22" s="32"/>
      <c r="D22" s="33"/>
    </row>
    <row r="23" spans="2:6" x14ac:dyDescent="0.25">
      <c r="B23" s="34" t="s">
        <v>75</v>
      </c>
      <c r="C23" s="32"/>
      <c r="D23" s="33"/>
    </row>
    <row r="24" spans="2:6" x14ac:dyDescent="0.25">
      <c r="B24" s="31" t="s">
        <v>27</v>
      </c>
      <c r="C24" s="37">
        <f>+[1]T401!$D$38</f>
        <v>38.94</v>
      </c>
      <c r="D24" s="33" t="s">
        <v>67</v>
      </c>
    </row>
    <row r="25" spans="2:6" x14ac:dyDescent="0.25">
      <c r="B25" s="31" t="s">
        <v>28</v>
      </c>
      <c r="C25" s="32">
        <f>+[1]T402!$D$59</f>
        <v>54.66</v>
      </c>
      <c r="D25" s="33" t="s">
        <v>67</v>
      </c>
      <c r="E25" t="s">
        <v>103</v>
      </c>
      <c r="F25" s="43" t="s">
        <v>105</v>
      </c>
    </row>
    <row r="26" spans="2:6" x14ac:dyDescent="0.25">
      <c r="B26" s="31" t="s">
        <v>29</v>
      </c>
      <c r="C26" s="37">
        <f>+[1]T403!$D$48</f>
        <v>3.84</v>
      </c>
      <c r="D26" s="33" t="s">
        <v>67</v>
      </c>
    </row>
    <row r="27" spans="2:6" x14ac:dyDescent="0.25">
      <c r="B27" s="31" t="s">
        <v>30</v>
      </c>
      <c r="C27" s="37">
        <f>+[1]T405!$D$29</f>
        <v>8.58</v>
      </c>
      <c r="D27" s="33" t="s">
        <v>67</v>
      </c>
    </row>
    <row r="28" spans="2:6" x14ac:dyDescent="0.25">
      <c r="B28" s="31" t="s">
        <v>31</v>
      </c>
      <c r="C28" s="37">
        <f>+[1]T406!$D$29</f>
        <v>17.16</v>
      </c>
      <c r="D28" s="33" t="s">
        <v>67</v>
      </c>
    </row>
    <row r="29" spans="2:6" x14ac:dyDescent="0.25">
      <c r="B29" s="31" t="s">
        <v>32</v>
      </c>
      <c r="C29" s="37">
        <f>+[1]T407!$D$67</f>
        <v>4.6100000000000003</v>
      </c>
      <c r="D29" s="33" t="s">
        <v>67</v>
      </c>
    </row>
    <row r="30" spans="2:6" x14ac:dyDescent="0.25">
      <c r="B30" s="31" t="s">
        <v>33</v>
      </c>
      <c r="C30" s="32"/>
      <c r="D30" s="33" t="s">
        <v>67</v>
      </c>
      <c r="E30" t="s">
        <v>102</v>
      </c>
      <c r="F30" s="43" t="s">
        <v>106</v>
      </c>
    </row>
    <row r="31" spans="2:6" x14ac:dyDescent="0.25">
      <c r="B31" s="31" t="s">
        <v>34</v>
      </c>
      <c r="C31" s="37">
        <f>+[1]T414!$H$53</f>
        <v>18.989999999999998</v>
      </c>
      <c r="D31" s="33" t="s">
        <v>76</v>
      </c>
    </row>
    <row r="32" spans="2:6" x14ac:dyDescent="0.25">
      <c r="B32" s="31" t="s">
        <v>34</v>
      </c>
      <c r="C32" s="37">
        <f>+[1]T414!$H$88</f>
        <v>135.66999999999999</v>
      </c>
      <c r="D32" s="33" t="s">
        <v>77</v>
      </c>
    </row>
    <row r="33" spans="2:6" x14ac:dyDescent="0.25">
      <c r="B33" s="31" t="s">
        <v>34</v>
      </c>
      <c r="C33" s="37">
        <f>+[1]T414!$D$97</f>
        <v>45.65</v>
      </c>
      <c r="D33" s="33" t="s">
        <v>67</v>
      </c>
    </row>
    <row r="34" spans="2:6" x14ac:dyDescent="0.25">
      <c r="B34" s="31" t="s">
        <v>35</v>
      </c>
      <c r="C34" s="32">
        <f>+[1]T415!$J$47</f>
        <v>1.46</v>
      </c>
      <c r="D34" s="33" t="s">
        <v>67</v>
      </c>
      <c r="E34" t="s">
        <v>101</v>
      </c>
      <c r="F34" s="43" t="s">
        <v>105</v>
      </c>
    </row>
    <row r="35" spans="2:6" x14ac:dyDescent="0.25">
      <c r="B35" s="31"/>
      <c r="C35" s="32"/>
      <c r="D35" s="33"/>
    </row>
    <row r="36" spans="2:6" x14ac:dyDescent="0.25">
      <c r="B36" s="34" t="s">
        <v>78</v>
      </c>
      <c r="C36" s="32"/>
      <c r="D36" s="33"/>
    </row>
    <row r="37" spans="2:6" x14ac:dyDescent="0.25">
      <c r="B37" s="31" t="s">
        <v>36</v>
      </c>
      <c r="C37" s="37">
        <f>+[1]T500!$J$57</f>
        <v>1028.95</v>
      </c>
      <c r="D37" s="33" t="s">
        <v>67</v>
      </c>
    </row>
    <row r="38" spans="2:6" x14ac:dyDescent="0.25">
      <c r="B38" s="31" t="s">
        <v>37</v>
      </c>
      <c r="C38" s="37">
        <f>+[1]T502!$J$47</f>
        <v>69.66</v>
      </c>
      <c r="D38" s="33" t="s">
        <v>67</v>
      </c>
    </row>
    <row r="39" spans="2:6" x14ac:dyDescent="0.25">
      <c r="B39" s="31" t="s">
        <v>38</v>
      </c>
      <c r="C39" s="37">
        <f>+[1]T503!$J$101</f>
        <v>128.61000000000001</v>
      </c>
      <c r="D39" s="33" t="s">
        <v>67</v>
      </c>
    </row>
    <row r="40" spans="2:6" x14ac:dyDescent="0.25">
      <c r="B40" s="31" t="s">
        <v>39</v>
      </c>
      <c r="C40" s="37">
        <f>+[1]T504!$J$91</f>
        <v>11.68</v>
      </c>
      <c r="D40" s="33" t="s">
        <v>67</v>
      </c>
    </row>
    <row r="41" spans="2:6" x14ac:dyDescent="0.25">
      <c r="B41" s="31" t="s">
        <v>40</v>
      </c>
      <c r="C41" s="32">
        <f>+[1]T505!$J$23</f>
        <v>2103.39</v>
      </c>
      <c r="D41" s="33" t="s">
        <v>79</v>
      </c>
      <c r="E41" t="s">
        <v>103</v>
      </c>
      <c r="F41" s="43" t="s">
        <v>105</v>
      </c>
    </row>
    <row r="42" spans="2:6" x14ac:dyDescent="0.25">
      <c r="B42" s="31" t="s">
        <v>40</v>
      </c>
      <c r="C42" s="32">
        <f>+[1]T505!$J$79</f>
        <v>60.59</v>
      </c>
      <c r="D42" s="33" t="s">
        <v>67</v>
      </c>
      <c r="E42" t="s">
        <v>103</v>
      </c>
      <c r="F42" s="43" t="s">
        <v>105</v>
      </c>
    </row>
    <row r="43" spans="2:6" x14ac:dyDescent="0.25">
      <c r="B43" s="31" t="s">
        <v>41</v>
      </c>
      <c r="C43" s="32">
        <f>+[1]T506!$J$20</f>
        <v>27.38</v>
      </c>
      <c r="D43" s="33" t="s">
        <v>80</v>
      </c>
      <c r="E43" t="s">
        <v>103</v>
      </c>
      <c r="F43" s="43" t="s">
        <v>105</v>
      </c>
    </row>
    <row r="44" spans="2:6" x14ac:dyDescent="0.25">
      <c r="B44" s="31" t="s">
        <v>41</v>
      </c>
      <c r="C44" s="38">
        <f>+[1]T506!$J$28</f>
        <v>213.41</v>
      </c>
      <c r="D44" s="33" t="s">
        <v>81</v>
      </c>
      <c r="E44" t="s">
        <v>104</v>
      </c>
      <c r="F44" s="43" t="s">
        <v>105</v>
      </c>
    </row>
    <row r="45" spans="2:6" x14ac:dyDescent="0.25">
      <c r="B45" s="31" t="s">
        <v>41</v>
      </c>
      <c r="C45" s="37">
        <f>+[1]T506!$J$37</f>
        <v>11.54</v>
      </c>
      <c r="D45" s="33" t="s">
        <v>82</v>
      </c>
    </row>
    <row r="46" spans="2:6" x14ac:dyDescent="0.25">
      <c r="B46" s="31" t="s">
        <v>41</v>
      </c>
      <c r="C46" s="37">
        <f>+[1]T506!$J$46</f>
        <v>12.13</v>
      </c>
      <c r="D46" s="33" t="s">
        <v>83</v>
      </c>
    </row>
    <row r="47" spans="2:6" x14ac:dyDescent="0.25">
      <c r="B47" s="31" t="s">
        <v>41</v>
      </c>
      <c r="C47" s="37">
        <f>+[1]T506!$J$55</f>
        <v>56.2</v>
      </c>
      <c r="D47" s="33" t="s">
        <v>84</v>
      </c>
    </row>
    <row r="48" spans="2:6" x14ac:dyDescent="0.25">
      <c r="B48" s="31" t="s">
        <v>41</v>
      </c>
      <c r="C48" s="37">
        <f>+[1]T506!$J$64</f>
        <v>23.93</v>
      </c>
      <c r="D48" s="33" t="s">
        <v>85</v>
      </c>
    </row>
    <row r="49" spans="2:6" x14ac:dyDescent="0.25">
      <c r="B49" s="31" t="s">
        <v>41</v>
      </c>
      <c r="C49" s="37">
        <f>+[1]T506!$J$73</f>
        <v>102.55</v>
      </c>
      <c r="D49" s="33" t="s">
        <v>86</v>
      </c>
    </row>
    <row r="50" spans="2:6" x14ac:dyDescent="0.25">
      <c r="B50" s="31" t="s">
        <v>41</v>
      </c>
      <c r="C50" s="37">
        <f>+[1]T506!$J$81</f>
        <v>72.69</v>
      </c>
      <c r="D50" s="33" t="s">
        <v>87</v>
      </c>
    </row>
    <row r="51" spans="2:6" x14ac:dyDescent="0.25">
      <c r="B51" s="31" t="s">
        <v>41</v>
      </c>
      <c r="C51" s="32">
        <f>+[1]T506!$J$86</f>
        <v>3.58</v>
      </c>
      <c r="D51" s="33" t="s">
        <v>67</v>
      </c>
      <c r="E51" t="s">
        <v>103</v>
      </c>
      <c r="F51" s="43" t="s">
        <v>105</v>
      </c>
    </row>
    <row r="52" spans="2:6" x14ac:dyDescent="0.25">
      <c r="B52" s="31"/>
      <c r="C52" s="32"/>
      <c r="D52" s="33"/>
    </row>
    <row r="53" spans="2:6" x14ac:dyDescent="0.25">
      <c r="B53" s="34" t="s">
        <v>88</v>
      </c>
      <c r="C53" s="32"/>
      <c r="D53" s="33"/>
    </row>
    <row r="54" spans="2:6" x14ac:dyDescent="0.25">
      <c r="B54" s="31" t="s">
        <v>42</v>
      </c>
      <c r="C54" s="37">
        <f>+[1]T601!$J$22</f>
        <v>241.35</v>
      </c>
      <c r="D54" s="33" t="s">
        <v>89</v>
      </c>
    </row>
    <row r="55" spans="2:6" x14ac:dyDescent="0.25">
      <c r="B55" s="31" t="s">
        <v>42</v>
      </c>
      <c r="C55" s="37">
        <f>+[1]T601!$J$31</f>
        <v>206.32</v>
      </c>
      <c r="D55" s="33" t="s">
        <v>90</v>
      </c>
    </row>
    <row r="56" spans="2:6" x14ac:dyDescent="0.25">
      <c r="B56" s="31" t="s">
        <v>42</v>
      </c>
      <c r="C56" s="37">
        <f>+[1]T601!$J$94</f>
        <v>30.67</v>
      </c>
      <c r="D56" s="33" t="s">
        <v>67</v>
      </c>
    </row>
    <row r="57" spans="2:6" x14ac:dyDescent="0.25">
      <c r="B57" s="31" t="s">
        <v>43</v>
      </c>
      <c r="C57" s="37">
        <f>+[1]T602!$J$54</f>
        <v>5.64</v>
      </c>
      <c r="D57" s="33" t="s">
        <v>67</v>
      </c>
    </row>
    <row r="58" spans="2:6" x14ac:dyDescent="0.25">
      <c r="B58" s="31" t="s">
        <v>44</v>
      </c>
      <c r="C58" s="37">
        <f>+[1]T603!$J$22</f>
        <v>121.86</v>
      </c>
      <c r="D58" s="33" t="s">
        <v>91</v>
      </c>
    </row>
    <row r="59" spans="2:6" x14ac:dyDescent="0.25">
      <c r="B59" s="31" t="s">
        <v>44</v>
      </c>
      <c r="C59" s="37">
        <f>+[1]T603!$J$34</f>
        <v>395.61</v>
      </c>
      <c r="D59" s="33" t="s">
        <v>92</v>
      </c>
    </row>
    <row r="60" spans="2:6" x14ac:dyDescent="0.25">
      <c r="B60" s="31" t="s">
        <v>44</v>
      </c>
      <c r="C60" s="37">
        <f>+[1]T603!$J$145</f>
        <v>245.27</v>
      </c>
      <c r="D60" s="33" t="s">
        <v>67</v>
      </c>
    </row>
    <row r="61" spans="2:6" x14ac:dyDescent="0.25">
      <c r="B61" s="31" t="s">
        <v>45</v>
      </c>
      <c r="C61" s="37">
        <f>+[1]T604!$J$22</f>
        <v>88.16</v>
      </c>
      <c r="D61" s="33" t="s">
        <v>93</v>
      </c>
    </row>
    <row r="62" spans="2:6" x14ac:dyDescent="0.25">
      <c r="B62" s="31" t="s">
        <v>45</v>
      </c>
      <c r="C62" s="37">
        <f>+[1]T604!$J$31</f>
        <v>98.87</v>
      </c>
      <c r="D62" s="33" t="s">
        <v>94</v>
      </c>
    </row>
    <row r="63" spans="2:6" x14ac:dyDescent="0.25">
      <c r="B63" s="31" t="s">
        <v>45</v>
      </c>
      <c r="C63" s="37">
        <f>+[1]T604!$J$63</f>
        <v>74.290000000000006</v>
      </c>
      <c r="D63" s="33" t="s">
        <v>67</v>
      </c>
    </row>
    <row r="64" spans="2:6" x14ac:dyDescent="0.25">
      <c r="B64" s="31" t="s">
        <v>46</v>
      </c>
      <c r="C64" s="37">
        <f>+[1]T605!$J$48</f>
        <v>74.290000000000006</v>
      </c>
      <c r="D64" s="33" t="s">
        <v>67</v>
      </c>
    </row>
    <row r="65" spans="2:7" x14ac:dyDescent="0.25">
      <c r="B65" s="31" t="s">
        <v>47</v>
      </c>
      <c r="C65" s="37">
        <f>+[1]T606!$J$20</f>
        <v>5.64</v>
      </c>
      <c r="D65" s="33" t="s">
        <v>95</v>
      </c>
    </row>
    <row r="66" spans="2:7" x14ac:dyDescent="0.25">
      <c r="B66" s="31" t="s">
        <v>47</v>
      </c>
      <c r="C66" s="37">
        <f>+[1]T606!$J$62</f>
        <v>194.7</v>
      </c>
      <c r="D66" s="33" t="s">
        <v>67</v>
      </c>
    </row>
    <row r="67" spans="2:7" x14ac:dyDescent="0.25">
      <c r="B67" s="31" t="s">
        <v>48</v>
      </c>
      <c r="C67" s="37">
        <f>+[1]T607!$J$22</f>
        <v>289.93</v>
      </c>
      <c r="D67" s="33" t="s">
        <v>96</v>
      </c>
    </row>
    <row r="68" spans="2:7" x14ac:dyDescent="0.25">
      <c r="B68" s="31" t="s">
        <v>48</v>
      </c>
      <c r="C68" s="37">
        <f>+[1]T607!$J$31</f>
        <v>17.57</v>
      </c>
      <c r="D68" s="33" t="s">
        <v>97</v>
      </c>
    </row>
    <row r="69" spans="2:7" x14ac:dyDescent="0.25">
      <c r="B69" s="31" t="s">
        <v>48</v>
      </c>
      <c r="C69" s="37">
        <f>+[1]T607!$J$40</f>
        <v>47.34</v>
      </c>
      <c r="D69" s="33" t="s">
        <v>98</v>
      </c>
    </row>
    <row r="70" spans="2:7" x14ac:dyDescent="0.25">
      <c r="B70" s="31" t="s">
        <v>48</v>
      </c>
      <c r="C70" s="37">
        <f>+[1]T607!$J$126</f>
        <v>101.23</v>
      </c>
      <c r="D70" s="33" t="s">
        <v>67</v>
      </c>
    </row>
    <row r="71" spans="2:7" x14ac:dyDescent="0.25">
      <c r="B71" s="31" t="s">
        <v>49</v>
      </c>
      <c r="C71" s="32">
        <v>10.82</v>
      </c>
      <c r="D71" s="33" t="s">
        <v>67</v>
      </c>
      <c r="E71" t="s">
        <v>103</v>
      </c>
      <c r="F71" s="43" t="s">
        <v>108</v>
      </c>
    </row>
    <row r="72" spans="2:7" x14ac:dyDescent="0.25">
      <c r="B72" s="31" t="s">
        <v>50</v>
      </c>
      <c r="C72" s="32">
        <f>+[1]T609!$J$42</f>
        <v>4.51</v>
      </c>
      <c r="D72" s="33" t="s">
        <v>67</v>
      </c>
      <c r="E72" t="s">
        <v>103</v>
      </c>
      <c r="F72" s="43" t="s">
        <v>107</v>
      </c>
    </row>
    <row r="73" spans="2:7" ht="15.75" thickBot="1" x14ac:dyDescent="0.3">
      <c r="B73" s="35" t="s">
        <v>51</v>
      </c>
      <c r="C73" s="39">
        <f>+[1]T611!$J$22</f>
        <v>851.35</v>
      </c>
      <c r="D73" s="36" t="s">
        <v>99</v>
      </c>
    </row>
    <row r="74" spans="2:7" ht="15.75" thickBot="1" x14ac:dyDescent="0.3">
      <c r="B74" s="14" t="s">
        <v>1</v>
      </c>
      <c r="C74" s="14">
        <f>SUM(C4:C73)</f>
        <v>8127.15</v>
      </c>
      <c r="E74">
        <v>6714.5528999999997</v>
      </c>
      <c r="G74">
        <f>C74-E74</f>
        <v>1412.5971</v>
      </c>
    </row>
  </sheetData>
  <mergeCells count="1">
    <mergeCell ref="B2:D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Total en obra</vt:lpstr>
      <vt:lpstr>Elementos sin remisión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Wz</dc:creator>
  <cp:lastModifiedBy>user</cp:lastModifiedBy>
  <cp:lastPrinted>2018-10-25T15:03:20Z</cp:lastPrinted>
  <dcterms:created xsi:type="dcterms:W3CDTF">2018-05-29T12:04:58Z</dcterms:created>
  <dcterms:modified xsi:type="dcterms:W3CDTF">2019-02-28T14:54:08Z</dcterms:modified>
</cp:coreProperties>
</file>