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3475" windowHeight="9690" activeTab="2"/>
  </bookViews>
  <sheets>
    <sheet name="RESUMEN PRESUPUESTO" sheetId="5" r:id="rId1"/>
    <sheet name="EL RODEO" sheetId="1" r:id="rId2"/>
    <sheet name="LORENZO MORALES" sheetId="3" r:id="rId3"/>
  </sheets>
  <externalReferences>
    <externalReference r:id="rId4"/>
  </externalReferences>
  <definedNames>
    <definedName name="_Order1" hidden="1">255</definedName>
    <definedName name="_Order2" hidden="1">255</definedName>
    <definedName name="AA" hidden="1">{#N/A,#N/A,TRUE,"INGENIERIA";#N/A,#N/A,TRUE,"COMPRAS";#N/A,#N/A,TRUE,"DIRECCION";#N/A,#N/A,TRUE,"RESUMEN"}</definedName>
    <definedName name="AHER">[1]HER!$A:$C</definedName>
    <definedName name="AMAT">[1]MAT!$A:$C</definedName>
    <definedName name="APER">[1]PER!$A:$C</definedName>
    <definedName name="ATRS">[1]TRANS!$A:$D</definedName>
    <definedName name="nuevo"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TRANSPORI" hidden="1">{#N/A,#N/A,TRUE,"INGENIERIA";#N/A,#N/A,TRUE,"COMPRAS";#N/A,#N/A,TRUE,"DIRECCION";#N/A,#N/A,TRUE,"RESUMEN"}</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RENCIA." hidden="1">{#N/A,#N/A,TRUE,"INGENIERIA";#N/A,#N/A,TRUE,"COMPRAS";#N/A,#N/A,TRUE,"DIRECCION";#N/A,#N/A,TRUE,"RESUMEN"}</definedName>
  </definedNames>
  <calcPr calcId="145621"/>
</workbook>
</file>

<file path=xl/calcChain.xml><?xml version="1.0" encoding="utf-8"?>
<calcChain xmlns="http://schemas.openxmlformats.org/spreadsheetml/2006/main">
  <c r="F10" i="3" l="1"/>
  <c r="F12" i="3"/>
  <c r="F13" i="3"/>
  <c r="F14" i="3"/>
  <c r="F15" i="3"/>
  <c r="F16" i="3"/>
  <c r="F17" i="3"/>
  <c r="F18" i="3"/>
  <c r="F20" i="3"/>
  <c r="F21" i="3"/>
  <c r="F22" i="3"/>
  <c r="F23" i="3"/>
  <c r="F25" i="3"/>
  <c r="F26" i="3"/>
  <c r="F27" i="3"/>
  <c r="F28" i="3"/>
  <c r="F29" i="3"/>
  <c r="F30" i="3"/>
  <c r="F31" i="3"/>
  <c r="F33" i="3"/>
  <c r="F34" i="3"/>
  <c r="F35" i="3"/>
  <c r="F36" i="3"/>
  <c r="F37" i="3"/>
  <c r="F38" i="3"/>
  <c r="F39" i="3"/>
  <c r="F40" i="3"/>
  <c r="F41" i="3"/>
  <c r="F42" i="3"/>
  <c r="F43" i="3"/>
  <c r="F44" i="3"/>
  <c r="F46" i="3"/>
  <c r="F47" i="3"/>
  <c r="F48" i="3"/>
  <c r="F49" i="3"/>
  <c r="F50" i="3"/>
  <c r="F51" i="3"/>
  <c r="F52" i="3"/>
  <c r="F53" i="3"/>
  <c r="F54" i="3"/>
  <c r="F55" i="3"/>
  <c r="F56" i="3"/>
  <c r="F57" i="3"/>
  <c r="F58" i="3"/>
  <c r="F60" i="3"/>
  <c r="F61" i="3"/>
  <c r="F62" i="3"/>
  <c r="F63" i="3"/>
  <c r="F64" i="3"/>
  <c r="F65" i="3"/>
  <c r="F66" i="3"/>
  <c r="F67" i="3"/>
  <c r="F68" i="3"/>
  <c r="F69" i="3"/>
  <c r="F71" i="3"/>
  <c r="F72" i="3"/>
  <c r="F73" i="3"/>
  <c r="F74" i="3"/>
  <c r="F75" i="3"/>
  <c r="F76" i="3"/>
  <c r="F77" i="3"/>
  <c r="F78" i="3"/>
  <c r="F79" i="3"/>
  <c r="F80" i="3"/>
  <c r="F81" i="3"/>
  <c r="F82" i="3"/>
  <c r="F83" i="3"/>
  <c r="F84" i="3"/>
  <c r="F85" i="3"/>
  <c r="F86" i="3"/>
  <c r="F87" i="3"/>
  <c r="F88" i="3"/>
  <c r="F89" i="3"/>
  <c r="F90" i="3"/>
  <c r="F92" i="3"/>
  <c r="F97" i="3"/>
  <c r="F9" i="3"/>
  <c r="F94" i="3" l="1"/>
  <c r="B6" i="5" s="1"/>
  <c r="F100" i="3" l="1"/>
  <c r="F101" i="3"/>
  <c r="F102" i="3" s="1"/>
  <c r="F99" i="3"/>
  <c r="C6" i="5" l="1"/>
  <c r="D6" i="5" s="1"/>
  <c r="F103" i="3"/>
  <c r="F79" i="1"/>
  <c r="F84" i="1"/>
  <c r="F9" i="1"/>
  <c r="F10" i="1"/>
  <c r="F12" i="1"/>
  <c r="F13" i="1"/>
  <c r="F14" i="1"/>
  <c r="F15" i="1"/>
  <c r="F16" i="1"/>
  <c r="F17" i="1"/>
  <c r="F18" i="1"/>
  <c r="F20" i="1"/>
  <c r="F21" i="1"/>
  <c r="F22" i="1"/>
  <c r="F23" i="1"/>
  <c r="F24" i="1"/>
  <c r="F25" i="1"/>
  <c r="F26" i="1"/>
  <c r="F27" i="1"/>
  <c r="F29" i="1"/>
  <c r="F30" i="1"/>
  <c r="F31" i="1"/>
  <c r="F32" i="1"/>
  <c r="F33" i="1"/>
  <c r="F34" i="1"/>
  <c r="F35" i="1"/>
  <c r="F37" i="1"/>
  <c r="F38" i="1"/>
  <c r="F39" i="1"/>
  <c r="F40" i="1"/>
  <c r="F41" i="1"/>
  <c r="F42" i="1"/>
  <c r="F43" i="1"/>
  <c r="F44" i="1"/>
  <c r="F45" i="1"/>
  <c r="F46" i="1"/>
  <c r="F47" i="1"/>
  <c r="F49" i="1"/>
  <c r="F50" i="1"/>
  <c r="F51" i="1"/>
  <c r="F52" i="1"/>
  <c r="F53" i="1"/>
  <c r="F54" i="1"/>
  <c r="F55" i="1"/>
  <c r="F56" i="1"/>
  <c r="F57" i="1"/>
  <c r="F58" i="1"/>
  <c r="F59" i="1"/>
  <c r="F61" i="1"/>
  <c r="F62" i="1"/>
  <c r="F63" i="1"/>
  <c r="F64" i="1"/>
  <c r="F66" i="1"/>
  <c r="F67" i="1"/>
  <c r="F68" i="1"/>
  <c r="F69" i="1"/>
  <c r="F70" i="1"/>
  <c r="F71" i="1"/>
  <c r="F72" i="1"/>
  <c r="F73" i="1"/>
  <c r="F74" i="1"/>
  <c r="F75" i="1"/>
  <c r="F76" i="1"/>
  <c r="F77" i="1"/>
  <c r="F81" i="1" l="1"/>
  <c r="F86" i="1" s="1"/>
  <c r="F88" i="1" l="1"/>
  <c r="F89" i="1" s="1"/>
  <c r="F87" i="1"/>
  <c r="F90" i="1" s="1"/>
  <c r="B5" i="5"/>
  <c r="C5" i="5" l="1"/>
  <c r="D5" i="5" s="1"/>
  <c r="C7" i="5" s="1"/>
</calcChain>
</file>

<file path=xl/sharedStrings.xml><?xml version="1.0" encoding="utf-8"?>
<sst xmlns="http://schemas.openxmlformats.org/spreadsheetml/2006/main" count="387" uniqueCount="191">
  <si>
    <t>PRESUPUESTO DETALLADO</t>
  </si>
  <si>
    <t>CODIGO</t>
  </si>
  <si>
    <t>ITEM</t>
  </si>
  <si>
    <t>UNIDAD</t>
  </si>
  <si>
    <t>CANTIDAD</t>
  </si>
  <si>
    <t>VR UNITARIO</t>
  </si>
  <si>
    <t>VR PARCIAL</t>
  </si>
  <si>
    <t>1</t>
  </si>
  <si>
    <t>OBRAS PRELIMINARES</t>
  </si>
  <si>
    <t>ML</t>
  </si>
  <si>
    <t>LOCALIZACIÓN HORIZONTAL, VERTICAL, REPLANTEO DE EJES Y NIVELES CON EQUIPO DE PRECISIÓN (Incluye suministro y transporte de cuadrilla de topografía, equipos, materiales para materializar puntos de referencia y todos lo demás necesario para su correcta ejecución y recibo a satisfacción)</t>
  </si>
  <si>
    <t>M2</t>
  </si>
  <si>
    <t>DESCAPOTE MANUAL MATERIAL VEGETAL Emax=0.20m (Incluye excavación, trasiego, cargue y todo lo requerido para la correcta ejecución y recibo a satisfacción no incluye retiro y disposición de sobrantes a sitio autorizado)</t>
  </si>
  <si>
    <t>2</t>
  </si>
  <si>
    <t>EXCAVACIONES Y RELLENOS</t>
  </si>
  <si>
    <t>2.1</t>
  </si>
  <si>
    <t>EXCAVACIÓN MANUAL EN MATERIAL COMÚN (Incluye excavación, trasiego, herramientas y todo lo necesario para su correcta ejecución. No incluye cargue, retiro y disposición de escombros a sitio autorizado)</t>
  </si>
  <si>
    <t>M3</t>
  </si>
  <si>
    <t>2.2</t>
  </si>
  <si>
    <t>EXCAVACIÓN MECÁNICA EN MATERIAL COMÚN (Incluye excavación, trasiego, cargue, retiro y disposición de sobrantes a sitio autorizado y todo lo requerido para la correcta ejecución y recibo a satisfacción)</t>
  </si>
  <si>
    <t>2.3</t>
  </si>
  <si>
    <t>SUB-BASE GRANULAR INVIAS SBG-1 (Incluye suministro, cargue, trasiego, instalación, compactación 95% Próctor modificado y todo lo requerido para la correcta ejecución y recibo a satisfacción)</t>
  </si>
  <si>
    <t>2.4</t>
  </si>
  <si>
    <t>RELLENO SELECCIONADO INVIAS COMPACTADO (Incluye suministro, cargue, trasiego, instalación, compactación 95% proctor modificado y todo lo requerido para la correcta ejecución y recibo a satisfacción)</t>
  </si>
  <si>
    <t>2.5</t>
  </si>
  <si>
    <t>NIVELACIÓN Y CONFORMACIÓN DEL TERRENO CON MATERIAL LOCAL SELECCIONADO (Incluye suministro, transporte herramientas, equipos y todo lo demás requerido para su correcta ejecución y funcionamiento)</t>
  </si>
  <si>
    <t>GEOTEXTIL TEJIDO T-1700 (Incluye suministro, instalación, y todo lo requerido para la correcta ejecución y recibo a satisfacción)</t>
  </si>
  <si>
    <t>RETIRO DE ESCOMBROS (Incluye cargue, retiro, transporte y disposicion final de escombros a sitio autorizado por la autoridad ambiental y/o autoridad territorial; distancia de retiro en un radio igual o inferior a 10 Km)</t>
  </si>
  <si>
    <t>RETIRO DE ESCOMBROS (Incluye cargue, retiro, transporte y disposicion final de escombros a sitio autorizado por la autoridad ambiental y/o autoridad territorial; distancia de retiro mayor a 10 Km)</t>
  </si>
  <si>
    <t>M3/Km</t>
  </si>
  <si>
    <t>RELLENO EN GRAVA 3/4" &lt; ∅ Grava &lt; 1"  (Incluye suministro, cargue, trasiego, instalación, compactación 95% proctor modificado y todo lo requerido para la correcta ejecución y recibo a satisfacción)</t>
  </si>
  <si>
    <t>3</t>
  </si>
  <si>
    <t>EXTERIORES</t>
  </si>
  <si>
    <t>3.1</t>
  </si>
  <si>
    <t>LOSETA CUADRADA TÁCTIL ALERTA EN CONCRETO DE 0.40X0.40X0.06M COLOR GRIS (Incluye suministro, transporte e instalación de  loseta cuadrada táctil alerta, capa de arena de nivelación de e=4 cm, arena de sello, cortes a máquina y todo lo demás necesario para su correcta ejecución y funcionamiento)</t>
  </si>
  <si>
    <t>3.1a</t>
  </si>
  <si>
    <t>LOSETA CUADRADA TÁCTIL GUIA EN CONCRETO DE 0.40X0.40X0.06M COLOR GRIS (Incluye suministro, transporte e instalación de  loseta cuadrada táctil alerta, capa de arena de nivelación de e=4 cm, arena de sello, cortes a máquina y todo lo demás necesario para su correcta ejecución y funcionamiento)</t>
  </si>
  <si>
    <t>ADOQUÍN EN CONCRETO TRÁFICO LIVIANO 10x20x6 cm COLOR GRIS/BLANCO/NEGRO según diseño (Incluye suministro, transporte e instalación de adoquín, capa de arena de nivelación de e=4 cm, arena de sello, cortes a máquina y todo lo demás necesario para su correcta ejecución y funcionamiento)</t>
  </si>
  <si>
    <t>PISO EN CAUCHO RECICLADO PIGMENTADO Y AGLOMERADO CON POLIURETANO E=0.01m Ref: HULEX COLOR, CAUCHO EN LLANTA RECICLADA E=0.03m, GRAVA N°3 AGLOMERADA CON POLIMERO E=0.03m, BASE EN GRAVA GRUESA COMPACTADA E=0.10m (Incluye suministro, cargue, trasiego, instalación y todo lo requerido para la correcta ejecución y recibo a satisfacción)</t>
  </si>
  <si>
    <t>CANCHA EN CARPETA DE ASFALTO E=5 cm. (Incluye suministro, transporte e instalación asfalto MDC-3, asfalto de liga y todo lo demás requerido para su correcta ejecución y funcionamiento)</t>
  </si>
  <si>
    <t>ACABADO CANCHA EN RECUBRIMIENTO ACRÍLICO A BASE DE AGUA COLOR (Incluye suministro, transporte e instalación de pintura, plantillas, base, reamtes, acabados y todo lo demás necesario para su correcta ejecución y funcionamiento)</t>
  </si>
  <si>
    <t>ARENA (CALCIFICADA) E=20 cm (Incluye suministro, transporte e instalación de arena de mar, y todo lo demás requerido para su correcta ejecución y funcionamiento)</t>
  </si>
  <si>
    <t>BORDILLO PREFABRICADO EN CONCRETO TIPO A80 DE 0.80 X0.20 0.35 M (Incluye suministro, transporte, refuerzo, formaleta, excavación, instalación de  bordillo, arena de sello, cortes a máquina,  y todo lo demás necesario para su correcta ejecución y funcionamiento)</t>
  </si>
  <si>
    <t>4</t>
  </si>
  <si>
    <t>PAISAJISMO</t>
  </si>
  <si>
    <t>4.1</t>
  </si>
  <si>
    <t>AP-1 CARBONERO ARBUSTIVO h=3-5m (Incluye suministro y siembra según especificaciones de la entidad ambiental, tierra abonada y tutor de 3m instalación, y todo lo requerido para la correcta ejecución y recibo a satisfacción)</t>
  </si>
  <si>
    <t>UN</t>
  </si>
  <si>
    <t>4.2</t>
  </si>
  <si>
    <t>4.3</t>
  </si>
  <si>
    <t>4.4</t>
  </si>
  <si>
    <t>AP-4 ACACIA AMARILLA h=16m (Incluye suministro y siembra según especificaciones de la entidad ambiental, tierra abonada y tutor de 3m instalación, y todo lo requerido para la correcta ejecución y recibo a satisfacción)</t>
  </si>
  <si>
    <t>AP-5 CHIMINAGO h=20m (Incluye suministro y siembra según especificaciones de la entidad ambiental, tierra abonada y tutor de 3m instalación, y todo lo requerido para la correcta ejecución y recibo a satisfacción)</t>
  </si>
  <si>
    <t>JARDINES EN MANI FORRAJERO (Incluye suministro, tierra negra 0.05m, salado, fertilizantes, sistemas de fijacion instalación, cortes, riego y todo lo requerido para la correcta ejecución y recibo a satisfacción)</t>
  </si>
  <si>
    <t>EMPRADIZACION EN ZOYSIA, (Incluye suministro, tierra negra 0.05m, salado, fertilizantes, sistemas de fijacion instalación, cortes, riego y todo lo requerido para la correcta ejecución y recibo a satisfacción)</t>
  </si>
  <si>
    <t>JARDINES EN AMARANTO, (Incluye suministro, tierra negra 0.05m, salado, fertilizantes, sistemas de fijacion instalación, cortes, riego y todo lo requerido para la correcta ejecución y recibo a satisfacción)</t>
  </si>
  <si>
    <t>JARDINES EN CROTOS, (Incluye suministro, tierra negra 0.05m, salado, fertilizantes, sistemas de fijacion instalación, cortes, riego y todo lo requerido para la correcta ejecución y recibo a satisfacción)</t>
  </si>
  <si>
    <t>5</t>
  </si>
  <si>
    <t>MOBILIARIO</t>
  </si>
  <si>
    <t>5.1</t>
  </si>
  <si>
    <t>BARANDA CERRAMIENTO TUBULAR 2" ANCLADO A DADO EN CONCRETO  (Incluye suministro, tubería y perfilería de acuerdo a planos, accesorios de fijación pintura, instalación, y todo lo requerido para la correcta ejecución y recibo a satisfacción)</t>
  </si>
  <si>
    <t>5.2</t>
  </si>
  <si>
    <t>CANECAS  ACERO INOXIDABLE (Incluye suministro, transporte e instalación de caneca, materiales y accesorios para fijación y todo lo demás necesario para su correcta ejecución y funcionamiento)</t>
  </si>
  <si>
    <t>5.3</t>
  </si>
  <si>
    <t>PARQUE INFANTIL MULTIPARQUES REF: MPM 340 O SIMILAR (Incluye suministro, transporte e instalación de módulo, materiales y accesorios para fijación y todo lo demás necesario para su correcta ejecución y funcionamiento)</t>
  </si>
  <si>
    <t>5.3a</t>
  </si>
  <si>
    <t>PARQUE INFANTIL TIPO IDRD M3A O SIMILAR (Incluye suministro, transporte e instalación de módulo, materiales y accesorios para fijación y todo lo demás necesario para su correcta ejecución y funcionamiento)</t>
  </si>
  <si>
    <t>5.4</t>
  </si>
  <si>
    <t>EQUIPOS BIOSALUDABLES TABLERO INSTRUCTIVO+TIMON+VOLANTE+CINTURA+SKY DE FONDO+PATINES+SURF+BARRAS+ASCENSOR+COLUMPIO+PONY+BANCO DE ABDOMINALES+MASAJE (Incluye suministro, transporte e instalación de módulo, materiales y accesorios para fijación y todo lo demás necesario para su correcta ejecución y funcionamiento)</t>
  </si>
  <si>
    <t>JG</t>
  </si>
  <si>
    <t xml:space="preserve">ARCOS DE CANCHAS DE MICROFÚTBOL (Incluye malla 100% Nylon Color Negra Entrelazada, excavación, cimentación concreto reforzado 3000 PSI, pintura en esmalte tres manos y todo lo demás necesario para correcta ejecución y funcionamiento) </t>
  </si>
  <si>
    <t>ESTRUCTURA BALONCESTO CON TABLERO ANTIVANDÁLICA (Incluye pintura en esmalte, malla de las canasta, estructura antivandálica, cimentación en concreto reforzado 3000PSI y todo lo demás necesario para correcta ejecución y funcionamiento)</t>
  </si>
  <si>
    <t>DEMARCACION PINTURA COLOR ROJO TRAFICO MICROFUTBOL  (Incluye suministro, transporte e instalación de pintura para demarcación, plantillas, base, reamtes, acabados y todo lo demás necesario para su correcta ejecución y funcionamiento)</t>
  </si>
  <si>
    <t>DEMARCACION PINTURA COLOR BLANCO TRAFICO VOLEYBOL (Incluye suministro, transporte e instalación de pintura para demarcación, plantillas, base, reamtes, acabados y todo lo demás necesario para su correcta ejecución y funcionamiento)</t>
  </si>
  <si>
    <t>DEMARCACION PINTURA COLOR BLANCO TRAFICO BASQUETBOL (Incluye suministro, transporte e instalación de pintura para demarcación, plantillas, base, reamtes, acabados y todo lo demás necesario para su correcta ejecución y funcionamiento)</t>
  </si>
  <si>
    <t>ALCORQUE EN CONCRETO 1,2x1,2x1,3 (Incluye excavación, lecho filtrante en gravilla, suministro, transporte e instalación de  bloques en concreto 0,12x0,20x0,40m de resistencia media con acabado liso + mortero de pega + mortero de inyección + refuerzos y fundación en concreto de 0,20x0,20m según diseño y todo lo demás necesario para su correcta ejecución y funcionamiento)</t>
  </si>
  <si>
    <t>6</t>
  </si>
  <si>
    <t>RED GENERAL DE AGUAS LLUVIAS</t>
  </si>
  <si>
    <t>6.1</t>
  </si>
  <si>
    <t>TUBERÍA ALCANTARILLADO NOVAFORT 8” (incluye suministro, transporte e instalación de tubería y todo lo demás requerido para su correcta ejecución y funcionamiento)</t>
  </si>
  <si>
    <t>CAÑUELA PREFABRICADA TIPO B 0.30m X 0.18m (IDRD) (incluye suministro, transporte e instalación de la cañuela y todo lo demás requerido para su correcta ejecución y funcionamiento)</t>
  </si>
  <si>
    <t>ANDEN CUNETA 0.10 PREFABRICADA DE 1.0 M DE ANCHO (incluye suministro, transporte e instalación del andén cuneta y todo lo demás requerido para su correcta ejecución y funcionamiento)</t>
  </si>
  <si>
    <t>CABEZAL DE DESCARGA 4000 PSI 2.4m X 1.4m (incluye excavación, suministro, transporte e instalación de concreto 4000 psi, acero, alambre, y todo lo demás requerido para su correcta ejecución y funcionamiento)</t>
  </si>
  <si>
    <t>CAJA DE INSPECCIÓN 0.60 X 0.60 HMAX=0.80M (incluye excavación, suministro, transporte e instalación de ladrillo, mci 1:3, acero, alambre, tapa en concreto reforzado, y todo lo demás requerido para su correcta ejecución y funcionamiento)</t>
  </si>
  <si>
    <t>CAJA DE INSPECCIÓN 0.80 X 0.80 HMAX=1.00M (incluye excavación, suministro, transporte e instalación de ladrillo, mci 1:3, acero, alambre, tapa en concreto reforzado, y todo lo demás requerido para su correcta ejecución y funcionamiento)</t>
  </si>
  <si>
    <t>POZO DE INSPECCIÓN DE 1.20 DIÁMETRO HMAX=1 80M (incluye excavación, suministro, transporte e instalación de ladrillo, mci 1:3, acero, alambre, tapa en concreto reforzado, y todo lo demás requerido para su correcta ejecución y funcionamiento)</t>
  </si>
  <si>
    <t>EXCAVACIÓN MANUAL EN MATERIAL COMÚN (incluye excavación, trasiego, herramientas y todo lo necesario para su correcta ejecución. no incluye cargue, retiro y disposición de escombros a sitio autorizado)</t>
  </si>
  <si>
    <t>RELLENO DE ARENA (incluye suministro, cargue, trasiego, instalación ce arena y todo lo requerido para ia correcta ejecución)</t>
  </si>
  <si>
    <t>BASE RECEBO COMPACTADO B200 (incluye suministro, cargue, trasiego, instalación, compactación 95% proctor modificado y todo lo requerido para la correcta ejecución)</t>
  </si>
  <si>
    <t>RETIRO DE ESCOMBROS (incluye cargue, retiro, transporte y disposición final de escombros a sitio autorizado por ia autoridad ambiental y/o autoridad territorial)</t>
  </si>
  <si>
    <t>7</t>
  </si>
  <si>
    <t>ELEMENTOS ESTRUCTURALES</t>
  </si>
  <si>
    <t>7.1</t>
  </si>
  <si>
    <t>PERGOLA DOBLE EN ESTRUCTURA METALICA DE 60,000 PSI, CIMENTACION EN CONCRETO REFORZADO DE 3000 PSI LISTONES DE MADERA LISTON EN MADERA 40 mm x 60 mm, COLOR TEKA, REF H 40, ARKOS O SIMILAR.
 (Incluye suministro, transporte e instalación de pérgola metalicas, zapatas en concreto reforzado 3000 PSI, pedestales en concreto reforzado 3000 PSI, platinas de anclaje, pernos, aceros de refuerzo, excavaciones, formaletas y todo lo demás necesario para su correcta ejecución y funcionamiento)</t>
  </si>
  <si>
    <t>7.2</t>
  </si>
  <si>
    <t>PERGOLA SENCILLA EN ESTRUCTURA METALICA DE 60,000 PSI, CIMENTACION EN CONCRETO REFORZADO DE 3000 PSI LISTONES DE MADERA LISTON EN MADERA 40 mm x 60 mm, COLOR TEKA, REF H 40, ARKOS O SIMILAR.
 (Incluye suministro, transporte e instalación de pérgola metalicas, zapatas en concreto reforzado 3000 PSI, pedestales en concreto reforzado 3000 PSI, platinas de anclaje, pernos, aceros de refuerzo, excavaciones, formaletas y todo lo demás necesario para su correcta ejecución y funcionamiento)</t>
  </si>
  <si>
    <t>7.3</t>
  </si>
  <si>
    <t>ESCALERAS/GRADAS EN CONCRETO REFORZADO DE 3000 PSI (Incluye suministro, transporte e instalación de escalera  en concreto reforzado 3000 PSI, aceros de refuerzo, excavaciones, formaletas y todo lo demás necesario para su correcta ejecución y funcionamiento)</t>
  </si>
  <si>
    <t>7.4</t>
  </si>
  <si>
    <t>MALLA CONTRAIMPACTO EN ESTRUCTURA METALICA DE 60,000 PSI, CIMENTACION EN CONCRETO REFORZADO DE 3000 PSI  (Incluye suministro, transporte e instalación de cerramiento en perfil metalico, zapata y pedestal en concreto reforzado 3000 PSI, aceros de refuerzo, , excavaciones, formaletas y todo lo demás necesario para su correcta ejecución y funcionamiento)</t>
  </si>
  <si>
    <t>BANCAS EN CONCRETO 3000 PSI 2,00 X 0,60 BASE EN LADRILLO PORTANTE 0,09 X 0,12 X 0,29 (Incluye suministro, transporte e instalación banca y muro en concreto reforzado 3000 PSI, aceros de refuerzo, excavaciones, formaletas y todo lo demás necesario para su correcta ejecución y funcionamiento)</t>
  </si>
  <si>
    <t>INSTALACIONES ELECTRICAS</t>
  </si>
  <si>
    <t>Poste  Metálico 6 mts según Especificaciones Eléctricas. Incluye Brazo Metálico</t>
  </si>
  <si>
    <t>UND</t>
  </si>
  <si>
    <t>Luminaria ORION 20 w LED SYLVANIA. 220 V</t>
  </si>
  <si>
    <t>Luminaria SOPT 100 w LED OSRAM、CREE . 220 V</t>
  </si>
  <si>
    <t>Empalmes en resina para BT</t>
  </si>
  <si>
    <t>jgo</t>
  </si>
  <si>
    <t>Caja de paso AP 280</t>
  </si>
  <si>
    <t>Canaización  en Tuberia PVC DE 1"</t>
  </si>
  <si>
    <t>Canaización  en Tuberia PVC DE 1_1/2"</t>
  </si>
  <si>
    <t xml:space="preserve">Alimentadores Secundarios en Cable cobre 2No 6+ 12 T  AWG THHN </t>
  </si>
  <si>
    <t>Ml</t>
  </si>
  <si>
    <t>Fotocelda para Luminaria Multivoltaje 220 V</t>
  </si>
  <si>
    <t>Certificacion RETIE Instalaciones Eléctricas</t>
  </si>
  <si>
    <t>GL</t>
  </si>
  <si>
    <t>Certificacion RETILAP Iluminación Parque</t>
  </si>
  <si>
    <t>Gestiones Operador de Red Entrega Proyecto Iluminación Parque, incluye planos AS Built y entrega final al operador.</t>
  </si>
  <si>
    <t>10</t>
  </si>
  <si>
    <t>IMPLEMENTACION DEL PLAN DE GESTION INTEGRAL DE OBRA (PGIO)</t>
  </si>
  <si>
    <t>10.1</t>
  </si>
  <si>
    <t>PROGRAMA DE IMPLEMENTACION DEL PLAN DE GESTION INTEGRAL DE OBRA (PGIO)</t>
  </si>
  <si>
    <t>11</t>
  </si>
  <si>
    <t>PROVISIÓN PAGO REEMBOLSABLE CONEXIÓN ELECTRICA PARQUE</t>
  </si>
  <si>
    <t>11.1</t>
  </si>
  <si>
    <t>CONEXIÓN ALUMBRADO PUBLICO</t>
  </si>
  <si>
    <t>ADMINISTRACION</t>
  </si>
  <si>
    <t>IMPREVISTOS</t>
  </si>
  <si>
    <t>UTILIDAD</t>
  </si>
  <si>
    <t>IVA SOBRE LA UTILIDAD</t>
  </si>
  <si>
    <t>TOTAL PRESUPUESTO</t>
  </si>
  <si>
    <t>PARQUE EL RODEO - CUCUTA</t>
  </si>
  <si>
    <t>PAF-PRD-O-016-2015</t>
  </si>
  <si>
    <t>CONSTRUCCIÓN DE PARQUES RECREO - DEPORTIVOS EN URBANIZACIONES DONDE SE DESARROLLA EL PROGRAMA DE 100.000 VIVIENDAS – ZONA NORTE GRUPO 5</t>
  </si>
  <si>
    <t>COSTOS DIRECTOS</t>
  </si>
  <si>
    <t>RETIRO DE ESCOMBROS (Incluye cargue, retiro, transporte y disposicion final de escombros a sitio autorizado por la autoridad ambiental y/o autoridad territorial)</t>
  </si>
  <si>
    <t>TRANSFORMADOR TRIFASICO 15 KVA 13200 V.</t>
  </si>
  <si>
    <t>FB-31 CORTACIRCUITOS SISTEMA TRIFASICO</t>
  </si>
  <si>
    <t>JGO</t>
  </si>
  <si>
    <t>PB-31 PARARRAYOS SISTEMA TRIFASICO</t>
  </si>
  <si>
    <t>ACOM.E.3F(3# 8+1# 8) 1 1/2" GALV. PRINCIPAL EN POSTE</t>
  </si>
  <si>
    <t>CAJA PARA CONTADOR TRIFASICO</t>
  </si>
  <si>
    <t>CONTADOR 3F-TRIFASICO 120/208V M.DIRECTA</t>
  </si>
  <si>
    <t>BREAKER 3F 3x40A SOBREPONER</t>
  </si>
  <si>
    <t>SISTEMA  DE PUESTA A TIERRA MEDIDOR Y GABINETE CONTROL ALUMBRADO</t>
  </si>
  <si>
    <t>SUMINISTRO E INSTALACION DE GABINETE DE CONTROL ALUMBRADO INTEMPERIE, INCLUYE TOTALIZADOR, CONTACTORES, RELES, FOTOCELDA, RIELES PARA PROTECCIONES Y ACCESORIOS</t>
  </si>
  <si>
    <t>SUMINISTRO E INSTALACION DE CIRCUITOS EN 2#8+1#12T, 1"PVC PARA LUMINARIAS LED 101W, 53W</t>
  </si>
  <si>
    <t>SUMINISTRO E INSTALACION DE SALIDA PARA LUMINARIA LED 53W, EN 2X12+1X14T, 3/4"PVC</t>
  </si>
  <si>
    <t>SUMINISTRO E INSTALACION DE SALIDA PARA LUMINARIA LED 101W, EN 2X12+1X14T, 3/4"PVC</t>
  </si>
  <si>
    <t>SUMINISTRO E INSTALACION DE SALIDA PARA LUMINARIA LED 6W, EN 2X12+1X14T, 3/4"PVC</t>
  </si>
  <si>
    <t>POSTE METALICO 10M</t>
  </si>
  <si>
    <t>POSTE METALICO 6M</t>
  </si>
  <si>
    <t>SUMINISTRO E INSTALACION LUMINARIA LED 53W</t>
  </si>
  <si>
    <t>SUMINISTRO E INSTALACION LUMINARIA LED 101W</t>
  </si>
  <si>
    <t>SUMINISTRO E INSTALACION BALA LED 6W</t>
  </si>
  <si>
    <t>CAJA ELECTRICA 0,4 X 0,4 X 0,7 MT</t>
  </si>
  <si>
    <t>CERTIFICACION RETIE</t>
  </si>
  <si>
    <t>ARBOL COPRIX H=2m (Incluye suministro y siembra según especificaciones de la entidad ambiental, tierra abonada y tutor de 3m instalación, y todo lo requerido para la correcta ejecución y recibo a satisfacción)</t>
  </si>
  <si>
    <t>ARBOL GUAYACAN AZUL H=2m (Incluye suministro y siembra según especificaciones de la entidad ambiental, tierra abonada y tutor de 3m instalación, y todo lo requerido para la correcta ejecución y recibo a satisfacción)</t>
  </si>
  <si>
    <t>ARBOL CARACOLI H=2m (Incluye suministro y siembra según especificaciones de la entidad ambiental, tierra abonada y tutor de 3m instalación, y todo lo requerido para la correcta ejecución y recibo a satisfacción)</t>
  </si>
  <si>
    <t>PALMA REAL H=2m (Incluye suministro y siembra según especificaciones de la entidad ambiental, tierra abonada y tutor de 3m instalación, y todo lo requerido para la correcta ejecución y recibo a satisfacción)</t>
  </si>
  <si>
    <t>JARDINES EN SETO IXORA (Incluye suministro, tierra negra 0.05m, salado, fertilizantes, sistemas de fijacion instalación, cortes, riego y todo lo requerido para la correcta ejecución y recibo a satisfacción)</t>
  </si>
  <si>
    <t>JARDINES EN PLANTA CURCUMA (Incluye suministro, tierra negra 0.05m, salado, fertilizantes, sistemas de fijacion instalación, cortes, riego y todo lo requerido para la correcta ejecución y recibo a satisfacción)</t>
  </si>
  <si>
    <t>JARDINES EN SETO VERANERA (Incluye suministro, tierra negra 0.05m, salado, fertilizantes, sistemas de fijacion instalación, cortes, riego y todo lo requerido para la correcta ejecución y recibo a satisfacción)</t>
  </si>
  <si>
    <t>JUEGO INFANTIL MINI MARS 2.6 x 2.6 x 2.5m O SIMILAR. (Incluye suministro, transporte e instalación de módulo, materiales y accesorios para fijación y todo lo demás necesario para su correcta ejecución y funcionamiento)</t>
  </si>
  <si>
    <t>BALANCIN RESORTADO 4 PUESTOS  (Incluye suministro, transporte e instalación de módulo, materiales y accesorios para fijación y todo lo demás necesario para su correcta ejecución y funcionamiento)</t>
  </si>
  <si>
    <t>SUMINISTRO E INSTALACIÓN IDENTIFICADOR GENERAL LDG-S DOS CARAS V (Incluye suministro, instalación, y todo lo requerido para la correcta ejecución y recibo a satisfacción)</t>
  </si>
  <si>
    <t>SEÑAL INFORMATIVA 1 CARA (Incluye suministro, instalación, y todo lo requerido para la correcta ejecución y recibo a satisfacción)</t>
  </si>
  <si>
    <t>SUMINISTRO E INSTALACIÓN SEÑAL CIVICA SCV-120 (Incluye suministro, instalación, y todo lo requerido para la correcta ejecución y recibo a satisfacción)</t>
  </si>
  <si>
    <t>TUBERÍA ALCANTARILLADO NOVAFORT 12” (incluye suministro, transporte e instalación de tubería y todo lo demás requerido para su correcta ejecución y funcionamiento)</t>
  </si>
  <si>
    <t>TUBERÍA ALCANTARILLADO NOVAFORT 10” (incluye suministro, transporte e instalación de tubería y todo lo demás requerido para su correcta ejecución y funcionamiento)</t>
  </si>
  <si>
    <t>TUBERÍA ALCANTARILLADO NOVAFORT 6” (incluye suministro, transporte e instalación de tubería y todo lo demás requerido para su correcta ejecución y funcionamiento)</t>
  </si>
  <si>
    <t>TUBERÍA ALCANTARILLADO NOVAFORT 4” (incluye suministro, transporte e instalación de tubería y todo lo demás requerido para su correcta ejecución y funcionamiento)</t>
  </si>
  <si>
    <t>CARCAMO AGUAS LLUVIAS 3000 PSI CON REJILA H=0.40m (Incluye suministro, transporte e instalación de cárcamo concreto reforzado impermeabilizado 3000 PSI con rejilla, excavaciones y todo lo demás necesario para su correcta ejecución y funcionamiento)</t>
  </si>
  <si>
    <t>PERGOLA TIPO 1 EN ESTRUCTURA METALICA DE 60,000 PSI, CIMENTACION EN CONCRETO REFORZADO DE 3000 PSI, ACERO DE REFUERZO DE 60,000 PSI, LISTONES DE MADERA LISTON EN MADERA PLASTICA COLOR WENGE DE 40 mm x 80 mm, (Incluye suministro, transporte e instalación de pérgola metalicas, zapatas en concreto reforzado 3000 PSI, pedestales en concreto reforzado 3000 PSI, platinas de anclaje, pernos, aceros de refuerzo, excavaciones, formaletas y todo lo demás necesario para su correcta ejecución y funcionamiento)</t>
  </si>
  <si>
    <t>PERGOLA ESCENARIO EN ESTRUCTURA METALICA DE 60,000 PSI, CIMENTACION EN CONCRETO REFORZADO DE 3000 PSI, ACERO DE REFUERZO DE 60,000 PSI, LISTONES DE MADERA LISTON EN MADERA PLASTICA COLOR WENGE DE 40 mm x 80 mm, (Incluye suministro, transporte e instalación de pérgola metalicas, zapatas en concreto reforzado 3000 PSI, pedestales en concreto reforzado 3000 PSI, platinas de anclaje, pernos, aceros de refuerzo, excavaciones, formaletas y todo lo demás necesario para su correcta ejecución y funcionamiento)</t>
  </si>
  <si>
    <t>BANCA TIPO 1 EN CONCRETO REFORZADO DE 3000 PSI DE 2,40 x 0.60 (Incluye suministro. transporte e instalación de bancas en concreto reforzado 3000 PSI. aceros de refuerzo, excavaciones. formaletas y todo lo demás necesario para su correcta ejecución y funcionamiento)</t>
  </si>
  <si>
    <t>BANCA TIPO 2 EN CONCRETO REFORZADO DE 3000 PSI DE 3,00 x 0.60 (Incluye suministro. transporte e instalación de bancas en concreto reforzado 3000 PSI. aceros de refuerzo, excavaciones. formaletas y todo lo demás necesario para su correcta ejecución y funcionamiento)</t>
  </si>
  <si>
    <t>BANCA ESCENARIO CONCRETO REFORZADO DE 3000 PSI DE 6,00 x 0.60 (Incluye suministro. transporte e instalación de bancas en concreto reforzado 3000 PSI. aceros de refuerzo, excavaciones. formaletas y todo lo demás necesario para su correcta ejecución y funcionamiento)</t>
  </si>
  <si>
    <t>PLACAS DE CONTRAPISO E=0.10m EN CONCRETO DE 3000 PSI CON REFUERZO EN JUNTA DE CONTRACCION EN VARILLA LISA DE 3/4" (Incluye suministro concreto 3000 PSI, aceros de refuerzo, varilla lisa 3/4", formaleta, instalación, y todo lo requerido para la correcta ejecución y funcionamiento)</t>
  </si>
  <si>
    <t>MURO EN CONCRETO REFORZADO DE 3000 PSI (Incluye suministro, transporte e instalación de escalera  en concreto reforzado 3000 PSI, aceros de refuerzo, excavaciones, formaletas y todo lo demás necesario para su correcta ejecución y funcionamiento)</t>
  </si>
  <si>
    <t>BORDILLO EN CONCRETO REFORZADO DE 3000 PSI DE 0,40 X 0,15 (Incluye suministro, transporte, refuerzo, formaleta, excavación, instalación de  bordillo, arena de sello, cortes a máquina,  y todo lo demás necesario para su correcta ejecución y funcionam</t>
  </si>
  <si>
    <t>IVA DE LA UTILIDAD</t>
  </si>
  <si>
    <t>PARQUE RECREO DEPORTIVO</t>
  </si>
  <si>
    <t>COSTO DIRECTO</t>
  </si>
  <si>
    <t>COSTO INDIRECTO</t>
  </si>
  <si>
    <t>VALOR TOTAL</t>
  </si>
  <si>
    <t>TOTAL PROPUESTA</t>
  </si>
  <si>
    <t>PAF-PRD-O-016-2015
FORMATO No.4</t>
  </si>
  <si>
    <t>URBANIZACIÓN EL RODEO (CUCUTA)</t>
  </si>
  <si>
    <t>URBANIZACIÓN LORENZO MORALES (VALLEDUPAR)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</si>
</sst>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_ * #,##0.00_ ;_ * \-#,##0.00_ ;_ * &quot;-&quot;??_ ;_ @_ "/>
    <numFmt numFmtId="165" formatCode="_ &quot;$&quot;\ * #,##0.00_ ;_ &quot;$&quot;\ * \-#,##0.00_ ;_ &quot;$&quot;\ * &quot;-&quot;??_ ;_ @_ "/>
    <numFmt numFmtId="166" formatCode="_-* #,##0.00\ &quot;$&quot;_-;\-* #,##0.00\ &quot;$&quot;_-;_-* &quot;-&quot;??\ &quot;$&quot;_-;_-@_-"/>
    <numFmt numFmtId="167" formatCode="_-* #,##0.00\ _€_-;\-* #,##0.00\ _€_-;_-* &quot;-&quot;??\ _€_-;_-@_-"/>
  </numFmts>
  <fonts count="14" x14ac:knownFonts="1">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sz val="10"/>
      <name val="Arial"/>
      <family val="2"/>
    </font>
    <font>
      <b/>
      <sz val="12"/>
      <color theme="1"/>
      <name val="Arial Narrow"/>
      <family val="2"/>
    </font>
    <font>
      <b/>
      <sz val="11"/>
      <name val="Arial Narrow"/>
      <family val="2"/>
    </font>
    <font>
      <sz val="8"/>
      <name val="Arial Narrow"/>
      <family val="2"/>
    </font>
    <font>
      <b/>
      <sz val="8"/>
      <name val="Arial Narrow"/>
      <family val="2"/>
    </font>
    <font>
      <b/>
      <sz val="10"/>
      <color theme="1"/>
      <name val="Arial Narrow"/>
      <family val="2"/>
    </font>
    <font>
      <b/>
      <sz val="11"/>
      <color theme="1"/>
      <name val="Arial Narrow"/>
      <family val="2"/>
    </font>
    <font>
      <sz val="12"/>
      <color theme="1"/>
      <name val="Calibri"/>
      <family val="2"/>
      <scheme val="minor"/>
    </font>
    <font>
      <sz val="11"/>
      <color indexed="8"/>
      <name val="Calibri"/>
      <family val="2"/>
    </font>
    <font>
      <b/>
      <sz val="13"/>
      <color theme="1"/>
      <name val="Arial Narrow"/>
      <family val="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6" fontId="1" fillId="0" borderId="0" applyFont="0" applyFill="0" applyBorder="0" applyAlignment="0" applyProtection="0"/>
    <xf numFmtId="43" fontId="4" fillId="0" borderId="0" applyFont="0" applyFill="0" applyBorder="0" applyAlignment="0" applyProtection="0"/>
    <xf numFmtId="167" fontId="1" fillId="0" borderId="0" applyFont="0" applyFill="0" applyBorder="0" applyAlignment="0" applyProtection="0"/>
    <xf numFmtId="166" fontId="11" fillId="0" borderId="0" applyFont="0" applyFill="0" applyBorder="0" applyAlignment="0" applyProtection="0"/>
    <xf numFmtId="0" fontId="4" fillId="0" borderId="0"/>
    <xf numFmtId="0" fontId="4" fillId="0" borderId="0" applyBorder="0"/>
    <xf numFmtId="0" fontId="4" fillId="0" borderId="0"/>
    <xf numFmtId="0" fontId="4" fillId="0" borderId="0"/>
    <xf numFmtId="0" fontId="4" fillId="0" borderId="0"/>
    <xf numFmtId="0" fontId="4" fillId="0" borderId="0"/>
    <xf numFmtId="0" fontId="11" fillId="0" borderId="0"/>
    <xf numFmtId="9" fontId="4"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4" fillId="0" borderId="0" applyFill="0" applyBorder="0" applyAlignment="0" applyProtection="0"/>
  </cellStyleXfs>
  <cellXfs count="105">
    <xf numFmtId="0" fontId="0" fillId="0" borderId="0" xfId="0"/>
    <xf numFmtId="0" fontId="2" fillId="0" borderId="18" xfId="0" applyFont="1" applyBorder="1"/>
    <xf numFmtId="0" fontId="2" fillId="0" borderId="0" xfId="0" applyFont="1" applyBorder="1"/>
    <xf numFmtId="0" fontId="2" fillId="0" borderId="19" xfId="0" applyFont="1" applyBorder="1"/>
    <xf numFmtId="0" fontId="10" fillId="0" borderId="20" xfId="0" applyFont="1" applyBorder="1" applyAlignment="1">
      <alignment horizontal="center"/>
    </xf>
    <xf numFmtId="0" fontId="10" fillId="0" borderId="9" xfId="0" applyFont="1" applyBorder="1" applyAlignment="1">
      <alignment horizontal="center"/>
    </xf>
    <xf numFmtId="0" fontId="10" fillId="0" borderId="21" xfId="0" applyFont="1" applyBorder="1" applyAlignment="1">
      <alignment horizontal="center"/>
    </xf>
    <xf numFmtId="0" fontId="2" fillId="0" borderId="20" xfId="0" applyFont="1" applyBorder="1"/>
    <xf numFmtId="44" fontId="2" fillId="0" borderId="9" xfId="2" applyFont="1" applyBorder="1"/>
    <xf numFmtId="44" fontId="2" fillId="0" borderId="21" xfId="2" applyFont="1" applyBorder="1"/>
    <xf numFmtId="43" fontId="0" fillId="0" borderId="0" xfId="0" applyNumberFormat="1"/>
    <xf numFmtId="44" fontId="0" fillId="0" borderId="0" xfId="0" applyNumberFormat="1"/>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44" fontId="5" fillId="0" borderId="23" xfId="0" applyNumberFormat="1" applyFont="1" applyBorder="1" applyAlignment="1">
      <alignment horizontal="center"/>
    </xf>
    <xf numFmtId="0" fontId="5" fillId="0" borderId="24" xfId="0" applyFont="1" applyBorder="1" applyAlignment="1">
      <alignment horizontal="center"/>
    </xf>
    <xf numFmtId="0" fontId="3" fillId="0" borderId="0" xfId="0" applyFont="1" applyProtection="1">
      <protection locked="0"/>
    </xf>
    <xf numFmtId="43" fontId="3" fillId="0" borderId="9" xfId="1" applyFont="1" applyBorder="1" applyAlignment="1" applyProtection="1">
      <alignment horizontal="center" vertical="center"/>
      <protection locked="0"/>
    </xf>
    <xf numFmtId="43" fontId="3" fillId="3" borderId="9" xfId="1" applyFont="1" applyFill="1" applyBorder="1" applyAlignment="1" applyProtection="1">
      <alignment horizontal="center" vertical="center"/>
      <protection locked="0"/>
    </xf>
    <xf numFmtId="43" fontId="3" fillId="3" borderId="9" xfId="1" applyFont="1" applyFill="1" applyBorder="1" applyAlignment="1" applyProtection="1">
      <alignment horizontal="center" vertical="center"/>
    </xf>
    <xf numFmtId="43" fontId="3" fillId="0" borderId="9" xfId="1" applyFont="1" applyBorder="1" applyAlignment="1" applyProtection="1">
      <alignment horizontal="center" vertical="center"/>
    </xf>
    <xf numFmtId="49" fontId="6" fillId="2" borderId="1" xfId="4" applyNumberFormat="1" applyFont="1" applyFill="1" applyBorder="1" applyAlignment="1" applyProtection="1">
      <alignment horizontal="center" vertical="center"/>
    </xf>
    <xf numFmtId="49" fontId="6" fillId="2" borderId="2" xfId="4" applyNumberFormat="1" applyFont="1" applyFill="1" applyBorder="1" applyAlignment="1" applyProtection="1">
      <alignment horizontal="center" vertical="center"/>
    </xf>
    <xf numFmtId="49" fontId="6" fillId="2" borderId="3" xfId="4" applyNumberFormat="1" applyFont="1" applyFill="1" applyBorder="1" applyAlignment="1" applyProtection="1">
      <alignment horizontal="center" vertical="center"/>
    </xf>
    <xf numFmtId="0" fontId="3" fillId="0" borderId="0" xfId="0" applyFont="1" applyProtection="1"/>
    <xf numFmtId="49" fontId="7" fillId="0" borderId="4" xfId="4" applyNumberFormat="1" applyFont="1" applyBorder="1" applyAlignment="1" applyProtection="1">
      <alignment horizontal="center" vertical="center"/>
    </xf>
    <xf numFmtId="0" fontId="7" fillId="0" borderId="0" xfId="4" applyFont="1" applyBorder="1" applyAlignment="1" applyProtection="1">
      <alignment horizontal="left" wrapText="1"/>
    </xf>
    <xf numFmtId="0" fontId="7" fillId="0" borderId="0" xfId="4" applyFont="1" applyBorder="1" applyAlignment="1" applyProtection="1">
      <alignment horizontal="center" vertical="center"/>
    </xf>
    <xf numFmtId="43" fontId="8" fillId="0" borderId="0" xfId="1" applyFont="1" applyBorder="1" applyAlignment="1" applyProtection="1">
      <alignment horizontal="center" vertical="center"/>
    </xf>
    <xf numFmtId="164" fontId="8" fillId="0" borderId="0" xfId="5" applyFont="1" applyBorder="1" applyAlignment="1" applyProtection="1">
      <alignment horizontal="center" vertical="center"/>
    </xf>
    <xf numFmtId="164" fontId="8" fillId="0" borderId="5" xfId="5" applyFont="1" applyBorder="1" applyAlignment="1" applyProtection="1">
      <alignment horizontal="center" vertical="center"/>
    </xf>
    <xf numFmtId="0" fontId="5" fillId="0" borderId="4" xfId="0" applyFont="1" applyBorder="1" applyAlignment="1" applyProtection="1">
      <alignment horizontal="center" wrapText="1"/>
    </xf>
    <xf numFmtId="0" fontId="5" fillId="0" borderId="0" xfId="0" applyFont="1" applyAlignment="1" applyProtection="1">
      <alignment horizontal="center" wrapText="1"/>
    </xf>
    <xf numFmtId="0" fontId="5" fillId="0" borderId="5" xfId="0" applyFont="1" applyBorder="1" applyAlignment="1" applyProtection="1">
      <alignment horizont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8" fillId="0" borderId="0" xfId="4" applyFont="1" applyBorder="1" applyAlignment="1" applyProtection="1">
      <alignment horizontal="center" vertical="center" wrapText="1"/>
    </xf>
    <xf numFmtId="0" fontId="8" fillId="0" borderId="5" xfId="4" applyFont="1" applyBorder="1" applyAlignment="1" applyProtection="1">
      <alignment horizontal="center" vertical="center" wrapText="1"/>
    </xf>
    <xf numFmtId="49" fontId="7" fillId="0" borderId="9" xfId="4" applyNumberFormat="1" applyFont="1" applyBorder="1" applyAlignment="1" applyProtection="1">
      <alignment horizontal="center" vertical="center"/>
    </xf>
    <xf numFmtId="0" fontId="7" fillId="0" borderId="9" xfId="4" applyFont="1" applyBorder="1" applyAlignment="1" applyProtection="1">
      <alignment horizontal="left" wrapText="1"/>
    </xf>
    <xf numFmtId="0" fontId="7" fillId="0" borderId="9" xfId="4" applyFont="1" applyBorder="1" applyAlignment="1" applyProtection="1">
      <alignment horizontal="center" vertical="center"/>
    </xf>
    <xf numFmtId="43" fontId="7" fillId="0" borderId="9" xfId="1" applyFont="1" applyBorder="1" applyAlignment="1" applyProtection="1">
      <alignment horizontal="center" vertical="center"/>
    </xf>
    <xf numFmtId="164" fontId="7" fillId="0" borderId="9" xfId="5" applyFont="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0" fontId="8" fillId="2" borderId="9" xfId="0" applyFont="1" applyFill="1" applyBorder="1" applyAlignment="1" applyProtection="1">
      <alignment horizontal="center" wrapText="1"/>
    </xf>
    <xf numFmtId="0" fontId="8" fillId="2" borderId="9" xfId="0" applyFont="1" applyFill="1" applyBorder="1" applyAlignment="1" applyProtection="1">
      <alignment horizontal="center" vertical="center"/>
    </xf>
    <xf numFmtId="43" fontId="8" fillId="2" borderId="9" xfId="1" applyFont="1" applyFill="1" applyBorder="1" applyAlignment="1" applyProtection="1">
      <alignment horizontal="center" vertical="center"/>
    </xf>
    <xf numFmtId="165" fontId="8" fillId="2" borderId="9" xfId="7" applyFont="1" applyFill="1" applyBorder="1" applyAlignment="1" applyProtection="1">
      <alignment horizontal="center"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left"/>
    </xf>
    <xf numFmtId="0" fontId="9" fillId="0" borderId="2" xfId="0" applyFont="1" applyBorder="1" applyAlignment="1" applyProtection="1">
      <alignment horizontal="left"/>
    </xf>
    <xf numFmtId="0" fontId="9" fillId="0" borderId="3" xfId="0" applyFont="1" applyBorder="1" applyAlignment="1" applyProtection="1">
      <alignment horizontal="left"/>
    </xf>
    <xf numFmtId="0" fontId="3" fillId="0" borderId="9" xfId="0" applyFont="1" applyBorder="1" applyAlignment="1" applyProtection="1">
      <alignment horizontal="center" vertical="center"/>
    </xf>
    <xf numFmtId="0" fontId="3" fillId="0" borderId="9" xfId="0" applyFont="1" applyBorder="1" applyAlignment="1" applyProtection="1">
      <alignment wrapText="1"/>
    </xf>
    <xf numFmtId="0" fontId="9" fillId="0" borderId="1" xfId="0" applyFont="1" applyBorder="1" applyAlignment="1" applyProtection="1">
      <alignment horizontal="left" wrapText="1"/>
    </xf>
    <xf numFmtId="0" fontId="9" fillId="0" borderId="2" xfId="0" applyFont="1" applyBorder="1" applyAlignment="1" applyProtection="1">
      <alignment horizontal="left" wrapText="1"/>
    </xf>
    <xf numFmtId="0" fontId="9" fillId="0" borderId="3" xfId="0" applyFont="1" applyBorder="1" applyAlignment="1" applyProtection="1">
      <alignment horizontal="left" wrapText="1"/>
    </xf>
    <xf numFmtId="2" fontId="3" fillId="0" borderId="9" xfId="0" applyNumberFormat="1" applyFont="1" applyBorder="1" applyAlignment="1" applyProtection="1">
      <alignment horizontal="center" vertical="center"/>
    </xf>
    <xf numFmtId="43" fontId="9" fillId="0" borderId="9" xfId="1" applyFont="1" applyBorder="1" applyAlignment="1" applyProtection="1">
      <alignment horizontal="center" vertical="center"/>
    </xf>
    <xf numFmtId="0" fontId="9" fillId="0" borderId="1" xfId="0" applyFont="1" applyBorder="1" applyAlignment="1" applyProtection="1">
      <alignment horizontal="left"/>
    </xf>
    <xf numFmtId="0" fontId="9" fillId="0" borderId="2" xfId="0" applyFont="1" applyBorder="1" applyAlignment="1" applyProtection="1">
      <alignment horizontal="left"/>
    </xf>
    <xf numFmtId="0" fontId="9" fillId="0" borderId="3" xfId="0" applyFont="1" applyBorder="1" applyAlignment="1" applyProtection="1">
      <alignment horizontal="left"/>
    </xf>
    <xf numFmtId="0" fontId="9" fillId="3" borderId="9" xfId="0" applyFont="1" applyFill="1" applyBorder="1" applyAlignment="1" applyProtection="1">
      <alignment horizontal="center" vertical="center"/>
    </xf>
    <xf numFmtId="0" fontId="9" fillId="3" borderId="1" xfId="0" applyFont="1" applyFill="1" applyBorder="1" applyAlignment="1" applyProtection="1">
      <alignment horizontal="left" wrapText="1"/>
    </xf>
    <xf numFmtId="0" fontId="9" fillId="3" borderId="2" xfId="0" applyFont="1" applyFill="1" applyBorder="1" applyAlignment="1" applyProtection="1">
      <alignment horizontal="left" wrapText="1"/>
    </xf>
    <xf numFmtId="0" fontId="9" fillId="3" borderId="3" xfId="0" applyFont="1" applyFill="1" applyBorder="1" applyAlignment="1" applyProtection="1">
      <alignment horizontal="left" wrapText="1"/>
    </xf>
    <xf numFmtId="0" fontId="3" fillId="3" borderId="9" xfId="0" applyFont="1" applyFill="1" applyBorder="1" applyAlignment="1" applyProtection="1">
      <alignment horizontal="center" vertical="center"/>
    </xf>
    <xf numFmtId="0" fontId="3" fillId="3" borderId="9" xfId="0" applyFont="1" applyFill="1" applyBorder="1" applyAlignment="1" applyProtection="1">
      <alignment wrapText="1"/>
    </xf>
    <xf numFmtId="0" fontId="3" fillId="0" borderId="1" xfId="0" applyFont="1" applyBorder="1" applyAlignment="1" applyProtection="1">
      <alignment horizontal="left"/>
    </xf>
    <xf numFmtId="0" fontId="3" fillId="0" borderId="2" xfId="0" applyFont="1" applyBorder="1" applyAlignment="1" applyProtection="1">
      <alignment horizontal="left"/>
    </xf>
    <xf numFmtId="0" fontId="3" fillId="0" borderId="3" xfId="0" applyFont="1" applyBorder="1" applyAlignment="1" applyProtection="1">
      <alignment horizontal="left"/>
    </xf>
    <xf numFmtId="9" fontId="3" fillId="0" borderId="9" xfId="3" applyFont="1" applyBorder="1" applyAlignment="1" applyProtection="1">
      <alignment horizontal="center" vertical="center"/>
    </xf>
    <xf numFmtId="0" fontId="10" fillId="0" borderId="1" xfId="0" applyFont="1" applyBorder="1" applyAlignment="1" applyProtection="1">
      <alignment horizontal="left"/>
    </xf>
    <xf numFmtId="0" fontId="10" fillId="0" borderId="2" xfId="0" applyFont="1" applyBorder="1" applyAlignment="1" applyProtection="1">
      <alignment horizontal="left"/>
    </xf>
    <xf numFmtId="0" fontId="10" fillId="0" borderId="3" xfId="0" applyFont="1" applyBorder="1" applyAlignment="1" applyProtection="1">
      <alignment horizontal="left"/>
    </xf>
    <xf numFmtId="43" fontId="10" fillId="0" borderId="9" xfId="1" applyFont="1" applyBorder="1" applyAlignment="1" applyProtection="1">
      <alignment horizontal="center" vertical="center"/>
    </xf>
    <xf numFmtId="0" fontId="3" fillId="0" borderId="0" xfId="0" applyFont="1" applyAlignment="1" applyProtection="1">
      <alignment horizontal="center" vertical="center"/>
    </xf>
    <xf numFmtId="43" fontId="3" fillId="0" borderId="0" xfId="1" applyFont="1" applyAlignment="1" applyProtection="1">
      <alignment horizontal="center" vertical="center"/>
    </xf>
    <xf numFmtId="49" fontId="7" fillId="0" borderId="10" xfId="4" applyNumberFormat="1" applyFont="1" applyBorder="1" applyAlignment="1" applyProtection="1">
      <alignment horizontal="center" vertical="center"/>
    </xf>
    <xf numFmtId="0" fontId="7" fillId="0" borderId="11" xfId="4" applyFont="1" applyBorder="1" applyAlignment="1" applyProtection="1">
      <alignment horizontal="left" wrapText="1"/>
    </xf>
    <xf numFmtId="0" fontId="7" fillId="0" borderId="11" xfId="4" applyFont="1" applyBorder="1" applyAlignment="1" applyProtection="1">
      <alignment horizontal="center" vertical="center"/>
    </xf>
    <xf numFmtId="164" fontId="8" fillId="0" borderId="11" xfId="5" applyFont="1" applyBorder="1" applyAlignment="1" applyProtection="1">
      <alignment horizontal="center" vertical="center"/>
    </xf>
    <xf numFmtId="43" fontId="8" fillId="0" borderId="11" xfId="1" applyFont="1" applyBorder="1" applyAlignment="1" applyProtection="1">
      <alignment horizontal="center" vertical="center"/>
    </xf>
    <xf numFmtId="164" fontId="8" fillId="0" borderId="12" xfId="5" applyFont="1" applyBorder="1" applyAlignment="1" applyProtection="1">
      <alignment horizontal="center" vertical="center"/>
    </xf>
    <xf numFmtId="0" fontId="5" fillId="0" borderId="0" xfId="0" applyFont="1" applyBorder="1" applyAlignment="1" applyProtection="1">
      <alignment horizontal="center" wrapText="1"/>
    </xf>
    <xf numFmtId="49" fontId="7" fillId="0" borderId="6" xfId="4" applyNumberFormat="1" applyFont="1" applyBorder="1" applyAlignment="1" applyProtection="1">
      <alignment horizontal="center" vertical="center"/>
    </xf>
    <xf numFmtId="0" fontId="7" fillId="0" borderId="7" xfId="4" applyFont="1" applyBorder="1" applyAlignment="1" applyProtection="1">
      <alignment horizontal="left" wrapText="1"/>
    </xf>
    <xf numFmtId="0" fontId="7" fillId="0" borderId="7" xfId="4" applyFont="1" applyBorder="1" applyAlignment="1" applyProtection="1">
      <alignment horizontal="center" vertical="center"/>
    </xf>
    <xf numFmtId="164" fontId="7" fillId="0" borderId="7" xfId="5" applyFont="1" applyBorder="1" applyAlignment="1" applyProtection="1">
      <alignment horizontal="center" vertical="center"/>
    </xf>
    <xf numFmtId="43" fontId="7" fillId="0" borderId="7" xfId="1" applyFont="1" applyBorder="1" applyAlignment="1" applyProtection="1">
      <alignment horizontal="center" vertical="center"/>
    </xf>
    <xf numFmtId="164" fontId="7" fillId="0" borderId="8" xfId="5" applyFont="1" applyBorder="1" applyAlignment="1" applyProtection="1">
      <alignment horizontal="center" vertical="center"/>
    </xf>
    <xf numFmtId="164" fontId="8" fillId="2" borderId="9" xfId="6" applyFont="1" applyFill="1" applyBorder="1" applyAlignment="1" applyProtection="1">
      <alignment horizontal="center" vertical="center"/>
    </xf>
    <xf numFmtId="0" fontId="3" fillId="0" borderId="1" xfId="0" applyFont="1" applyBorder="1" applyAlignment="1" applyProtection="1">
      <alignment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xf>
    <xf numFmtId="0" fontId="3" fillId="0" borderId="3" xfId="0" applyFont="1" applyBorder="1" applyAlignment="1" applyProtection="1">
      <alignment horizontal="left" wrapText="1"/>
    </xf>
    <xf numFmtId="0" fontId="3" fillId="0" borderId="0" xfId="0" applyFont="1" applyAlignment="1" applyProtection="1">
      <alignment wrapText="1"/>
    </xf>
  </cellXfs>
  <cellStyles count="25">
    <cellStyle name="Millares" xfId="1" builtinId="3"/>
    <cellStyle name="Millares 2" xfId="6"/>
    <cellStyle name="Millares 2 4" xfId="9"/>
    <cellStyle name="Millares 3" xfId="5"/>
    <cellStyle name="Millares 3 2" xfId="11"/>
    <cellStyle name="Millares 4" xfId="12"/>
    <cellStyle name="Moneda" xfId="2" builtinId="4"/>
    <cellStyle name="Moneda 2" xfId="7"/>
    <cellStyle name="Moneda 2 2" xfId="8"/>
    <cellStyle name="Moneda 2 3" xfId="10"/>
    <cellStyle name="Moneda 3" xfId="13"/>
    <cellStyle name="Normal" xfId="0" builtinId="0"/>
    <cellStyle name="Normal 2" xfId="14"/>
    <cellStyle name="Normal 2 2" xfId="15"/>
    <cellStyle name="Normal 2 2 5" xfId="16"/>
    <cellStyle name="Normal 2 3" xfId="4"/>
    <cellStyle name="Normal 3" xfId="17"/>
    <cellStyle name="Normal 3 2" xfId="18"/>
    <cellStyle name="Normal 3 2 2" xfId="19"/>
    <cellStyle name="Normal 4 2" xfId="20"/>
    <cellStyle name="Porcentaje" xfId="3" builtinId="5"/>
    <cellStyle name="Porcentaje 2" xfId="21"/>
    <cellStyle name="Porcentaje 3" xfId="22"/>
    <cellStyle name="Porcentual 2" xfId="23"/>
    <cellStyle name="Porcentual_AIU 2008 SESAC JULIO 4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RAESTRUCTURA/3.%20COLDEPORTES%20887-2013/C&#218;CUTA%20GRUPO%20XX/Para%20revisi&#243;n%20Vjimenez/Presupuesto%20VALLEDUPAR%20versi&#243;n%20aprobada%20Interventor&#237;a%201792015%20wsp%20-%20f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sheetName val="AIU"/>
      <sheetName val="CAP"/>
      <sheetName val="MR"/>
      <sheetName val="FM"/>
      <sheetName val="PER"/>
      <sheetName val="TRANS"/>
      <sheetName val="HER"/>
      <sheetName val="MAT"/>
      <sheetName val="Datos"/>
      <sheetName val="1.1"/>
      <sheetName val="1.2"/>
      <sheetName val="1.3"/>
      <sheetName val="2.1"/>
      <sheetName val="2.2"/>
      <sheetName val="2.3"/>
      <sheetName val="2.4"/>
      <sheetName val="2.5"/>
      <sheetName val="2.6"/>
      <sheetName val="2.7"/>
      <sheetName val="2.8"/>
      <sheetName val="2.9"/>
      <sheetName val="2.10"/>
      <sheetName val="3.1"/>
      <sheetName val="3.1a"/>
      <sheetName val="3.2"/>
      <sheetName val="3.3"/>
      <sheetName val="3.4"/>
      <sheetName val="3.5"/>
      <sheetName val="3.6"/>
      <sheetName val="3.7"/>
      <sheetName val="3.8"/>
      <sheetName val="4.1"/>
      <sheetName val="4.2"/>
      <sheetName val="4.3"/>
      <sheetName val="4.4"/>
      <sheetName val="4.5"/>
      <sheetName val="4.6"/>
      <sheetName val="4.7"/>
      <sheetName val="4.8"/>
      <sheetName val="4.9"/>
      <sheetName val="4.10"/>
      <sheetName val="4.11"/>
      <sheetName val="4.12"/>
      <sheetName val="4.13"/>
      <sheetName val="4.14"/>
      <sheetName val="5.1"/>
      <sheetName val="5.2"/>
      <sheetName val="5.3"/>
      <sheetName val="5.3a"/>
      <sheetName val="5.4"/>
      <sheetName val="5.5"/>
      <sheetName val="5.6"/>
      <sheetName val="5.7"/>
      <sheetName val="5.8"/>
      <sheetName val="5.9"/>
      <sheetName val="5.10"/>
      <sheetName val="5.11"/>
      <sheetName val="5.12"/>
      <sheetName val="5.13"/>
      <sheetName val="5.14"/>
      <sheetName val="5.15"/>
      <sheetName val="5.16"/>
      <sheetName val="6.1"/>
      <sheetName val="6.2"/>
      <sheetName val="6.3"/>
      <sheetName val="6.4"/>
      <sheetName val="6.5"/>
      <sheetName val="6.6"/>
      <sheetName val="6.7"/>
      <sheetName val="6.8"/>
      <sheetName val="6.9"/>
      <sheetName val="6.10"/>
      <sheetName val="6.11"/>
      <sheetName val="6.12"/>
      <sheetName val="6.13"/>
      <sheetName val="6.14"/>
      <sheetName val="6.15"/>
      <sheetName val="6.16"/>
      <sheetName val="6.17"/>
      <sheetName val="6.18"/>
      <sheetName val="6.19"/>
      <sheetName val="7.1"/>
      <sheetName val="7.2"/>
      <sheetName val="7.3"/>
      <sheetName val="7.4"/>
      <sheetName val="7.5"/>
      <sheetName val="7.6"/>
      <sheetName val="7.7"/>
      <sheetName val="7.8"/>
      <sheetName val="7.9"/>
      <sheetName val="7.10"/>
      <sheetName val="7.11"/>
      <sheetName val="9.1"/>
      <sheetName val="9.2"/>
      <sheetName val="9.3"/>
      <sheetName val="9.4"/>
      <sheetName val="9.5"/>
      <sheetName val="9.6"/>
      <sheetName val="9.7"/>
      <sheetName val="9.8"/>
      <sheetName val="9.9"/>
      <sheetName val="9.10"/>
      <sheetName val="9.11"/>
      <sheetName val="9.12"/>
      <sheetName val="9.13"/>
      <sheetName val="9.14"/>
      <sheetName val="9.15"/>
      <sheetName val="9.16"/>
      <sheetName val="9.17"/>
      <sheetName val="9.18"/>
      <sheetName val="9.19"/>
      <sheetName val="9.20"/>
    </sheetNames>
    <sheetDataSet>
      <sheetData sheetId="0"/>
      <sheetData sheetId="1"/>
      <sheetData sheetId="2" refreshError="1"/>
      <sheetData sheetId="3" refreshError="1"/>
      <sheetData sheetId="4" refreshError="1"/>
      <sheetData sheetId="5">
        <row r="1">
          <cell r="A1" t="str">
            <v>LISTADO DE TARIFAS MANO DE OBRA</v>
          </cell>
        </row>
        <row r="9">
          <cell r="A9" t="str">
            <v>ITEM</v>
          </cell>
          <cell r="B9" t="str">
            <v>UNIDAD</v>
          </cell>
          <cell r="C9" t="str">
            <v>VRUNIT</v>
          </cell>
        </row>
        <row r="10">
          <cell r="A10" t="str">
            <v>COMISION DE TOPOGRAFIA</v>
          </cell>
          <cell r="B10" t="str">
            <v>dd</v>
          </cell>
          <cell r="C10">
            <v>160000</v>
          </cell>
        </row>
        <row r="11">
          <cell r="A11" t="str">
            <v>MANO DE OBRA 2 AYUDANTES</v>
          </cell>
          <cell r="B11" t="str">
            <v>dd</v>
          </cell>
          <cell r="C11">
            <v>88000</v>
          </cell>
        </row>
        <row r="12">
          <cell r="A12" t="str">
            <v>MANO DE OBRA 2 AYUDANTES CARGUE</v>
          </cell>
          <cell r="B12" t="str">
            <v>dd</v>
          </cell>
          <cell r="C12">
            <v>88000</v>
          </cell>
        </row>
        <row r="13">
          <cell r="A13" t="str">
            <v>MANO DE OBRA CUADRILLA</v>
          </cell>
          <cell r="B13" t="str">
            <v>dd</v>
          </cell>
          <cell r="C13">
            <v>134000</v>
          </cell>
        </row>
        <row r="14">
          <cell r="A14" t="str">
            <v>MANO DE OBRA CUADRILLA CARPINTERIA</v>
          </cell>
          <cell r="B14" t="str">
            <v>dd</v>
          </cell>
          <cell r="C14">
            <v>182000</v>
          </cell>
        </row>
        <row r="15">
          <cell r="A15" t="str">
            <v>MANO DE OBRA CUADRILLA CERT ALTURA</v>
          </cell>
          <cell r="B15" t="str">
            <v>dd</v>
          </cell>
          <cell r="C15">
            <v>154000</v>
          </cell>
        </row>
        <row r="16">
          <cell r="A16" t="str">
            <v>MANO DE OBRA CUADRILLA PAVIMENTOS</v>
          </cell>
          <cell r="B16" t="str">
            <v>dd</v>
          </cell>
          <cell r="C16">
            <v>162000</v>
          </cell>
        </row>
        <row r="17">
          <cell r="A17" t="str">
            <v>MANO DE OBRA CUADRILLA PLOMERIA</v>
          </cell>
          <cell r="B17" t="str">
            <v>dd</v>
          </cell>
          <cell r="C17">
            <v>162000</v>
          </cell>
        </row>
        <row r="18">
          <cell r="A18" t="str">
            <v>MANO DE OBRA ESPECIALISTAS</v>
          </cell>
          <cell r="B18" t="str">
            <v>un</v>
          </cell>
          <cell r="C18">
            <v>262500</v>
          </cell>
        </row>
        <row r="19">
          <cell r="A19" t="str">
            <v>MANO DE OBRA INSTALACION</v>
          </cell>
          <cell r="B19" t="str">
            <v>dd</v>
          </cell>
          <cell r="C19">
            <v>95500</v>
          </cell>
        </row>
        <row r="20">
          <cell r="A20" t="str">
            <v>MANO DE OBRA ORNAMENTACION</v>
          </cell>
          <cell r="B20" t="str">
            <v>dd</v>
          </cell>
          <cell r="C20">
            <v>162000</v>
          </cell>
        </row>
      </sheetData>
      <sheetData sheetId="6">
        <row r="1">
          <cell r="A1" t="str">
            <v>LISTADO DE TARIFAS TRANSPORTES</v>
          </cell>
        </row>
        <row r="9">
          <cell r="A9" t="str">
            <v>ITEM</v>
          </cell>
          <cell r="B9" t="str">
            <v>UNIDAD</v>
          </cell>
          <cell r="C9" t="str">
            <v>VRUNIT</v>
          </cell>
          <cell r="D9" t="str">
            <v>DISTKM</v>
          </cell>
        </row>
        <row r="10">
          <cell r="A10" t="str">
            <v>CAMION FVR/LARGO TIPO CHEVROLET</v>
          </cell>
          <cell r="B10" t="str">
            <v>m3.km</v>
          </cell>
          <cell r="C10">
            <v>600</v>
          </cell>
          <cell r="D10">
            <v>50</v>
          </cell>
        </row>
        <row r="11">
          <cell r="A11" t="str">
            <v>CAMION TURBO FURGON 2.5TON/12M3</v>
          </cell>
          <cell r="B11" t="str">
            <v>m3.km</v>
          </cell>
          <cell r="C11">
            <v>400</v>
          </cell>
          <cell r="D11">
            <v>50</v>
          </cell>
        </row>
        <row r="12">
          <cell r="A12" t="str">
            <v>VALE DE BOTADERO</v>
          </cell>
          <cell r="B12" t="str">
            <v>m3</v>
          </cell>
          <cell r="C12">
            <v>5700</v>
          </cell>
          <cell r="D12">
            <v>0</v>
          </cell>
        </row>
        <row r="13">
          <cell r="A13" t="str">
            <v>VOLQUETA SENCILLA 6M - MATERIALES BITUMINOSOS</v>
          </cell>
          <cell r="B13" t="str">
            <v>m3.km</v>
          </cell>
          <cell r="C13">
            <v>750</v>
          </cell>
          <cell r="D13">
            <v>30</v>
          </cell>
        </row>
        <row r="14">
          <cell r="A14" t="str">
            <v>VOLQUETA SENCILLA 6M - MATERIALES PETREOS</v>
          </cell>
          <cell r="B14" t="str">
            <v>m3.km</v>
          </cell>
          <cell r="C14">
            <v>700</v>
          </cell>
          <cell r="D14">
            <v>30</v>
          </cell>
        </row>
        <row r="15">
          <cell r="A15" t="str">
            <v>VOLQUETA SENCILLA 6M - RETIRO DE SOBRANTES</v>
          </cell>
          <cell r="B15" t="str">
            <v>m3.km</v>
          </cell>
          <cell r="C15">
            <v>700</v>
          </cell>
          <cell r="D15">
            <v>30</v>
          </cell>
        </row>
      </sheetData>
      <sheetData sheetId="7">
        <row r="1">
          <cell r="A1" t="str">
            <v>LISTADO DE TARIFAS ALQUILER DE EQUIPOS</v>
          </cell>
        </row>
        <row r="9">
          <cell r="A9" t="str">
            <v>ITEM</v>
          </cell>
          <cell r="B9" t="str">
            <v>UNIDAD</v>
          </cell>
          <cell r="C9" t="str">
            <v>VRUNIT</v>
          </cell>
        </row>
        <row r="10">
          <cell r="A10" t="str">
            <v>ANDAMIO SECCION</v>
          </cell>
          <cell r="B10" t="str">
            <v>sm</v>
          </cell>
          <cell r="C10">
            <v>8200</v>
          </cell>
        </row>
        <row r="11">
          <cell r="A11" t="str">
            <v>BENITIN</v>
          </cell>
          <cell r="B11" t="str">
            <v>dd</v>
          </cell>
          <cell r="C11">
            <v>65000</v>
          </cell>
        </row>
        <row r="12">
          <cell r="A12" t="str">
            <v>CARROTANQUE IRRIGADOR</v>
          </cell>
          <cell r="B12" t="str">
            <v>hr</v>
          </cell>
          <cell r="C12">
            <v>160000</v>
          </cell>
        </row>
        <row r="13">
          <cell r="A13" t="str">
            <v>CILINDRO GALION</v>
          </cell>
          <cell r="B13" t="str">
            <v>hr</v>
          </cell>
          <cell r="C13">
            <v>55000</v>
          </cell>
        </row>
        <row r="14">
          <cell r="A14" t="str">
            <v>COMPACTADOR DE LLANTAS</v>
          </cell>
          <cell r="B14" t="str">
            <v>hr</v>
          </cell>
          <cell r="C14">
            <v>65000</v>
          </cell>
        </row>
        <row r="15">
          <cell r="A15" t="str">
            <v>CORTADORA</v>
          </cell>
          <cell r="B15" t="str">
            <v>dd</v>
          </cell>
          <cell r="C15">
            <v>25000</v>
          </cell>
        </row>
        <row r="16">
          <cell r="A16" t="str">
            <v>EQUIPO DE CARPINTERIA</v>
          </cell>
          <cell r="B16" t="str">
            <v>dd</v>
          </cell>
          <cell r="C16">
            <v>70000</v>
          </cell>
        </row>
        <row r="17">
          <cell r="A17" t="str">
            <v>EQUIPO DE ORNAMENTACION</v>
          </cell>
          <cell r="B17" t="str">
            <v>dd</v>
          </cell>
          <cell r="C17">
            <v>68000</v>
          </cell>
        </row>
        <row r="18">
          <cell r="A18" t="str">
            <v>EQUIPO DE SOLDADURA</v>
          </cell>
          <cell r="B18" t="str">
            <v>dd</v>
          </cell>
          <cell r="C18">
            <v>65000</v>
          </cell>
        </row>
        <row r="19">
          <cell r="A19" t="str">
            <v>EQUIPO DE TOPOGRAFIA</v>
          </cell>
          <cell r="B19" t="str">
            <v>dd</v>
          </cell>
          <cell r="C19">
            <v>120000</v>
          </cell>
        </row>
        <row r="20">
          <cell r="A20" t="str">
            <v>FORMALETA ENTREPISOS</v>
          </cell>
          <cell r="B20" t="str">
            <v>ms</v>
          </cell>
          <cell r="C20">
            <v>6000</v>
          </cell>
        </row>
        <row r="21">
          <cell r="A21" t="str">
            <v>FORMALETA POZOS</v>
          </cell>
          <cell r="B21" t="str">
            <v>un</v>
          </cell>
          <cell r="C21">
            <v>20000</v>
          </cell>
        </row>
        <row r="22">
          <cell r="A22" t="str">
            <v>FORMALETA METALICA</v>
          </cell>
          <cell r="B22" t="str">
            <v>ms</v>
          </cell>
          <cell r="C22">
            <v>15000</v>
          </cell>
        </row>
        <row r="23">
          <cell r="A23" t="str">
            <v>HERRAMIENTA MENOR</v>
          </cell>
          <cell r="B23" t="str">
            <v>hr</v>
          </cell>
          <cell r="C23">
            <v>10</v>
          </cell>
        </row>
        <row r="24">
          <cell r="A24" t="str">
            <v>MEZCLADORA ELECT/GASOLINA 2BT</v>
          </cell>
          <cell r="B24" t="str">
            <v>dd</v>
          </cell>
          <cell r="C24">
            <v>50000</v>
          </cell>
        </row>
        <row r="25">
          <cell r="A25" t="str">
            <v>PARAL TELESCOPICO 2.2m</v>
          </cell>
          <cell r="B25" t="str">
            <v>ms</v>
          </cell>
          <cell r="C25">
            <v>1800</v>
          </cell>
        </row>
        <row r="26">
          <cell r="A26" t="str">
            <v>PULIDORA</v>
          </cell>
          <cell r="B26" t="str">
            <v>dd</v>
          </cell>
          <cell r="C26">
            <v>25000</v>
          </cell>
        </row>
        <row r="27">
          <cell r="A27" t="str">
            <v>RETROEXCAVADORA</v>
          </cell>
          <cell r="B27" t="str">
            <v>hr</v>
          </cell>
          <cell r="C27">
            <v>85000</v>
          </cell>
        </row>
        <row r="28">
          <cell r="A28" t="str">
            <v>VIBRADOR A GASOLINA</v>
          </cell>
          <cell r="B28" t="str">
            <v>dd</v>
          </cell>
          <cell r="C28">
            <v>45000</v>
          </cell>
        </row>
        <row r="29">
          <cell r="A29" t="str">
            <v>VIBROCOMPACTADOR TIPO RANA</v>
          </cell>
          <cell r="B29" t="str">
            <v>dd</v>
          </cell>
          <cell r="C29">
            <v>45000</v>
          </cell>
        </row>
      </sheetData>
      <sheetData sheetId="8">
        <row r="1">
          <cell r="A1" t="str">
            <v>LISTADO DE PRECIOS DE MATERIALES</v>
          </cell>
        </row>
        <row r="9">
          <cell r="A9" t="str">
            <v>ITEM</v>
          </cell>
          <cell r="B9" t="str">
            <v>UNIDAD</v>
          </cell>
          <cell r="C9" t="str">
            <v>VRUNIT</v>
          </cell>
        </row>
        <row r="10">
          <cell r="A10" t="str">
            <v>ACCESORIOS DE FIJACION</v>
          </cell>
          <cell r="B10" t="str">
            <v>kg</v>
          </cell>
          <cell r="C10">
            <v>16220</v>
          </cell>
        </row>
        <row r="11">
          <cell r="A11" t="str">
            <v>ACERO COR/FIG 34000 PSI</v>
          </cell>
          <cell r="B11" t="str">
            <v>kg</v>
          </cell>
          <cell r="C11">
            <v>2070</v>
          </cell>
        </row>
        <row r="12">
          <cell r="A12" t="str">
            <v>ACERO COR/FIG 37000 PSI</v>
          </cell>
          <cell r="B12" t="str">
            <v>kg</v>
          </cell>
          <cell r="C12">
            <v>2070</v>
          </cell>
        </row>
        <row r="13">
          <cell r="A13" t="str">
            <v>ACERO COR/FIG 60000 PSI</v>
          </cell>
          <cell r="B13" t="str">
            <v>kg</v>
          </cell>
          <cell r="C13">
            <v>2070</v>
          </cell>
        </row>
        <row r="14">
          <cell r="A14" t="str">
            <v>ACERO ESTRUCTURAL DOBLADO/FIGURADO</v>
          </cell>
          <cell r="B14" t="str">
            <v>kg</v>
          </cell>
          <cell r="C14">
            <v>3000</v>
          </cell>
        </row>
        <row r="15">
          <cell r="A15" t="str">
            <v>ADOQUIN DE CONCRETO 6x10x20</v>
          </cell>
          <cell r="B15" t="str">
            <v>m2</v>
          </cell>
          <cell r="C15">
            <v>16980</v>
          </cell>
        </row>
        <row r="16">
          <cell r="A16" t="str">
            <v>AGUA</v>
          </cell>
          <cell r="B16" t="str">
            <v>lt</v>
          </cell>
          <cell r="C16">
            <v>10</v>
          </cell>
        </row>
        <row r="17">
          <cell r="A17" t="str">
            <v>ALAMBRE NEGRO CAL 18</v>
          </cell>
          <cell r="B17" t="str">
            <v>Kg</v>
          </cell>
          <cell r="C17">
            <v>2970</v>
          </cell>
        </row>
        <row r="18">
          <cell r="A18" t="str">
            <v>ALAMBRE NEGRO No.18</v>
          </cell>
          <cell r="B18" t="str">
            <v>kg</v>
          </cell>
          <cell r="C18">
            <v>2970</v>
          </cell>
        </row>
        <row r="19">
          <cell r="A19" t="str">
            <v>ANTICORROSIVO</v>
          </cell>
          <cell r="B19" t="str">
            <v>gl</v>
          </cell>
          <cell r="C19">
            <v>36050</v>
          </cell>
        </row>
        <row r="20">
          <cell r="A20" t="str">
            <v>ANTISOL</v>
          </cell>
          <cell r="B20" t="str">
            <v>Kg</v>
          </cell>
          <cell r="C20">
            <v>5870</v>
          </cell>
        </row>
        <row r="21">
          <cell r="A21" t="str">
            <v>ARBOL SEGUN ESPECIE MEDIANO</v>
          </cell>
          <cell r="B21" t="str">
            <v>un</v>
          </cell>
          <cell r="C21">
            <v>62060</v>
          </cell>
        </row>
        <row r="22">
          <cell r="A22" t="str">
            <v>ARENA LAVADA DE PEÑA</v>
          </cell>
          <cell r="B22" t="str">
            <v>m3</v>
          </cell>
          <cell r="C22">
            <v>62450</v>
          </cell>
        </row>
        <row r="23">
          <cell r="A23" t="str">
            <v>ARENA LAVADA DE RIO</v>
          </cell>
          <cell r="B23" t="str">
            <v>m3</v>
          </cell>
          <cell r="C23">
            <v>81110</v>
          </cell>
        </row>
        <row r="24">
          <cell r="A24" t="str">
            <v>ARO Y TAPA POZOS HF LIVIANO</v>
          </cell>
          <cell r="B24" t="str">
            <v>un</v>
          </cell>
          <cell r="C24">
            <v>75710</v>
          </cell>
        </row>
        <row r="25">
          <cell r="A25" t="str">
            <v>ASFALTO DE LIGA</v>
          </cell>
          <cell r="B25" t="str">
            <v>kg</v>
          </cell>
          <cell r="C25">
            <v>870</v>
          </cell>
        </row>
        <row r="26">
          <cell r="A26" t="str">
            <v>BALANCIN RESORTADO 4 PUESTOS</v>
          </cell>
          <cell r="B26" t="str">
            <v>un</v>
          </cell>
          <cell r="C26">
            <v>1500000</v>
          </cell>
        </row>
        <row r="27">
          <cell r="A27" t="str">
            <v>BLOQUE CONCRETO 12x19x39</v>
          </cell>
          <cell r="B27" t="str">
            <v>un</v>
          </cell>
          <cell r="C27">
            <v>1270</v>
          </cell>
        </row>
        <row r="28">
          <cell r="A28" t="str">
            <v>BORDILLO PREFABRICADO A-80</v>
          </cell>
          <cell r="B28" t="str">
            <v>un</v>
          </cell>
          <cell r="C28">
            <v>24500</v>
          </cell>
        </row>
        <row r="29">
          <cell r="A29" t="str">
            <v>CANECA ACERO INOXIDABLE</v>
          </cell>
          <cell r="B29" t="str">
            <v>un</v>
          </cell>
          <cell r="C29">
            <v>702820</v>
          </cell>
        </row>
        <row r="30">
          <cell r="A30" t="str">
            <v>CEMENTO GRIS</v>
          </cell>
          <cell r="B30" t="str">
            <v>bt</v>
          </cell>
          <cell r="C30">
            <v>24500</v>
          </cell>
        </row>
        <row r="31">
          <cell r="A31" t="str">
            <v>CIRCUITO BIOSALUDABLE 11 + INSTRUCTIVOS</v>
          </cell>
          <cell r="B31" t="str">
            <v>un</v>
          </cell>
          <cell r="C31">
            <v>28100000</v>
          </cell>
        </row>
        <row r="32">
          <cell r="A32" t="str">
            <v>COLOR MINERAL</v>
          </cell>
          <cell r="B32" t="str">
            <v>kg</v>
          </cell>
          <cell r="C32">
            <v>7570</v>
          </cell>
        </row>
        <row r="33">
          <cell r="A33" t="str">
            <v>DISOLVENTE</v>
          </cell>
          <cell r="B33" t="str">
            <v>gl</v>
          </cell>
          <cell r="C33">
            <v>23790</v>
          </cell>
        </row>
        <row r="34">
          <cell r="A34" t="str">
            <v>DISOLVENTE THINNER</v>
          </cell>
          <cell r="B34" t="str">
            <v>gl</v>
          </cell>
          <cell r="C34">
            <v>70300</v>
          </cell>
        </row>
        <row r="35">
          <cell r="A35" t="str">
            <v>DURMIENTE</v>
          </cell>
          <cell r="B35" t="str">
            <v>ml</v>
          </cell>
          <cell r="C35">
            <v>650</v>
          </cell>
        </row>
        <row r="36">
          <cell r="A36" t="str">
            <v>EMULSION ASFALTICA</v>
          </cell>
          <cell r="B36" t="str">
            <v>gl</v>
          </cell>
          <cell r="C36">
            <v>3790</v>
          </cell>
        </row>
        <row r="37">
          <cell r="A37" t="str">
            <v>ESMALTE</v>
          </cell>
          <cell r="B37" t="str">
            <v>gl</v>
          </cell>
          <cell r="C37">
            <v>48670</v>
          </cell>
        </row>
        <row r="38">
          <cell r="A38" t="str">
            <v>ESTRUCTURA BALONCESTO ANTIVANDALICA</v>
          </cell>
          <cell r="B38" t="str">
            <v>jg</v>
          </cell>
          <cell r="C38">
            <v>3200000</v>
          </cell>
        </row>
        <row r="39">
          <cell r="A39" t="str">
            <v>ESTRUCTURA FUTBOL 4" 7.32X2.44X0.60 INC SOP</v>
          </cell>
          <cell r="B39" t="str">
            <v>jg</v>
          </cell>
          <cell r="C39">
            <v>3500000</v>
          </cell>
        </row>
        <row r="40">
          <cell r="A40" t="str">
            <v>ESTRUCTURA FUTBOL TUB ALL 4" CON SOPORTES</v>
          </cell>
          <cell r="B40" t="str">
            <v>un</v>
          </cell>
          <cell r="C40">
            <v>700000</v>
          </cell>
        </row>
        <row r="41">
          <cell r="A41" t="str">
            <v>ESTRUCTURA MICROFUTBOL</v>
          </cell>
          <cell r="B41" t="str">
            <v>jg</v>
          </cell>
          <cell r="C41">
            <v>1200000</v>
          </cell>
        </row>
        <row r="42">
          <cell r="A42" t="str">
            <v>GEODREN CIRCULAR CON TUBERIA 4" 1m</v>
          </cell>
          <cell r="B42" t="str">
            <v>ml</v>
          </cell>
          <cell r="C42">
            <v>44500</v>
          </cell>
        </row>
        <row r="43">
          <cell r="A43" t="str">
            <v>GEOTEXTIL NT 1600</v>
          </cell>
          <cell r="B43" t="str">
            <v>m2</v>
          </cell>
          <cell r="C43">
            <v>2330</v>
          </cell>
        </row>
        <row r="44">
          <cell r="A44" t="str">
            <v>GEOTEXTIL T 1700</v>
          </cell>
          <cell r="B44" t="str">
            <v>m3</v>
          </cell>
          <cell r="C44">
            <v>3300</v>
          </cell>
        </row>
        <row r="45">
          <cell r="A45" t="str">
            <v>GRAVA LAVADA TRITURADA 1"</v>
          </cell>
          <cell r="B45" t="str">
            <v>m3</v>
          </cell>
          <cell r="C45">
            <v>45000</v>
          </cell>
        </row>
        <row r="46">
          <cell r="A46" t="str">
            <v>GRAVA LAVADA TRITURADA 3/4"</v>
          </cell>
          <cell r="B46" t="str">
            <v>m3</v>
          </cell>
          <cell r="C46">
            <v>50000</v>
          </cell>
        </row>
        <row r="47">
          <cell r="A47" t="str">
            <v>GRAVILLA DE RIO</v>
          </cell>
          <cell r="B47" t="str">
            <v>m3</v>
          </cell>
          <cell r="C47">
            <v>98650</v>
          </cell>
        </row>
        <row r="48">
          <cell r="A48" t="str">
            <v>HUMUS DE LOMBRIZ</v>
          </cell>
          <cell r="B48" t="str">
            <v>kg</v>
          </cell>
          <cell r="C48">
            <v>300</v>
          </cell>
        </row>
        <row r="49">
          <cell r="A49" t="str">
            <v>JUEGO INFANTIL MINI MARS 2.6 x 2.6 x 2.5m</v>
          </cell>
          <cell r="B49" t="str">
            <v>un</v>
          </cell>
          <cell r="C49">
            <v>24650000</v>
          </cell>
        </row>
        <row r="50">
          <cell r="A50" t="str">
            <v>LADRILLO PRENSADO PORTANTE 29x12x9</v>
          </cell>
          <cell r="B50" t="str">
            <v>un</v>
          </cell>
          <cell r="C50">
            <v>800</v>
          </cell>
        </row>
        <row r="51">
          <cell r="A51" t="str">
            <v>LADRILLO TOLETE COMUN</v>
          </cell>
          <cell r="B51" t="str">
            <v>un</v>
          </cell>
          <cell r="C51">
            <v>350</v>
          </cell>
        </row>
        <row r="52">
          <cell r="A52" t="str">
            <v>LADRILLO TOLETE RECOCIDO</v>
          </cell>
          <cell r="B52" t="str">
            <v>un</v>
          </cell>
          <cell r="C52">
            <v>410</v>
          </cell>
        </row>
        <row r="53">
          <cell r="A53" t="str">
            <v>LIMPIADOR PVC x 1/4</v>
          </cell>
          <cell r="B53" t="str">
            <v>un</v>
          </cell>
          <cell r="C53">
            <v>22900</v>
          </cell>
        </row>
        <row r="54">
          <cell r="A54" t="str">
            <v>LONA VERDE CERRAMIENTO 2m</v>
          </cell>
          <cell r="B54" t="str">
            <v>ml</v>
          </cell>
          <cell r="C54">
            <v>10270</v>
          </cell>
        </row>
        <row r="55">
          <cell r="A55" t="str">
            <v>LOSETA PREFABRICADA 40x40x6 LISA GRIS</v>
          </cell>
          <cell r="B55" t="str">
            <v>m2</v>
          </cell>
          <cell r="C55">
            <v>37200</v>
          </cell>
        </row>
        <row r="56">
          <cell r="A56" t="str">
            <v>LOSETA PREFABRICADA TACTIL 40x40x6 GRIS</v>
          </cell>
          <cell r="B56" t="str">
            <v>m2</v>
          </cell>
          <cell r="C56">
            <v>41450</v>
          </cell>
        </row>
        <row r="57">
          <cell r="A57" t="str">
            <v>LOSETA PREFABRICADA TACTIL GUIA 40x40x6 GRIS</v>
          </cell>
          <cell r="B57" t="str">
            <v>m2</v>
          </cell>
          <cell r="C57">
            <v>41450</v>
          </cell>
        </row>
        <row r="58">
          <cell r="A58" t="str">
            <v>LUBRICANTE 500GR U.M.</v>
          </cell>
          <cell r="B58" t="str">
            <v>un</v>
          </cell>
          <cell r="C58">
            <v>13500</v>
          </cell>
        </row>
        <row r="59">
          <cell r="A59" t="str">
            <v>MALLA ELECTROSOLDADA ESTANDAR</v>
          </cell>
          <cell r="B59" t="str">
            <v>kg</v>
          </cell>
          <cell r="C59">
            <v>2660</v>
          </cell>
        </row>
        <row r="60">
          <cell r="A60" t="str">
            <v>MALLA NYLON NEGRA FUTBOL ENTRELAZADA REF</v>
          </cell>
          <cell r="B60" t="str">
            <v>m2</v>
          </cell>
          <cell r="C60">
            <v>7500</v>
          </cell>
        </row>
        <row r="61">
          <cell r="A61" t="str">
            <v>MARCO Y TAPA DE 60X60</v>
          </cell>
          <cell r="B61" t="str">
            <v>un</v>
          </cell>
          <cell r="C61">
            <v>72100</v>
          </cell>
        </row>
        <row r="62">
          <cell r="A62" t="str">
            <v>MARCO Y TAPA DE 80X80</v>
          </cell>
          <cell r="B62" t="str">
            <v>un</v>
          </cell>
          <cell r="C62">
            <v>78100</v>
          </cell>
        </row>
        <row r="63">
          <cell r="A63" t="str">
            <v>MARCO CON REJILLA 0.9*0.4</v>
          </cell>
          <cell r="B63" t="str">
            <v>un</v>
          </cell>
          <cell r="C63">
            <v>92700</v>
          </cell>
        </row>
        <row r="64">
          <cell r="A64" t="str">
            <v>MEZCLA ASFALTICA MEJORADA POLIM MDC-2</v>
          </cell>
          <cell r="B64" t="str">
            <v>m3</v>
          </cell>
          <cell r="C64">
            <v>521710</v>
          </cell>
        </row>
        <row r="65">
          <cell r="A65" t="str">
            <v>MEZCLA DENSA EN CALIENTE MDC-3 (Asf 80-100 INV-02)</v>
          </cell>
          <cell r="B65" t="str">
            <v>m3</v>
          </cell>
          <cell r="C65">
            <v>430000</v>
          </cell>
        </row>
        <row r="66">
          <cell r="A66" t="str">
            <v>PARQUE  INFANTIL  MULTIPARQUES  REF : MPM 340</v>
          </cell>
          <cell r="B66" t="str">
            <v>un</v>
          </cell>
          <cell r="C66">
            <v>4410000</v>
          </cell>
        </row>
        <row r="67">
          <cell r="A67" t="str">
            <v>PERFIL PLAST ALTO IMP POLIPROP 8x4CM</v>
          </cell>
          <cell r="B67" t="str">
            <v>ml</v>
          </cell>
          <cell r="C67">
            <v>75000</v>
          </cell>
        </row>
        <row r="68">
          <cell r="A68" t="str">
            <v>PIEDRA RAJON</v>
          </cell>
          <cell r="B68" t="str">
            <v>m3</v>
          </cell>
          <cell r="C68">
            <v>25630</v>
          </cell>
        </row>
        <row r="69">
          <cell r="A69" t="str">
            <v>PINTURA ACRILICA DE DEMARCACION</v>
          </cell>
          <cell r="B69" t="str">
            <v>gl</v>
          </cell>
          <cell r="C69">
            <v>66950</v>
          </cell>
        </row>
        <row r="70">
          <cell r="A70" t="str">
            <v>PINTURA ACRILICA TIPO KORAZA</v>
          </cell>
          <cell r="B70" t="str">
            <v>gl</v>
          </cell>
          <cell r="C70">
            <v>54080</v>
          </cell>
        </row>
        <row r="71">
          <cell r="A71" t="str">
            <v>PINTURA DE RECUBRIMIMIENTO (EPOXICA/BITUMINOSA)</v>
          </cell>
          <cell r="B71" t="str">
            <v>gl</v>
          </cell>
          <cell r="C71">
            <v>65000</v>
          </cell>
        </row>
        <row r="72">
          <cell r="A72" t="str">
            <v>PISO CAUCHO RECICLADO MONOCAPA COLOR 4CM</v>
          </cell>
          <cell r="B72" t="str">
            <v>m2</v>
          </cell>
          <cell r="C72">
            <v>226000</v>
          </cell>
        </row>
        <row r="73">
          <cell r="A73" t="str">
            <v>PLANCHON ORDINARIO 3m</v>
          </cell>
          <cell r="B73" t="str">
            <v>ml</v>
          </cell>
          <cell r="C73">
            <v>7970</v>
          </cell>
        </row>
        <row r="74">
          <cell r="A74" t="str">
            <v>PLATINA HIERRO 1 1/4" x 3/16"</v>
          </cell>
          <cell r="B74" t="str">
            <v>ml</v>
          </cell>
          <cell r="C74">
            <v>8450</v>
          </cell>
        </row>
        <row r="75">
          <cell r="A75" t="str">
            <v>PUNTILLA CON CABEZA 2 1/2"</v>
          </cell>
          <cell r="B75" t="str">
            <v>lb</v>
          </cell>
          <cell r="C75">
            <v>2160</v>
          </cell>
        </row>
        <row r="76">
          <cell r="A76" t="str">
            <v>PUNTILLA CON CABEZA 2"</v>
          </cell>
          <cell r="B76" t="str">
            <v>lb</v>
          </cell>
          <cell r="C76">
            <v>2160</v>
          </cell>
        </row>
        <row r="77">
          <cell r="A77" t="str">
            <v>PUNTILLA CON CABEZA 3"</v>
          </cell>
          <cell r="B77" t="str">
            <v>lb</v>
          </cell>
          <cell r="C77">
            <v>2160</v>
          </cell>
        </row>
        <row r="78">
          <cell r="A78" t="str">
            <v>RECEBO B-200</v>
          </cell>
          <cell r="B78" t="str">
            <v>m3</v>
          </cell>
          <cell r="C78">
            <v>19570</v>
          </cell>
        </row>
        <row r="79">
          <cell r="A79" t="str">
            <v>REPISA ORDINARIO 3m</v>
          </cell>
          <cell r="B79" t="str">
            <v>ml</v>
          </cell>
          <cell r="C79">
            <v>3240</v>
          </cell>
        </row>
        <row r="80">
          <cell r="A80" t="str">
            <v>SEMILLA AMARANTO</v>
          </cell>
          <cell r="B80" t="str">
            <v>kg</v>
          </cell>
          <cell r="C80">
            <v>20000</v>
          </cell>
        </row>
        <row r="81">
          <cell r="A81" t="str">
            <v>SEMILLA COLEOS</v>
          </cell>
          <cell r="B81" t="str">
            <v>kg</v>
          </cell>
          <cell r="C81">
            <v>20000</v>
          </cell>
        </row>
        <row r="82">
          <cell r="A82" t="str">
            <v>SEMILLA CROTOS</v>
          </cell>
          <cell r="B82" t="str">
            <v>kg</v>
          </cell>
          <cell r="C82">
            <v>20000</v>
          </cell>
        </row>
        <row r="83">
          <cell r="A83" t="str">
            <v>SEMILLA MANI FORRAJERO</v>
          </cell>
          <cell r="B83" t="str">
            <v>kg</v>
          </cell>
          <cell r="C83">
            <v>20000</v>
          </cell>
        </row>
        <row r="84">
          <cell r="A84" t="str">
            <v>SEMILLA PLANTA CURCUMA</v>
          </cell>
          <cell r="B84" t="str">
            <v>kg</v>
          </cell>
          <cell r="C84">
            <v>20000</v>
          </cell>
        </row>
        <row r="85">
          <cell r="A85" t="str">
            <v>SEMILLA SETO IXORA</v>
          </cell>
          <cell r="B85" t="str">
            <v>kg</v>
          </cell>
          <cell r="C85">
            <v>20000</v>
          </cell>
        </row>
        <row r="86">
          <cell r="A86" t="str">
            <v>SEMILLA SETO VERANERA</v>
          </cell>
          <cell r="B86" t="str">
            <v>kg</v>
          </cell>
          <cell r="C86">
            <v>20000</v>
          </cell>
        </row>
        <row r="87">
          <cell r="A87" t="str">
            <v>SEMILLA VERANERAS</v>
          </cell>
          <cell r="B87" t="str">
            <v>kg</v>
          </cell>
          <cell r="C87">
            <v>20000</v>
          </cell>
        </row>
        <row r="88">
          <cell r="A88" t="str">
            <v>SEMILLA ZOYSIA</v>
          </cell>
          <cell r="B88" t="str">
            <v>kg</v>
          </cell>
          <cell r="C88">
            <v>20000</v>
          </cell>
        </row>
        <row r="89">
          <cell r="A89" t="str">
            <v>SEÑAL IDG-S 2 CARAS</v>
          </cell>
          <cell r="B89" t="str">
            <v>un</v>
          </cell>
          <cell r="C89">
            <v>710000</v>
          </cell>
        </row>
        <row r="90">
          <cell r="A90" t="str">
            <v>SEÑAL INFORMATIVA 1 CARA</v>
          </cell>
          <cell r="B90" t="str">
            <v>un</v>
          </cell>
          <cell r="C90">
            <v>600000</v>
          </cell>
        </row>
        <row r="91">
          <cell r="A91" t="str">
            <v>SEÑAL SC-120 2 CARAS</v>
          </cell>
          <cell r="B91" t="str">
            <v>un</v>
          </cell>
          <cell r="C91">
            <v>235000</v>
          </cell>
        </row>
        <row r="92">
          <cell r="A92" t="str">
            <v>SIKA 1</v>
          </cell>
          <cell r="B92" t="str">
            <v>kg</v>
          </cell>
          <cell r="C92">
            <v>4000</v>
          </cell>
        </row>
        <row r="93">
          <cell r="A93" t="str">
            <v>SIKASET</v>
          </cell>
          <cell r="B93" t="str">
            <v>kg</v>
          </cell>
          <cell r="C93">
            <v>6500</v>
          </cell>
        </row>
        <row r="94">
          <cell r="A94" t="str">
            <v>SOLDADURA ELECTRICA</v>
          </cell>
          <cell r="B94" t="str">
            <v>kg</v>
          </cell>
          <cell r="C94">
            <v>8490</v>
          </cell>
        </row>
        <row r="95">
          <cell r="A95" t="str">
            <v>SUBBASE GRANULAR SBG-1 INVIAS</v>
          </cell>
          <cell r="B95" t="str">
            <v>M3</v>
          </cell>
          <cell r="C95">
            <v>68500</v>
          </cell>
        </row>
        <row r="96">
          <cell r="A96" t="str">
            <v>TABLA BURRA TERMINADA 1 CARA 0.30</v>
          </cell>
          <cell r="B96" t="str">
            <v>ml</v>
          </cell>
          <cell r="C96">
            <v>2700</v>
          </cell>
        </row>
        <row r="97">
          <cell r="A97" t="str">
            <v>TABLA CHAPA ORDINARIO 0.10</v>
          </cell>
          <cell r="B97" t="str">
            <v>ml</v>
          </cell>
          <cell r="C97">
            <v>650</v>
          </cell>
        </row>
        <row r="98">
          <cell r="A98" t="str">
            <v>TABLA CHAPA TERMINADO 1 CARA 0.30</v>
          </cell>
          <cell r="B98" t="str">
            <v>ml</v>
          </cell>
          <cell r="C98">
            <v>1840</v>
          </cell>
        </row>
        <row r="99">
          <cell r="A99" t="str">
            <v>TIERRA NEGRA</v>
          </cell>
          <cell r="B99" t="str">
            <v>m3</v>
          </cell>
          <cell r="C99">
            <v>18540</v>
          </cell>
        </row>
        <row r="100">
          <cell r="A100" t="str">
            <v>TIERRA NEGRA ABONADA</v>
          </cell>
          <cell r="B100" t="str">
            <v>m3</v>
          </cell>
          <cell r="C100">
            <v>24870</v>
          </cell>
        </row>
        <row r="101">
          <cell r="A101" t="str">
            <v>TIRAS 3x3x3</v>
          </cell>
          <cell r="B101" t="str">
            <v>ml</v>
          </cell>
          <cell r="C101">
            <v>1300</v>
          </cell>
        </row>
        <row r="102">
          <cell r="A102" t="str">
            <v>TUBO ALCANTARILLADO PVC NOVAFORT 4"</v>
          </cell>
          <cell r="B102" t="str">
            <v>ml</v>
          </cell>
          <cell r="C102">
            <v>15000</v>
          </cell>
        </row>
        <row r="103">
          <cell r="A103" t="str">
            <v>TUBO ALCANTARILLADO PVC NOVAFORT 6"</v>
          </cell>
          <cell r="B103" t="str">
            <v>ml</v>
          </cell>
          <cell r="C103">
            <v>26000</v>
          </cell>
        </row>
        <row r="104">
          <cell r="A104" t="str">
            <v>TUBO ALCANTARILLADO PVC NOVAFORT 8"</v>
          </cell>
          <cell r="B104" t="str">
            <v>ml</v>
          </cell>
          <cell r="C104">
            <v>34070</v>
          </cell>
        </row>
        <row r="105">
          <cell r="A105" t="str">
            <v>TUBO ALCANTARILLADO PVC NOVAFORT 12"</v>
          </cell>
          <cell r="B105" t="str">
            <v>ml</v>
          </cell>
          <cell r="C105">
            <v>60000</v>
          </cell>
        </row>
        <row r="106">
          <cell r="A106" t="str">
            <v>TUBO ALCANTARILLADO PVC NOVAFORT 10"</v>
          </cell>
          <cell r="B106" t="str">
            <v>ml</v>
          </cell>
          <cell r="C106">
            <v>45000</v>
          </cell>
        </row>
        <row r="107">
          <cell r="A107" t="str">
            <v>TUBO GALVANIZADO 2"</v>
          </cell>
          <cell r="B107" t="str">
            <v>ml</v>
          </cell>
          <cell r="C107">
            <v>38010</v>
          </cell>
        </row>
        <row r="108">
          <cell r="A108" t="str">
            <v>VARA CLAVO 3m</v>
          </cell>
          <cell r="B108" t="str">
            <v>ml</v>
          </cell>
          <cell r="C108">
            <v>2700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115" zoomScaleNormal="100" zoomScaleSheetLayoutView="115" workbookViewId="0">
      <selection activeCell="B12" sqref="B12"/>
    </sheetView>
  </sheetViews>
  <sheetFormatPr baseColWidth="10" defaultRowHeight="15" x14ac:dyDescent="0.25"/>
  <cols>
    <col min="1" max="1" width="45" customWidth="1"/>
    <col min="2" max="2" width="19" customWidth="1"/>
    <col min="3" max="3" width="21" customWidth="1"/>
    <col min="4" max="4" width="20.28515625" customWidth="1"/>
    <col min="5" max="5" width="16.85546875" bestFit="1" customWidth="1"/>
    <col min="7" max="7" width="15.28515625" bestFit="1" customWidth="1"/>
  </cols>
  <sheetData>
    <row r="1" spans="1:7" ht="48.75" customHeight="1" x14ac:dyDescent="0.25">
      <c r="A1" s="12" t="s">
        <v>133</v>
      </c>
      <c r="B1" s="13"/>
      <c r="C1" s="13"/>
      <c r="D1" s="14"/>
    </row>
    <row r="2" spans="1:7" ht="29.25" customHeight="1" x14ac:dyDescent="0.25">
      <c r="A2" s="15" t="s">
        <v>188</v>
      </c>
      <c r="B2" s="16"/>
      <c r="C2" s="16"/>
      <c r="D2" s="17"/>
    </row>
    <row r="3" spans="1:7" ht="16.5" x14ac:dyDescent="0.3">
      <c r="A3" s="1"/>
      <c r="B3" s="2"/>
      <c r="C3" s="2"/>
      <c r="D3" s="3"/>
    </row>
    <row r="4" spans="1:7" ht="16.5" x14ac:dyDescent="0.3">
      <c r="A4" s="4" t="s">
        <v>183</v>
      </c>
      <c r="B4" s="5" t="s">
        <v>184</v>
      </c>
      <c r="C4" s="5" t="s">
        <v>185</v>
      </c>
      <c r="D4" s="6" t="s">
        <v>186</v>
      </c>
    </row>
    <row r="5" spans="1:7" ht="16.5" x14ac:dyDescent="0.3">
      <c r="A5" s="7" t="s">
        <v>189</v>
      </c>
      <c r="B5" s="8">
        <f>+'EL RODEO'!F81</f>
        <v>0</v>
      </c>
      <c r="C5" s="8">
        <f>+SUM('EL RODEO'!F84:F89)</f>
        <v>0</v>
      </c>
      <c r="D5" s="9">
        <f>+B5+C5</f>
        <v>0</v>
      </c>
      <c r="E5" s="10"/>
    </row>
    <row r="6" spans="1:7" ht="16.5" x14ac:dyDescent="0.3">
      <c r="A6" s="7" t="s">
        <v>190</v>
      </c>
      <c r="B6" s="8">
        <f>+'LORENZO MORALES'!F94</f>
        <v>0</v>
      </c>
      <c r="C6" s="8">
        <f>+SUM('LORENZO MORALES'!F97:F102)</f>
        <v>0</v>
      </c>
      <c r="D6" s="9">
        <f>+B6+C6</f>
        <v>0</v>
      </c>
      <c r="E6" s="10"/>
      <c r="G6" s="11"/>
    </row>
    <row r="7" spans="1:7" ht="16.5" thickBot="1" x14ac:dyDescent="0.3">
      <c r="A7" s="18" t="s">
        <v>187</v>
      </c>
      <c r="B7" s="19"/>
      <c r="C7" s="20">
        <f>+D5+D6</f>
        <v>0</v>
      </c>
      <c r="D7" s="21"/>
    </row>
  </sheetData>
  <mergeCells count="4">
    <mergeCell ref="A1:D1"/>
    <mergeCell ref="A2:D2"/>
    <mergeCell ref="A7:B7"/>
    <mergeCell ref="C7:D7"/>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view="pageBreakPreview" zoomScale="115" zoomScaleNormal="100" zoomScaleSheetLayoutView="115" workbookViewId="0">
      <selection activeCell="E74" sqref="E74"/>
    </sheetView>
  </sheetViews>
  <sheetFormatPr baseColWidth="10" defaultRowHeight="12.75" x14ac:dyDescent="0.2"/>
  <cols>
    <col min="1" max="1" width="6.28515625" style="82" customWidth="1"/>
    <col min="2" max="2" width="56" style="30" customWidth="1"/>
    <col min="3" max="3" width="8.7109375" style="82" customWidth="1"/>
    <col min="4" max="4" width="9" style="83" bestFit="1" customWidth="1"/>
    <col min="5" max="5" width="12" style="83" bestFit="1" customWidth="1"/>
    <col min="6" max="6" width="15.85546875" style="83" bestFit="1" customWidth="1"/>
    <col min="7" max="16384" width="11.42578125" style="30"/>
  </cols>
  <sheetData>
    <row r="1" spans="1:10" ht="16.5" x14ac:dyDescent="0.2">
      <c r="A1" s="27" t="s">
        <v>0</v>
      </c>
      <c r="B1" s="28"/>
      <c r="C1" s="28"/>
      <c r="D1" s="28"/>
      <c r="E1" s="28"/>
      <c r="F1" s="29"/>
    </row>
    <row r="2" spans="1:10" ht="13.5" x14ac:dyDescent="0.25">
      <c r="A2" s="31"/>
      <c r="B2" s="32"/>
      <c r="C2" s="33"/>
      <c r="D2" s="34"/>
      <c r="E2" s="35"/>
      <c r="F2" s="36"/>
    </row>
    <row r="3" spans="1:10" ht="39.75" customHeight="1" x14ac:dyDescent="0.25">
      <c r="A3" s="37" t="s">
        <v>133</v>
      </c>
      <c r="B3" s="38"/>
      <c r="C3" s="38"/>
      <c r="D3" s="38"/>
      <c r="E3" s="38"/>
      <c r="F3" s="39"/>
    </row>
    <row r="4" spans="1:10" ht="15.75" x14ac:dyDescent="0.2">
      <c r="A4" s="31"/>
      <c r="B4" s="40" t="s">
        <v>131</v>
      </c>
      <c r="C4" s="40"/>
      <c r="D4" s="40"/>
      <c r="E4" s="40"/>
      <c r="F4" s="41"/>
    </row>
    <row r="5" spans="1:10" x14ac:dyDescent="0.2">
      <c r="A5" s="31"/>
      <c r="B5" s="42" t="s">
        <v>132</v>
      </c>
      <c r="C5" s="42"/>
      <c r="D5" s="42"/>
      <c r="E5" s="42"/>
      <c r="F5" s="43"/>
    </row>
    <row r="6" spans="1:10" ht="13.5" x14ac:dyDescent="0.25">
      <c r="A6" s="44"/>
      <c r="B6" s="45"/>
      <c r="C6" s="46"/>
      <c r="D6" s="47"/>
      <c r="E6" s="48"/>
      <c r="F6" s="48"/>
    </row>
    <row r="7" spans="1:10" ht="13.5" x14ac:dyDescent="0.25">
      <c r="A7" s="49" t="s">
        <v>1</v>
      </c>
      <c r="B7" s="50" t="s">
        <v>2</v>
      </c>
      <c r="C7" s="51" t="s">
        <v>3</v>
      </c>
      <c r="D7" s="52" t="s">
        <v>4</v>
      </c>
      <c r="E7" s="53" t="s">
        <v>5</v>
      </c>
      <c r="F7" s="53" t="s">
        <v>6</v>
      </c>
    </row>
    <row r="8" spans="1:10" x14ac:dyDescent="0.2">
      <c r="A8" s="54" t="s">
        <v>7</v>
      </c>
      <c r="B8" s="55" t="s">
        <v>8</v>
      </c>
      <c r="C8" s="56"/>
      <c r="D8" s="56"/>
      <c r="E8" s="56"/>
      <c r="F8" s="57"/>
    </row>
    <row r="9" spans="1:10" ht="57.75" customHeight="1" x14ac:dyDescent="0.2">
      <c r="A9" s="58">
        <v>1.1000000000000001</v>
      </c>
      <c r="B9" s="59" t="s">
        <v>10</v>
      </c>
      <c r="C9" s="58" t="s">
        <v>11</v>
      </c>
      <c r="D9" s="26">
        <v>10526</v>
      </c>
      <c r="E9" s="23"/>
      <c r="F9" s="26">
        <f t="shared" ref="F9:F58" si="0">+ROUND(D9*E9,0)</f>
        <v>0</v>
      </c>
    </row>
    <row r="10" spans="1:10" ht="39.75" customHeight="1" x14ac:dyDescent="0.2">
      <c r="A10" s="58">
        <v>1.2</v>
      </c>
      <c r="B10" s="59" t="s">
        <v>12</v>
      </c>
      <c r="C10" s="58" t="s">
        <v>11</v>
      </c>
      <c r="D10" s="26">
        <v>10526</v>
      </c>
      <c r="E10" s="23"/>
      <c r="F10" s="26">
        <f t="shared" si="0"/>
        <v>0</v>
      </c>
    </row>
    <row r="11" spans="1:10" x14ac:dyDescent="0.2">
      <c r="A11" s="54" t="s">
        <v>13</v>
      </c>
      <c r="B11" s="60" t="s">
        <v>14</v>
      </c>
      <c r="C11" s="61"/>
      <c r="D11" s="61"/>
      <c r="E11" s="61"/>
      <c r="F11" s="62"/>
    </row>
    <row r="12" spans="1:10" ht="38.25" x14ac:dyDescent="0.2">
      <c r="A12" s="58">
        <v>2.1</v>
      </c>
      <c r="B12" s="59" t="s">
        <v>19</v>
      </c>
      <c r="C12" s="58" t="s">
        <v>17</v>
      </c>
      <c r="D12" s="26">
        <v>2607</v>
      </c>
      <c r="E12" s="23"/>
      <c r="F12" s="26">
        <f t="shared" si="0"/>
        <v>0</v>
      </c>
      <c r="J12" s="22"/>
    </row>
    <row r="13" spans="1:10" ht="38.25" x14ac:dyDescent="0.2">
      <c r="A13" s="58">
        <v>2.2000000000000002</v>
      </c>
      <c r="B13" s="59" t="s">
        <v>21</v>
      </c>
      <c r="C13" s="58" t="s">
        <v>17</v>
      </c>
      <c r="D13" s="26">
        <v>940</v>
      </c>
      <c r="E13" s="23"/>
      <c r="F13" s="26">
        <f t="shared" si="0"/>
        <v>0</v>
      </c>
    </row>
    <row r="14" spans="1:10" ht="38.25" x14ac:dyDescent="0.2">
      <c r="A14" s="58">
        <v>2.2999999999999998</v>
      </c>
      <c r="B14" s="59" t="s">
        <v>23</v>
      </c>
      <c r="C14" s="58" t="s">
        <v>17</v>
      </c>
      <c r="D14" s="26">
        <v>1180</v>
      </c>
      <c r="E14" s="23"/>
      <c r="F14" s="26">
        <f t="shared" si="0"/>
        <v>0</v>
      </c>
    </row>
    <row r="15" spans="1:10" ht="25.5" x14ac:dyDescent="0.2">
      <c r="A15" s="58">
        <v>2.4</v>
      </c>
      <c r="B15" s="59" t="s">
        <v>26</v>
      </c>
      <c r="C15" s="58" t="s">
        <v>11</v>
      </c>
      <c r="D15" s="26">
        <v>3910</v>
      </c>
      <c r="E15" s="23"/>
      <c r="F15" s="26">
        <f t="shared" si="0"/>
        <v>0</v>
      </c>
    </row>
    <row r="16" spans="1:10" ht="38.25" x14ac:dyDescent="0.2">
      <c r="A16" s="58">
        <v>2.5</v>
      </c>
      <c r="B16" s="59" t="s">
        <v>27</v>
      </c>
      <c r="C16" s="58" t="s">
        <v>17</v>
      </c>
      <c r="D16" s="26">
        <v>2934</v>
      </c>
      <c r="E16" s="23"/>
      <c r="F16" s="26">
        <f t="shared" si="0"/>
        <v>0</v>
      </c>
    </row>
    <row r="17" spans="1:6" ht="38.25" x14ac:dyDescent="0.2">
      <c r="A17" s="58">
        <v>2.6</v>
      </c>
      <c r="B17" s="59" t="s">
        <v>28</v>
      </c>
      <c r="C17" s="58" t="s">
        <v>29</v>
      </c>
      <c r="D17" s="26">
        <v>29340</v>
      </c>
      <c r="E17" s="23"/>
      <c r="F17" s="26">
        <f t="shared" si="0"/>
        <v>0</v>
      </c>
    </row>
    <row r="18" spans="1:6" ht="38.25" x14ac:dyDescent="0.2">
      <c r="A18" s="58">
        <v>2.7</v>
      </c>
      <c r="B18" s="59" t="s">
        <v>30</v>
      </c>
      <c r="C18" s="58" t="s">
        <v>17</v>
      </c>
      <c r="D18" s="26">
        <v>155</v>
      </c>
      <c r="E18" s="23"/>
      <c r="F18" s="26">
        <f t="shared" si="0"/>
        <v>0</v>
      </c>
    </row>
    <row r="19" spans="1:6" x14ac:dyDescent="0.2">
      <c r="A19" s="54" t="s">
        <v>31</v>
      </c>
      <c r="B19" s="60" t="s">
        <v>32</v>
      </c>
      <c r="C19" s="61"/>
      <c r="D19" s="61"/>
      <c r="E19" s="61"/>
      <c r="F19" s="62"/>
    </row>
    <row r="20" spans="1:6" ht="63.75" x14ac:dyDescent="0.2">
      <c r="A20" s="58" t="s">
        <v>33</v>
      </c>
      <c r="B20" s="59" t="s">
        <v>34</v>
      </c>
      <c r="C20" s="58" t="s">
        <v>11</v>
      </c>
      <c r="D20" s="26">
        <v>12</v>
      </c>
      <c r="E20" s="23"/>
      <c r="F20" s="26">
        <f t="shared" si="0"/>
        <v>0</v>
      </c>
    </row>
    <row r="21" spans="1:6" ht="63.75" x14ac:dyDescent="0.2">
      <c r="A21" s="58" t="s">
        <v>35</v>
      </c>
      <c r="B21" s="59" t="s">
        <v>36</v>
      </c>
      <c r="C21" s="58" t="s">
        <v>11</v>
      </c>
      <c r="D21" s="26">
        <v>17</v>
      </c>
      <c r="E21" s="23"/>
      <c r="F21" s="26">
        <f t="shared" si="0"/>
        <v>0</v>
      </c>
    </row>
    <row r="22" spans="1:6" ht="63.75" x14ac:dyDescent="0.2">
      <c r="A22" s="58">
        <v>3.2</v>
      </c>
      <c r="B22" s="59" t="s">
        <v>37</v>
      </c>
      <c r="C22" s="58" t="s">
        <v>11</v>
      </c>
      <c r="D22" s="26">
        <v>1720</v>
      </c>
      <c r="E22" s="23"/>
      <c r="F22" s="26">
        <f t="shared" si="0"/>
        <v>0</v>
      </c>
    </row>
    <row r="23" spans="1:6" ht="76.5" x14ac:dyDescent="0.2">
      <c r="A23" s="58">
        <v>3.3</v>
      </c>
      <c r="B23" s="59" t="s">
        <v>38</v>
      </c>
      <c r="C23" s="58" t="s">
        <v>11</v>
      </c>
      <c r="D23" s="26">
        <v>245</v>
      </c>
      <c r="E23" s="23"/>
      <c r="F23" s="26">
        <f t="shared" si="0"/>
        <v>0</v>
      </c>
    </row>
    <row r="24" spans="1:6" ht="38.25" x14ac:dyDescent="0.2">
      <c r="A24" s="58">
        <v>3.4</v>
      </c>
      <c r="B24" s="59" t="s">
        <v>39</v>
      </c>
      <c r="C24" s="58" t="s">
        <v>11</v>
      </c>
      <c r="D24" s="26">
        <v>980</v>
      </c>
      <c r="E24" s="23"/>
      <c r="F24" s="26">
        <f t="shared" si="0"/>
        <v>0</v>
      </c>
    </row>
    <row r="25" spans="1:6" ht="51" x14ac:dyDescent="0.2">
      <c r="A25" s="58">
        <v>3.5</v>
      </c>
      <c r="B25" s="59" t="s">
        <v>40</v>
      </c>
      <c r="C25" s="58" t="s">
        <v>11</v>
      </c>
      <c r="D25" s="26">
        <v>961</v>
      </c>
      <c r="E25" s="23"/>
      <c r="F25" s="26">
        <f t="shared" si="0"/>
        <v>0</v>
      </c>
    </row>
    <row r="26" spans="1:6" ht="38.25" x14ac:dyDescent="0.2">
      <c r="A26" s="58">
        <v>3.6</v>
      </c>
      <c r="B26" s="59" t="s">
        <v>41</v>
      </c>
      <c r="C26" s="58" t="s">
        <v>11</v>
      </c>
      <c r="D26" s="26">
        <v>530</v>
      </c>
      <c r="E26" s="23"/>
      <c r="F26" s="26">
        <f t="shared" si="0"/>
        <v>0</v>
      </c>
    </row>
    <row r="27" spans="1:6" ht="51" x14ac:dyDescent="0.2">
      <c r="A27" s="58">
        <v>3.7</v>
      </c>
      <c r="B27" s="59" t="s">
        <v>42</v>
      </c>
      <c r="C27" s="58" t="s">
        <v>9</v>
      </c>
      <c r="D27" s="26">
        <v>1190</v>
      </c>
      <c r="E27" s="23"/>
      <c r="F27" s="26">
        <f t="shared" si="0"/>
        <v>0</v>
      </c>
    </row>
    <row r="28" spans="1:6" x14ac:dyDescent="0.2">
      <c r="A28" s="54" t="s">
        <v>43</v>
      </c>
      <c r="B28" s="60" t="s">
        <v>44</v>
      </c>
      <c r="C28" s="61"/>
      <c r="D28" s="61"/>
      <c r="E28" s="61"/>
      <c r="F28" s="62"/>
    </row>
    <row r="29" spans="1:6" ht="38.25" x14ac:dyDescent="0.2">
      <c r="A29" s="58" t="s">
        <v>45</v>
      </c>
      <c r="B29" s="59" t="s">
        <v>46</v>
      </c>
      <c r="C29" s="58" t="s">
        <v>47</v>
      </c>
      <c r="D29" s="26">
        <v>12</v>
      </c>
      <c r="E29" s="23"/>
      <c r="F29" s="26">
        <f t="shared" si="0"/>
        <v>0</v>
      </c>
    </row>
    <row r="30" spans="1:6" ht="38.25" x14ac:dyDescent="0.2">
      <c r="A30" s="58">
        <v>4.2</v>
      </c>
      <c r="B30" s="59" t="s">
        <v>51</v>
      </c>
      <c r="C30" s="58" t="s">
        <v>47</v>
      </c>
      <c r="D30" s="26">
        <v>14</v>
      </c>
      <c r="E30" s="23"/>
      <c r="F30" s="26">
        <f t="shared" si="0"/>
        <v>0</v>
      </c>
    </row>
    <row r="31" spans="1:6" ht="38.25" x14ac:dyDescent="0.2">
      <c r="A31" s="58">
        <v>4.3</v>
      </c>
      <c r="B31" s="59" t="s">
        <v>52</v>
      </c>
      <c r="C31" s="58" t="s">
        <v>47</v>
      </c>
      <c r="D31" s="26">
        <v>17</v>
      </c>
      <c r="E31" s="23"/>
      <c r="F31" s="26">
        <f t="shared" si="0"/>
        <v>0</v>
      </c>
    </row>
    <row r="32" spans="1:6" ht="38.25" customHeight="1" x14ac:dyDescent="0.2">
      <c r="A32" s="58">
        <v>4.4000000000000004</v>
      </c>
      <c r="B32" s="59" t="s">
        <v>53</v>
      </c>
      <c r="C32" s="58" t="s">
        <v>11</v>
      </c>
      <c r="D32" s="26">
        <v>84</v>
      </c>
      <c r="E32" s="23"/>
      <c r="F32" s="26">
        <f t="shared" si="0"/>
        <v>0</v>
      </c>
    </row>
    <row r="33" spans="1:6" ht="43.5" customHeight="1" x14ac:dyDescent="0.2">
      <c r="A33" s="58">
        <v>4.5</v>
      </c>
      <c r="B33" s="59" t="s">
        <v>54</v>
      </c>
      <c r="C33" s="58" t="s">
        <v>11</v>
      </c>
      <c r="D33" s="26">
        <v>2700</v>
      </c>
      <c r="E33" s="23"/>
      <c r="F33" s="26">
        <f t="shared" si="0"/>
        <v>0</v>
      </c>
    </row>
    <row r="34" spans="1:6" ht="38.25" x14ac:dyDescent="0.2">
      <c r="A34" s="58">
        <v>4.5999999999999996</v>
      </c>
      <c r="B34" s="59" t="s">
        <v>55</v>
      </c>
      <c r="C34" s="58" t="s">
        <v>11</v>
      </c>
      <c r="D34" s="26">
        <v>73</v>
      </c>
      <c r="E34" s="23"/>
      <c r="F34" s="26">
        <f t="shared" si="0"/>
        <v>0</v>
      </c>
    </row>
    <row r="35" spans="1:6" ht="38.25" x14ac:dyDescent="0.2">
      <c r="A35" s="58">
        <v>4.7</v>
      </c>
      <c r="B35" s="59" t="s">
        <v>56</v>
      </c>
      <c r="C35" s="58" t="s">
        <v>11</v>
      </c>
      <c r="D35" s="26">
        <v>117</v>
      </c>
      <c r="E35" s="23"/>
      <c r="F35" s="26">
        <f t="shared" si="0"/>
        <v>0</v>
      </c>
    </row>
    <row r="36" spans="1:6" x14ac:dyDescent="0.2">
      <c r="A36" s="54" t="s">
        <v>57</v>
      </c>
      <c r="B36" s="60" t="s">
        <v>58</v>
      </c>
      <c r="C36" s="61"/>
      <c r="D36" s="61"/>
      <c r="E36" s="61"/>
      <c r="F36" s="62"/>
    </row>
    <row r="37" spans="1:6" ht="51" x14ac:dyDescent="0.2">
      <c r="A37" s="58" t="s">
        <v>59</v>
      </c>
      <c r="B37" s="59" t="s">
        <v>60</v>
      </c>
      <c r="C37" s="58" t="s">
        <v>9</v>
      </c>
      <c r="D37" s="26">
        <v>129</v>
      </c>
      <c r="E37" s="23"/>
      <c r="F37" s="26">
        <f t="shared" si="0"/>
        <v>0</v>
      </c>
    </row>
    <row r="38" spans="1:6" ht="38.25" x14ac:dyDescent="0.2">
      <c r="A38" s="58" t="s">
        <v>61</v>
      </c>
      <c r="B38" s="59" t="s">
        <v>62</v>
      </c>
      <c r="C38" s="58" t="s">
        <v>47</v>
      </c>
      <c r="D38" s="26">
        <v>6</v>
      </c>
      <c r="E38" s="23"/>
      <c r="F38" s="26">
        <f t="shared" si="0"/>
        <v>0</v>
      </c>
    </row>
    <row r="39" spans="1:6" ht="38.25" x14ac:dyDescent="0.2">
      <c r="A39" s="58" t="s">
        <v>63</v>
      </c>
      <c r="B39" s="59" t="s">
        <v>64</v>
      </c>
      <c r="C39" s="58" t="s">
        <v>47</v>
      </c>
      <c r="D39" s="26">
        <v>1</v>
      </c>
      <c r="E39" s="23"/>
      <c r="F39" s="26">
        <f t="shared" si="0"/>
        <v>0</v>
      </c>
    </row>
    <row r="40" spans="1:6" ht="38.25" x14ac:dyDescent="0.2">
      <c r="A40" s="58" t="s">
        <v>65</v>
      </c>
      <c r="B40" s="59" t="s">
        <v>66</v>
      </c>
      <c r="C40" s="58" t="s">
        <v>47</v>
      </c>
      <c r="D40" s="26">
        <v>1</v>
      </c>
      <c r="E40" s="23"/>
      <c r="F40" s="26">
        <f t="shared" si="0"/>
        <v>0</v>
      </c>
    </row>
    <row r="41" spans="1:6" ht="76.5" x14ac:dyDescent="0.2">
      <c r="A41" s="58" t="s">
        <v>67</v>
      </c>
      <c r="B41" s="59" t="s">
        <v>68</v>
      </c>
      <c r="C41" s="58" t="s">
        <v>47</v>
      </c>
      <c r="D41" s="26">
        <v>1</v>
      </c>
      <c r="E41" s="23"/>
      <c r="F41" s="26">
        <f t="shared" si="0"/>
        <v>0</v>
      </c>
    </row>
    <row r="42" spans="1:6" ht="51" x14ac:dyDescent="0.2">
      <c r="A42" s="58">
        <v>5.5</v>
      </c>
      <c r="B42" s="59" t="s">
        <v>70</v>
      </c>
      <c r="C42" s="58" t="s">
        <v>69</v>
      </c>
      <c r="D42" s="26">
        <v>2</v>
      </c>
      <c r="E42" s="23"/>
      <c r="F42" s="26">
        <f t="shared" si="0"/>
        <v>0</v>
      </c>
    </row>
    <row r="43" spans="1:6" ht="51" x14ac:dyDescent="0.2">
      <c r="A43" s="58">
        <v>5.6</v>
      </c>
      <c r="B43" s="59" t="s">
        <v>71</v>
      </c>
      <c r="C43" s="58" t="s">
        <v>69</v>
      </c>
      <c r="D43" s="26">
        <v>1</v>
      </c>
      <c r="E43" s="23"/>
      <c r="F43" s="26">
        <f t="shared" si="0"/>
        <v>0</v>
      </c>
    </row>
    <row r="44" spans="1:6" ht="51" x14ac:dyDescent="0.2">
      <c r="A44" s="58">
        <v>5.7</v>
      </c>
      <c r="B44" s="59" t="s">
        <v>72</v>
      </c>
      <c r="C44" s="58" t="s">
        <v>11</v>
      </c>
      <c r="D44" s="26">
        <v>510</v>
      </c>
      <c r="E44" s="23"/>
      <c r="F44" s="26">
        <f t="shared" si="0"/>
        <v>0</v>
      </c>
    </row>
    <row r="45" spans="1:6" ht="51" x14ac:dyDescent="0.2">
      <c r="A45" s="58">
        <v>5.8</v>
      </c>
      <c r="B45" s="59" t="s">
        <v>73</v>
      </c>
      <c r="C45" s="58" t="s">
        <v>11</v>
      </c>
      <c r="D45" s="26">
        <v>460</v>
      </c>
      <c r="E45" s="23"/>
      <c r="F45" s="26">
        <f t="shared" si="0"/>
        <v>0</v>
      </c>
    </row>
    <row r="46" spans="1:6" ht="51" x14ac:dyDescent="0.2">
      <c r="A46" s="58">
        <v>5.9</v>
      </c>
      <c r="B46" s="59" t="s">
        <v>74</v>
      </c>
      <c r="C46" s="58" t="s">
        <v>11</v>
      </c>
      <c r="D46" s="26">
        <v>510</v>
      </c>
      <c r="E46" s="23"/>
      <c r="F46" s="26">
        <f t="shared" si="0"/>
        <v>0</v>
      </c>
    </row>
    <row r="47" spans="1:6" ht="63.75" x14ac:dyDescent="0.2">
      <c r="A47" s="58">
        <v>5.0999999999999996</v>
      </c>
      <c r="B47" s="59" t="s">
        <v>75</v>
      </c>
      <c r="C47" s="58" t="s">
        <v>47</v>
      </c>
      <c r="D47" s="26">
        <v>7</v>
      </c>
      <c r="E47" s="23"/>
      <c r="F47" s="26">
        <f t="shared" si="0"/>
        <v>0</v>
      </c>
    </row>
    <row r="48" spans="1:6" x14ac:dyDescent="0.2">
      <c r="A48" s="54" t="s">
        <v>76</v>
      </c>
      <c r="B48" s="60" t="s">
        <v>77</v>
      </c>
      <c r="C48" s="61"/>
      <c r="D48" s="61"/>
      <c r="E48" s="61"/>
      <c r="F48" s="62"/>
    </row>
    <row r="49" spans="1:6" ht="38.25" x14ac:dyDescent="0.2">
      <c r="A49" s="58" t="s">
        <v>78</v>
      </c>
      <c r="B49" s="59" t="s">
        <v>79</v>
      </c>
      <c r="C49" s="58" t="s">
        <v>9</v>
      </c>
      <c r="D49" s="26">
        <v>303</v>
      </c>
      <c r="E49" s="23"/>
      <c r="F49" s="26">
        <f t="shared" si="0"/>
        <v>0</v>
      </c>
    </row>
    <row r="50" spans="1:6" ht="38.25" x14ac:dyDescent="0.2">
      <c r="A50" s="58">
        <v>6.2</v>
      </c>
      <c r="B50" s="59" t="s">
        <v>80</v>
      </c>
      <c r="C50" s="58" t="s">
        <v>9</v>
      </c>
      <c r="D50" s="26">
        <v>407</v>
      </c>
      <c r="E50" s="23"/>
      <c r="F50" s="26">
        <f t="shared" si="0"/>
        <v>0</v>
      </c>
    </row>
    <row r="51" spans="1:6" ht="38.25" x14ac:dyDescent="0.2">
      <c r="A51" s="58">
        <v>6.3</v>
      </c>
      <c r="B51" s="59" t="s">
        <v>81</v>
      </c>
      <c r="C51" s="58" t="s">
        <v>9</v>
      </c>
      <c r="D51" s="26">
        <v>62</v>
      </c>
      <c r="E51" s="23"/>
      <c r="F51" s="26">
        <f t="shared" si="0"/>
        <v>0</v>
      </c>
    </row>
    <row r="52" spans="1:6" ht="38.25" x14ac:dyDescent="0.2">
      <c r="A52" s="58">
        <v>6.4</v>
      </c>
      <c r="B52" s="59" t="s">
        <v>82</v>
      </c>
      <c r="C52" s="58" t="s">
        <v>47</v>
      </c>
      <c r="D52" s="26">
        <v>1</v>
      </c>
      <c r="E52" s="23"/>
      <c r="F52" s="26">
        <f t="shared" si="0"/>
        <v>0</v>
      </c>
    </row>
    <row r="53" spans="1:6" ht="51" x14ac:dyDescent="0.2">
      <c r="A53" s="58">
        <v>6.5</v>
      </c>
      <c r="B53" s="59" t="s">
        <v>83</v>
      </c>
      <c r="C53" s="58" t="s">
        <v>47</v>
      </c>
      <c r="D53" s="26">
        <v>9</v>
      </c>
      <c r="E53" s="23"/>
      <c r="F53" s="26">
        <f t="shared" si="0"/>
        <v>0</v>
      </c>
    </row>
    <row r="54" spans="1:6" ht="51" x14ac:dyDescent="0.2">
      <c r="A54" s="58">
        <v>6.6</v>
      </c>
      <c r="B54" s="59" t="s">
        <v>84</v>
      </c>
      <c r="C54" s="58" t="s">
        <v>47</v>
      </c>
      <c r="D54" s="26">
        <v>6</v>
      </c>
      <c r="E54" s="23"/>
      <c r="F54" s="26">
        <f t="shared" si="0"/>
        <v>0</v>
      </c>
    </row>
    <row r="55" spans="1:6" ht="51" x14ac:dyDescent="0.2">
      <c r="A55" s="58">
        <v>6.7</v>
      </c>
      <c r="B55" s="59" t="s">
        <v>85</v>
      </c>
      <c r="C55" s="58" t="s">
        <v>47</v>
      </c>
      <c r="D55" s="26">
        <v>1</v>
      </c>
      <c r="E55" s="23"/>
      <c r="F55" s="26">
        <f t="shared" si="0"/>
        <v>0</v>
      </c>
    </row>
    <row r="56" spans="1:6" ht="38.25" x14ac:dyDescent="0.2">
      <c r="A56" s="58">
        <v>6.8</v>
      </c>
      <c r="B56" s="59" t="s">
        <v>86</v>
      </c>
      <c r="C56" s="58" t="s">
        <v>17</v>
      </c>
      <c r="D56" s="26">
        <v>370</v>
      </c>
      <c r="E56" s="23"/>
      <c r="F56" s="26">
        <f t="shared" si="0"/>
        <v>0</v>
      </c>
    </row>
    <row r="57" spans="1:6" ht="25.5" x14ac:dyDescent="0.2">
      <c r="A57" s="58">
        <v>6.9</v>
      </c>
      <c r="B57" s="59" t="s">
        <v>87</v>
      </c>
      <c r="C57" s="58" t="s">
        <v>17</v>
      </c>
      <c r="D57" s="26">
        <v>37</v>
      </c>
      <c r="E57" s="23"/>
      <c r="F57" s="26">
        <f t="shared" si="0"/>
        <v>0</v>
      </c>
    </row>
    <row r="58" spans="1:6" ht="38.25" x14ac:dyDescent="0.2">
      <c r="A58" s="63">
        <v>6.1</v>
      </c>
      <c r="B58" s="59" t="s">
        <v>88</v>
      </c>
      <c r="C58" s="58" t="s">
        <v>17</v>
      </c>
      <c r="D58" s="26">
        <v>148</v>
      </c>
      <c r="E58" s="23"/>
      <c r="F58" s="26">
        <f t="shared" si="0"/>
        <v>0</v>
      </c>
    </row>
    <row r="59" spans="1:6" ht="38.25" x14ac:dyDescent="0.2">
      <c r="A59" s="58">
        <v>6.11</v>
      </c>
      <c r="B59" s="59" t="s">
        <v>89</v>
      </c>
      <c r="C59" s="58" t="s">
        <v>17</v>
      </c>
      <c r="D59" s="26">
        <v>462</v>
      </c>
      <c r="E59" s="23"/>
      <c r="F59" s="26">
        <f t="shared" ref="F59:F79" si="1">+ROUND(D59*E59,0)</f>
        <v>0</v>
      </c>
    </row>
    <row r="60" spans="1:6" x14ac:dyDescent="0.2">
      <c r="A60" s="54" t="s">
        <v>90</v>
      </c>
      <c r="B60" s="60" t="s">
        <v>91</v>
      </c>
      <c r="C60" s="61"/>
      <c r="D60" s="61"/>
      <c r="E60" s="61"/>
      <c r="F60" s="62"/>
    </row>
    <row r="61" spans="1:6" ht="102" x14ac:dyDescent="0.2">
      <c r="A61" s="58" t="s">
        <v>92</v>
      </c>
      <c r="B61" s="59" t="s">
        <v>93</v>
      </c>
      <c r="C61" s="58" t="s">
        <v>47</v>
      </c>
      <c r="D61" s="26">
        <v>1</v>
      </c>
      <c r="E61" s="23"/>
      <c r="F61" s="26">
        <f t="shared" si="1"/>
        <v>0</v>
      </c>
    </row>
    <row r="62" spans="1:6" ht="102" x14ac:dyDescent="0.2">
      <c r="A62" s="58" t="s">
        <v>94</v>
      </c>
      <c r="B62" s="59" t="s">
        <v>95</v>
      </c>
      <c r="C62" s="58" t="s">
        <v>47</v>
      </c>
      <c r="D62" s="26">
        <v>6</v>
      </c>
      <c r="E62" s="23"/>
      <c r="F62" s="26">
        <f t="shared" si="1"/>
        <v>0</v>
      </c>
    </row>
    <row r="63" spans="1:6" ht="76.5" x14ac:dyDescent="0.2">
      <c r="A63" s="58">
        <v>7.3</v>
      </c>
      <c r="B63" s="59" t="s">
        <v>99</v>
      </c>
      <c r="C63" s="58" t="s">
        <v>9</v>
      </c>
      <c r="D63" s="26">
        <v>69</v>
      </c>
      <c r="E63" s="23"/>
      <c r="F63" s="26">
        <f t="shared" si="1"/>
        <v>0</v>
      </c>
    </row>
    <row r="64" spans="1:6" ht="63.75" x14ac:dyDescent="0.2">
      <c r="A64" s="58">
        <v>7.4</v>
      </c>
      <c r="B64" s="59" t="s">
        <v>100</v>
      </c>
      <c r="C64" s="58" t="s">
        <v>47</v>
      </c>
      <c r="D64" s="26">
        <v>32</v>
      </c>
      <c r="E64" s="23"/>
      <c r="F64" s="26">
        <f t="shared" si="1"/>
        <v>0</v>
      </c>
    </row>
    <row r="65" spans="1:6" x14ac:dyDescent="0.2">
      <c r="A65" s="54">
        <v>8</v>
      </c>
      <c r="B65" s="60" t="s">
        <v>101</v>
      </c>
      <c r="C65" s="61"/>
      <c r="D65" s="61"/>
      <c r="E65" s="61"/>
      <c r="F65" s="62"/>
    </row>
    <row r="66" spans="1:6" x14ac:dyDescent="0.2">
      <c r="A66" s="58">
        <v>8.1</v>
      </c>
      <c r="B66" s="59" t="s">
        <v>102</v>
      </c>
      <c r="C66" s="58" t="s">
        <v>103</v>
      </c>
      <c r="D66" s="26">
        <v>109</v>
      </c>
      <c r="E66" s="23"/>
      <c r="F66" s="26">
        <f t="shared" si="1"/>
        <v>0</v>
      </c>
    </row>
    <row r="67" spans="1:6" x14ac:dyDescent="0.2">
      <c r="A67" s="58">
        <v>8.1999999999999993</v>
      </c>
      <c r="B67" s="59" t="s">
        <v>104</v>
      </c>
      <c r="C67" s="58" t="s">
        <v>103</v>
      </c>
      <c r="D67" s="26">
        <v>92</v>
      </c>
      <c r="E67" s="23"/>
      <c r="F67" s="26">
        <f t="shared" si="1"/>
        <v>0</v>
      </c>
    </row>
    <row r="68" spans="1:6" x14ac:dyDescent="0.2">
      <c r="A68" s="58">
        <v>8.3000000000000007</v>
      </c>
      <c r="B68" s="59" t="s">
        <v>105</v>
      </c>
      <c r="C68" s="58" t="s">
        <v>103</v>
      </c>
      <c r="D68" s="26">
        <v>18</v>
      </c>
      <c r="E68" s="23"/>
      <c r="F68" s="26">
        <f t="shared" si="1"/>
        <v>0</v>
      </c>
    </row>
    <row r="69" spans="1:6" x14ac:dyDescent="0.2">
      <c r="A69" s="58">
        <v>8.4</v>
      </c>
      <c r="B69" s="59" t="s">
        <v>106</v>
      </c>
      <c r="C69" s="58" t="s">
        <v>107</v>
      </c>
      <c r="D69" s="26">
        <v>110</v>
      </c>
      <c r="E69" s="23"/>
      <c r="F69" s="26">
        <f t="shared" si="1"/>
        <v>0</v>
      </c>
    </row>
    <row r="70" spans="1:6" x14ac:dyDescent="0.2">
      <c r="A70" s="58">
        <v>8.5</v>
      </c>
      <c r="B70" s="59" t="s">
        <v>108</v>
      </c>
      <c r="C70" s="58" t="s">
        <v>103</v>
      </c>
      <c r="D70" s="26">
        <v>102</v>
      </c>
      <c r="E70" s="23"/>
      <c r="F70" s="26">
        <f t="shared" si="1"/>
        <v>0</v>
      </c>
    </row>
    <row r="71" spans="1:6" x14ac:dyDescent="0.2">
      <c r="A71" s="58">
        <v>8.6</v>
      </c>
      <c r="B71" s="59" t="s">
        <v>109</v>
      </c>
      <c r="C71" s="58" t="s">
        <v>9</v>
      </c>
      <c r="D71" s="26">
        <v>800</v>
      </c>
      <c r="E71" s="23"/>
      <c r="F71" s="26">
        <f t="shared" si="1"/>
        <v>0</v>
      </c>
    </row>
    <row r="72" spans="1:6" x14ac:dyDescent="0.2">
      <c r="A72" s="58">
        <v>8.6999999999999993</v>
      </c>
      <c r="B72" s="59" t="s">
        <v>110</v>
      </c>
      <c r="C72" s="58" t="s">
        <v>9</v>
      </c>
      <c r="D72" s="26">
        <v>100</v>
      </c>
      <c r="E72" s="23"/>
      <c r="F72" s="26">
        <f t="shared" si="1"/>
        <v>0</v>
      </c>
    </row>
    <row r="73" spans="1:6" x14ac:dyDescent="0.2">
      <c r="A73" s="58">
        <v>8.8000000000000007</v>
      </c>
      <c r="B73" s="59" t="s">
        <v>111</v>
      </c>
      <c r="C73" s="58" t="s">
        <v>112</v>
      </c>
      <c r="D73" s="26">
        <v>1000</v>
      </c>
      <c r="E73" s="23"/>
      <c r="F73" s="26">
        <f t="shared" si="1"/>
        <v>0</v>
      </c>
    </row>
    <row r="74" spans="1:6" x14ac:dyDescent="0.2">
      <c r="A74" s="58">
        <v>8.9</v>
      </c>
      <c r="B74" s="59" t="s">
        <v>113</v>
      </c>
      <c r="C74" s="58" t="s">
        <v>103</v>
      </c>
      <c r="D74" s="26">
        <v>110</v>
      </c>
      <c r="E74" s="23"/>
      <c r="F74" s="26">
        <f t="shared" si="1"/>
        <v>0</v>
      </c>
    </row>
    <row r="75" spans="1:6" x14ac:dyDescent="0.2">
      <c r="A75" s="63">
        <v>8.1</v>
      </c>
      <c r="B75" s="59" t="s">
        <v>114</v>
      </c>
      <c r="C75" s="58" t="s">
        <v>115</v>
      </c>
      <c r="D75" s="26">
        <v>1</v>
      </c>
      <c r="E75" s="23"/>
      <c r="F75" s="26">
        <f t="shared" si="1"/>
        <v>0</v>
      </c>
    </row>
    <row r="76" spans="1:6" x14ac:dyDescent="0.2">
      <c r="A76" s="58">
        <v>8.11</v>
      </c>
      <c r="B76" s="59" t="s">
        <v>116</v>
      </c>
      <c r="C76" s="58" t="s">
        <v>115</v>
      </c>
      <c r="D76" s="26">
        <v>1</v>
      </c>
      <c r="E76" s="23"/>
      <c r="F76" s="26">
        <f t="shared" si="1"/>
        <v>0</v>
      </c>
    </row>
    <row r="77" spans="1:6" ht="25.5" x14ac:dyDescent="0.2">
      <c r="A77" s="58">
        <v>8.1199999999999992</v>
      </c>
      <c r="B77" s="59" t="s">
        <v>117</v>
      </c>
      <c r="C77" s="58" t="s">
        <v>115</v>
      </c>
      <c r="D77" s="26">
        <v>1</v>
      </c>
      <c r="E77" s="23"/>
      <c r="F77" s="26">
        <f t="shared" si="1"/>
        <v>0</v>
      </c>
    </row>
    <row r="78" spans="1:6" x14ac:dyDescent="0.2">
      <c r="A78" s="54" t="s">
        <v>118</v>
      </c>
      <c r="B78" s="55" t="s">
        <v>119</v>
      </c>
      <c r="C78" s="56"/>
      <c r="D78" s="56"/>
      <c r="E78" s="56"/>
      <c r="F78" s="57"/>
    </row>
    <row r="79" spans="1:6" ht="25.5" x14ac:dyDescent="0.2">
      <c r="A79" s="58" t="s">
        <v>120</v>
      </c>
      <c r="B79" s="59" t="s">
        <v>121</v>
      </c>
      <c r="C79" s="58" t="s">
        <v>115</v>
      </c>
      <c r="D79" s="26">
        <v>1</v>
      </c>
      <c r="E79" s="23"/>
      <c r="F79" s="26">
        <f t="shared" si="1"/>
        <v>0</v>
      </c>
    </row>
    <row r="81" spans="1:6" x14ac:dyDescent="0.2">
      <c r="A81" s="55" t="s">
        <v>134</v>
      </c>
      <c r="B81" s="56"/>
      <c r="C81" s="56"/>
      <c r="D81" s="56"/>
      <c r="E81" s="57"/>
      <c r="F81" s="64">
        <f>SUM(F9:F79)</f>
        <v>0</v>
      </c>
    </row>
    <row r="82" spans="1:6" x14ac:dyDescent="0.2">
      <c r="A82" s="65"/>
      <c r="B82" s="66"/>
      <c r="C82" s="66"/>
      <c r="D82" s="66"/>
      <c r="E82" s="67"/>
      <c r="F82" s="64"/>
    </row>
    <row r="83" spans="1:6" x14ac:dyDescent="0.2">
      <c r="A83" s="68" t="s">
        <v>122</v>
      </c>
      <c r="B83" s="69" t="s">
        <v>123</v>
      </c>
      <c r="C83" s="70"/>
      <c r="D83" s="70"/>
      <c r="E83" s="71"/>
      <c r="F83" s="25"/>
    </row>
    <row r="84" spans="1:6" x14ac:dyDescent="0.2">
      <c r="A84" s="72" t="s">
        <v>124</v>
      </c>
      <c r="B84" s="73" t="s">
        <v>125</v>
      </c>
      <c r="C84" s="72" t="s">
        <v>115</v>
      </c>
      <c r="D84" s="25">
        <v>1</v>
      </c>
      <c r="E84" s="25"/>
      <c r="F84" s="25">
        <f>+ROUND(D84*E84,0)</f>
        <v>0</v>
      </c>
    </row>
    <row r="85" spans="1:6" x14ac:dyDescent="0.2">
      <c r="A85" s="30"/>
      <c r="C85" s="30"/>
      <c r="D85" s="30"/>
      <c r="E85" s="30"/>
      <c r="F85" s="30"/>
    </row>
    <row r="86" spans="1:6" x14ac:dyDescent="0.2">
      <c r="A86" s="58"/>
      <c r="B86" s="74" t="s">
        <v>126</v>
      </c>
      <c r="C86" s="75"/>
      <c r="D86" s="76"/>
      <c r="E86" s="77">
        <v>0.15</v>
      </c>
      <c r="F86" s="26">
        <f>+ROUND(F81*E86,0)</f>
        <v>0</v>
      </c>
    </row>
    <row r="87" spans="1:6" x14ac:dyDescent="0.2">
      <c r="A87" s="58"/>
      <c r="B87" s="74" t="s">
        <v>127</v>
      </c>
      <c r="C87" s="75"/>
      <c r="D87" s="76"/>
      <c r="E87" s="77">
        <v>0.03</v>
      </c>
      <c r="F87" s="26">
        <f>+ROUND(F81*E87,0)</f>
        <v>0</v>
      </c>
    </row>
    <row r="88" spans="1:6" x14ac:dyDescent="0.2">
      <c r="A88" s="58"/>
      <c r="B88" s="74" t="s">
        <v>128</v>
      </c>
      <c r="C88" s="75"/>
      <c r="D88" s="76"/>
      <c r="E88" s="77">
        <v>0.05</v>
      </c>
      <c r="F88" s="26">
        <f>+ROUND(F81*E88,0)</f>
        <v>0</v>
      </c>
    </row>
    <row r="89" spans="1:6" x14ac:dyDescent="0.2">
      <c r="A89" s="58"/>
      <c r="B89" s="74" t="s">
        <v>129</v>
      </c>
      <c r="C89" s="75"/>
      <c r="D89" s="76"/>
      <c r="E89" s="77">
        <v>0.16</v>
      </c>
      <c r="F89" s="26">
        <f>+ROUND(F88*E89,0)</f>
        <v>0</v>
      </c>
    </row>
    <row r="90" spans="1:6" ht="15" customHeight="1" x14ac:dyDescent="0.3">
      <c r="A90" s="78" t="s">
        <v>130</v>
      </c>
      <c r="B90" s="79"/>
      <c r="C90" s="79"/>
      <c r="D90" s="79"/>
      <c r="E90" s="80"/>
      <c r="F90" s="81">
        <f>SUM(F81:F89)</f>
        <v>0</v>
      </c>
    </row>
  </sheetData>
  <sheetProtection password="CD80" sheet="1" objects="1" scenarios="1"/>
  <mergeCells count="20">
    <mergeCell ref="A81:E81"/>
    <mergeCell ref="A90:E90"/>
    <mergeCell ref="B83:E83"/>
    <mergeCell ref="B89:D89"/>
    <mergeCell ref="B88:D88"/>
    <mergeCell ref="B87:D87"/>
    <mergeCell ref="B86:D86"/>
    <mergeCell ref="B36:F36"/>
    <mergeCell ref="B48:F48"/>
    <mergeCell ref="B60:F60"/>
    <mergeCell ref="B65:F65"/>
    <mergeCell ref="B78:F78"/>
    <mergeCell ref="B19:F19"/>
    <mergeCell ref="B28:F28"/>
    <mergeCell ref="A1:F1"/>
    <mergeCell ref="B4:F4"/>
    <mergeCell ref="B5:F5"/>
    <mergeCell ref="A3:F3"/>
    <mergeCell ref="B11:F11"/>
    <mergeCell ref="B8:F8"/>
  </mergeCells>
  <pageMargins left="0.7" right="0.7" top="0.75" bottom="0.75" header="0.3" footer="0.3"/>
  <pageSetup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abSelected="1" view="pageBreakPreview" zoomScaleNormal="100" zoomScaleSheetLayoutView="100" workbookViewId="0">
      <selection activeCell="K70" sqref="K70"/>
    </sheetView>
  </sheetViews>
  <sheetFormatPr baseColWidth="10" defaultRowHeight="12.75" x14ac:dyDescent="0.2"/>
  <cols>
    <col min="1" max="1" width="7.42578125" style="82" customWidth="1"/>
    <col min="2" max="2" width="57.42578125" style="104" customWidth="1"/>
    <col min="3" max="3" width="7.85546875" style="82" customWidth="1"/>
    <col min="4" max="4" width="11.42578125" style="82"/>
    <col min="5" max="5" width="12.85546875" style="83" bestFit="1" customWidth="1"/>
    <col min="6" max="6" width="16" style="83" customWidth="1"/>
    <col min="7" max="16384" width="11.42578125" style="30"/>
  </cols>
  <sheetData>
    <row r="1" spans="1:6" ht="16.5" x14ac:dyDescent="0.2">
      <c r="A1" s="27" t="s">
        <v>0</v>
      </c>
      <c r="B1" s="28"/>
      <c r="C1" s="28"/>
      <c r="D1" s="28"/>
      <c r="E1" s="28"/>
      <c r="F1" s="29"/>
    </row>
    <row r="2" spans="1:6" ht="13.5" x14ac:dyDescent="0.25">
      <c r="A2" s="84"/>
      <c r="B2" s="85"/>
      <c r="C2" s="86"/>
      <c r="D2" s="87"/>
      <c r="E2" s="88"/>
      <c r="F2" s="89"/>
    </row>
    <row r="3" spans="1:6" ht="39.75" customHeight="1" x14ac:dyDescent="0.25">
      <c r="A3" s="37" t="s">
        <v>133</v>
      </c>
      <c r="B3" s="90"/>
      <c r="C3" s="90"/>
      <c r="D3" s="90"/>
      <c r="E3" s="90"/>
      <c r="F3" s="39"/>
    </row>
    <row r="4" spans="1:6" ht="15.75" x14ac:dyDescent="0.2">
      <c r="A4" s="31"/>
      <c r="B4" s="40" t="s">
        <v>131</v>
      </c>
      <c r="C4" s="40"/>
      <c r="D4" s="40"/>
      <c r="E4" s="40"/>
      <c r="F4" s="41"/>
    </row>
    <row r="5" spans="1:6" x14ac:dyDescent="0.2">
      <c r="A5" s="31"/>
      <c r="B5" s="42" t="s">
        <v>132</v>
      </c>
      <c r="C5" s="42"/>
      <c r="D5" s="42"/>
      <c r="E5" s="42"/>
      <c r="F5" s="43"/>
    </row>
    <row r="6" spans="1:6" ht="13.5" x14ac:dyDescent="0.25">
      <c r="A6" s="91"/>
      <c r="B6" s="92"/>
      <c r="C6" s="93"/>
      <c r="D6" s="94"/>
      <c r="E6" s="95"/>
      <c r="F6" s="96"/>
    </row>
    <row r="7" spans="1:6" ht="13.5" x14ac:dyDescent="0.25">
      <c r="A7" s="49" t="s">
        <v>1</v>
      </c>
      <c r="B7" s="50" t="s">
        <v>2</v>
      </c>
      <c r="C7" s="51" t="s">
        <v>3</v>
      </c>
      <c r="D7" s="97" t="s">
        <v>4</v>
      </c>
      <c r="E7" s="52" t="s">
        <v>5</v>
      </c>
      <c r="F7" s="53" t="s">
        <v>6</v>
      </c>
    </row>
    <row r="8" spans="1:6" x14ac:dyDescent="0.2">
      <c r="A8" s="54" t="s">
        <v>7</v>
      </c>
      <c r="B8" s="60" t="s">
        <v>8</v>
      </c>
      <c r="C8" s="61"/>
      <c r="D8" s="61"/>
      <c r="E8" s="61"/>
      <c r="F8" s="62"/>
    </row>
    <row r="9" spans="1:6" ht="51" x14ac:dyDescent="0.2">
      <c r="A9" s="58">
        <v>1.1000000000000001</v>
      </c>
      <c r="B9" s="59" t="s">
        <v>10</v>
      </c>
      <c r="C9" s="58" t="s">
        <v>11</v>
      </c>
      <c r="D9" s="58">
        <v>6724.01</v>
      </c>
      <c r="E9" s="23"/>
      <c r="F9" s="26">
        <f>+ROUND(D9*E9,0)</f>
        <v>0</v>
      </c>
    </row>
    <row r="10" spans="1:6" ht="38.25" x14ac:dyDescent="0.2">
      <c r="A10" s="58">
        <v>1.2</v>
      </c>
      <c r="B10" s="59" t="s">
        <v>12</v>
      </c>
      <c r="C10" s="58" t="s">
        <v>11</v>
      </c>
      <c r="D10" s="58">
        <v>6724.01</v>
      </c>
      <c r="E10" s="23"/>
      <c r="F10" s="26">
        <f t="shared" ref="F10:F47" si="0">+ROUND(D10*E10,0)</f>
        <v>0</v>
      </c>
    </row>
    <row r="11" spans="1:6" x14ac:dyDescent="0.2">
      <c r="A11" s="54" t="s">
        <v>13</v>
      </c>
      <c r="B11" s="60" t="s">
        <v>14</v>
      </c>
      <c r="C11" s="61"/>
      <c r="D11" s="61"/>
      <c r="E11" s="61"/>
      <c r="F11" s="62"/>
    </row>
    <row r="12" spans="1:6" ht="38.25" x14ac:dyDescent="0.2">
      <c r="A12" s="58" t="s">
        <v>15</v>
      </c>
      <c r="B12" s="59" t="s">
        <v>16</v>
      </c>
      <c r="C12" s="58" t="s">
        <v>17</v>
      </c>
      <c r="D12" s="58">
        <v>103</v>
      </c>
      <c r="E12" s="23"/>
      <c r="F12" s="26">
        <f t="shared" si="0"/>
        <v>0</v>
      </c>
    </row>
    <row r="13" spans="1:6" ht="38.25" x14ac:dyDescent="0.2">
      <c r="A13" s="58" t="s">
        <v>18</v>
      </c>
      <c r="B13" s="59" t="s">
        <v>19</v>
      </c>
      <c r="C13" s="58" t="s">
        <v>17</v>
      </c>
      <c r="D13" s="58">
        <v>1044</v>
      </c>
      <c r="E13" s="23"/>
      <c r="F13" s="26">
        <f t="shared" si="0"/>
        <v>0</v>
      </c>
    </row>
    <row r="14" spans="1:6" ht="38.25" x14ac:dyDescent="0.2">
      <c r="A14" s="58" t="s">
        <v>20</v>
      </c>
      <c r="B14" s="59" t="s">
        <v>21</v>
      </c>
      <c r="C14" s="58" t="s">
        <v>17</v>
      </c>
      <c r="D14" s="58">
        <v>540</v>
      </c>
      <c r="E14" s="23"/>
      <c r="F14" s="26">
        <f t="shared" si="0"/>
        <v>0</v>
      </c>
    </row>
    <row r="15" spans="1:6" ht="38.25" x14ac:dyDescent="0.2">
      <c r="A15" s="58" t="s">
        <v>22</v>
      </c>
      <c r="B15" s="59" t="s">
        <v>23</v>
      </c>
      <c r="C15" s="58" t="s">
        <v>17</v>
      </c>
      <c r="D15" s="58">
        <v>675</v>
      </c>
      <c r="E15" s="23"/>
      <c r="F15" s="26">
        <f t="shared" si="0"/>
        <v>0</v>
      </c>
    </row>
    <row r="16" spans="1:6" ht="38.25" x14ac:dyDescent="0.2">
      <c r="A16" s="58" t="s">
        <v>24</v>
      </c>
      <c r="B16" s="59" t="s">
        <v>25</v>
      </c>
      <c r="C16" s="58" t="s">
        <v>17</v>
      </c>
      <c r="D16" s="58">
        <v>750</v>
      </c>
      <c r="E16" s="23"/>
      <c r="F16" s="26">
        <f t="shared" si="0"/>
        <v>0</v>
      </c>
    </row>
    <row r="17" spans="1:6" ht="25.5" x14ac:dyDescent="0.2">
      <c r="A17" s="58">
        <v>2.6</v>
      </c>
      <c r="B17" s="59" t="s">
        <v>26</v>
      </c>
      <c r="C17" s="58" t="s">
        <v>11</v>
      </c>
      <c r="D17" s="58">
        <v>190</v>
      </c>
      <c r="E17" s="23"/>
      <c r="F17" s="26">
        <f t="shared" si="0"/>
        <v>0</v>
      </c>
    </row>
    <row r="18" spans="1:6" ht="25.5" x14ac:dyDescent="0.2">
      <c r="A18" s="58">
        <v>2.7</v>
      </c>
      <c r="B18" s="59" t="s">
        <v>135</v>
      </c>
      <c r="C18" s="58" t="s">
        <v>17</v>
      </c>
      <c r="D18" s="58">
        <v>1305</v>
      </c>
      <c r="E18" s="23"/>
      <c r="F18" s="26">
        <f t="shared" si="0"/>
        <v>0</v>
      </c>
    </row>
    <row r="19" spans="1:6" x14ac:dyDescent="0.2">
      <c r="A19" s="54" t="s">
        <v>31</v>
      </c>
      <c r="B19" s="60" t="s">
        <v>32</v>
      </c>
      <c r="C19" s="61"/>
      <c r="D19" s="61"/>
      <c r="E19" s="61"/>
      <c r="F19" s="62"/>
    </row>
    <row r="20" spans="1:6" ht="51" x14ac:dyDescent="0.2">
      <c r="A20" s="58" t="s">
        <v>33</v>
      </c>
      <c r="B20" s="59" t="s">
        <v>34</v>
      </c>
      <c r="C20" s="58" t="s">
        <v>11</v>
      </c>
      <c r="D20" s="58">
        <v>8</v>
      </c>
      <c r="E20" s="23"/>
      <c r="F20" s="26">
        <f t="shared" si="0"/>
        <v>0</v>
      </c>
    </row>
    <row r="21" spans="1:6" ht="51" x14ac:dyDescent="0.2">
      <c r="A21" s="58" t="s">
        <v>35</v>
      </c>
      <c r="B21" s="59" t="s">
        <v>36</v>
      </c>
      <c r="C21" s="58" t="s">
        <v>11</v>
      </c>
      <c r="D21" s="58">
        <v>8</v>
      </c>
      <c r="E21" s="23"/>
      <c r="F21" s="26">
        <f t="shared" si="0"/>
        <v>0</v>
      </c>
    </row>
    <row r="22" spans="1:6" ht="51" x14ac:dyDescent="0.2">
      <c r="A22" s="58">
        <v>3.2</v>
      </c>
      <c r="B22" s="59" t="s">
        <v>37</v>
      </c>
      <c r="C22" s="58" t="s">
        <v>11</v>
      </c>
      <c r="D22" s="58">
        <v>880</v>
      </c>
      <c r="E22" s="23"/>
      <c r="F22" s="26">
        <f t="shared" si="0"/>
        <v>0</v>
      </c>
    </row>
    <row r="23" spans="1:6" ht="76.5" x14ac:dyDescent="0.2">
      <c r="A23" s="58">
        <v>3.3</v>
      </c>
      <c r="B23" s="59" t="s">
        <v>38</v>
      </c>
      <c r="C23" s="58" t="s">
        <v>11</v>
      </c>
      <c r="D23" s="58">
        <v>186</v>
      </c>
      <c r="E23" s="23"/>
      <c r="F23" s="26">
        <f t="shared" si="0"/>
        <v>0</v>
      </c>
    </row>
    <row r="24" spans="1:6" x14ac:dyDescent="0.2">
      <c r="A24" s="54" t="s">
        <v>43</v>
      </c>
      <c r="B24" s="60" t="s">
        <v>44</v>
      </c>
      <c r="C24" s="61"/>
      <c r="D24" s="61"/>
      <c r="E24" s="61"/>
      <c r="F24" s="62"/>
    </row>
    <row r="25" spans="1:6" ht="38.25" x14ac:dyDescent="0.2">
      <c r="A25" s="58" t="s">
        <v>45</v>
      </c>
      <c r="B25" s="59" t="s">
        <v>157</v>
      </c>
      <c r="C25" s="58" t="s">
        <v>47</v>
      </c>
      <c r="D25" s="58">
        <v>9</v>
      </c>
      <c r="E25" s="23"/>
      <c r="F25" s="26">
        <f t="shared" si="0"/>
        <v>0</v>
      </c>
    </row>
    <row r="26" spans="1:6" ht="38.25" x14ac:dyDescent="0.2">
      <c r="A26" s="58" t="s">
        <v>48</v>
      </c>
      <c r="B26" s="59" t="s">
        <v>158</v>
      </c>
      <c r="C26" s="58" t="s">
        <v>47</v>
      </c>
      <c r="D26" s="58">
        <v>11</v>
      </c>
      <c r="E26" s="23"/>
      <c r="F26" s="26">
        <f t="shared" si="0"/>
        <v>0</v>
      </c>
    </row>
    <row r="27" spans="1:6" ht="38.25" x14ac:dyDescent="0.2">
      <c r="A27" s="58" t="s">
        <v>49</v>
      </c>
      <c r="B27" s="59" t="s">
        <v>159</v>
      </c>
      <c r="C27" s="58" t="s">
        <v>47</v>
      </c>
      <c r="D27" s="58">
        <v>8</v>
      </c>
      <c r="E27" s="23"/>
      <c r="F27" s="26">
        <f t="shared" si="0"/>
        <v>0</v>
      </c>
    </row>
    <row r="28" spans="1:6" ht="38.25" x14ac:dyDescent="0.2">
      <c r="A28" s="58" t="s">
        <v>50</v>
      </c>
      <c r="B28" s="59" t="s">
        <v>160</v>
      </c>
      <c r="C28" s="58" t="s">
        <v>47</v>
      </c>
      <c r="D28" s="58">
        <v>24</v>
      </c>
      <c r="E28" s="23"/>
      <c r="F28" s="26">
        <f t="shared" si="0"/>
        <v>0</v>
      </c>
    </row>
    <row r="29" spans="1:6" ht="38.25" x14ac:dyDescent="0.2">
      <c r="A29" s="58">
        <v>4.5</v>
      </c>
      <c r="B29" s="59" t="s">
        <v>161</v>
      </c>
      <c r="C29" s="58" t="s">
        <v>11</v>
      </c>
      <c r="D29" s="58">
        <v>430</v>
      </c>
      <c r="E29" s="23"/>
      <c r="F29" s="26">
        <f t="shared" si="0"/>
        <v>0</v>
      </c>
    </row>
    <row r="30" spans="1:6" ht="38.25" x14ac:dyDescent="0.2">
      <c r="A30" s="58">
        <v>4.5999999999999996</v>
      </c>
      <c r="B30" s="59" t="s">
        <v>162</v>
      </c>
      <c r="C30" s="58" t="s">
        <v>11</v>
      </c>
      <c r="D30" s="58">
        <v>530</v>
      </c>
      <c r="E30" s="23"/>
      <c r="F30" s="26">
        <f t="shared" si="0"/>
        <v>0</v>
      </c>
    </row>
    <row r="31" spans="1:6" ht="38.25" x14ac:dyDescent="0.2">
      <c r="A31" s="58">
        <v>4.7</v>
      </c>
      <c r="B31" s="59" t="s">
        <v>163</v>
      </c>
      <c r="C31" s="58" t="s">
        <v>11</v>
      </c>
      <c r="D31" s="58">
        <v>480</v>
      </c>
      <c r="E31" s="23"/>
      <c r="F31" s="26">
        <f t="shared" si="0"/>
        <v>0</v>
      </c>
    </row>
    <row r="32" spans="1:6" x14ac:dyDescent="0.2">
      <c r="A32" s="54" t="s">
        <v>57</v>
      </c>
      <c r="B32" s="60" t="s">
        <v>58</v>
      </c>
      <c r="C32" s="61"/>
      <c r="D32" s="61"/>
      <c r="E32" s="61"/>
      <c r="F32" s="62"/>
    </row>
    <row r="33" spans="1:6" ht="38.25" x14ac:dyDescent="0.2">
      <c r="A33" s="58">
        <v>5.0999999999999996</v>
      </c>
      <c r="B33" s="59" t="s">
        <v>62</v>
      </c>
      <c r="C33" s="58" t="s">
        <v>47</v>
      </c>
      <c r="D33" s="58">
        <v>18</v>
      </c>
      <c r="E33" s="23"/>
      <c r="F33" s="26">
        <f t="shared" si="0"/>
        <v>0</v>
      </c>
    </row>
    <row r="34" spans="1:6" ht="76.5" x14ac:dyDescent="0.2">
      <c r="A34" s="58">
        <v>5.2</v>
      </c>
      <c r="B34" s="59" t="s">
        <v>68</v>
      </c>
      <c r="C34" s="58" t="s">
        <v>47</v>
      </c>
      <c r="D34" s="58">
        <v>1</v>
      </c>
      <c r="E34" s="23"/>
      <c r="F34" s="26">
        <f t="shared" si="0"/>
        <v>0</v>
      </c>
    </row>
    <row r="35" spans="1:6" ht="51" x14ac:dyDescent="0.2">
      <c r="A35" s="58">
        <v>5.3</v>
      </c>
      <c r="B35" s="59" t="s">
        <v>70</v>
      </c>
      <c r="C35" s="58" t="s">
        <v>69</v>
      </c>
      <c r="D35" s="58">
        <v>2</v>
      </c>
      <c r="E35" s="23"/>
      <c r="F35" s="26">
        <f t="shared" si="0"/>
        <v>0</v>
      </c>
    </row>
    <row r="36" spans="1:6" ht="51" x14ac:dyDescent="0.2">
      <c r="A36" s="58">
        <v>5.4</v>
      </c>
      <c r="B36" s="59" t="s">
        <v>71</v>
      </c>
      <c r="C36" s="58" t="s">
        <v>69</v>
      </c>
      <c r="D36" s="58">
        <v>2</v>
      </c>
      <c r="E36" s="23"/>
      <c r="F36" s="26">
        <f t="shared" si="0"/>
        <v>0</v>
      </c>
    </row>
    <row r="37" spans="1:6" ht="51" x14ac:dyDescent="0.2">
      <c r="A37" s="58">
        <v>5.5</v>
      </c>
      <c r="B37" s="59" t="s">
        <v>72</v>
      </c>
      <c r="C37" s="58" t="s">
        <v>11</v>
      </c>
      <c r="D37" s="58">
        <v>1220</v>
      </c>
      <c r="E37" s="23"/>
      <c r="F37" s="26">
        <f t="shared" si="0"/>
        <v>0</v>
      </c>
    </row>
    <row r="38" spans="1:6" ht="51" x14ac:dyDescent="0.2">
      <c r="A38" s="58">
        <v>5.6</v>
      </c>
      <c r="B38" s="59" t="s">
        <v>73</v>
      </c>
      <c r="C38" s="58" t="s">
        <v>11</v>
      </c>
      <c r="D38" s="58">
        <v>1220</v>
      </c>
      <c r="E38" s="23"/>
      <c r="F38" s="26">
        <f t="shared" si="0"/>
        <v>0</v>
      </c>
    </row>
    <row r="39" spans="1:6" ht="51" x14ac:dyDescent="0.2">
      <c r="A39" s="58">
        <v>5.7</v>
      </c>
      <c r="B39" s="59" t="s">
        <v>74</v>
      </c>
      <c r="C39" s="58" t="s">
        <v>11</v>
      </c>
      <c r="D39" s="58">
        <v>1220</v>
      </c>
      <c r="E39" s="23"/>
      <c r="F39" s="26">
        <f t="shared" si="0"/>
        <v>0</v>
      </c>
    </row>
    <row r="40" spans="1:6" ht="38.25" x14ac:dyDescent="0.2">
      <c r="A40" s="58">
        <v>5.8</v>
      </c>
      <c r="B40" s="59" t="s">
        <v>164</v>
      </c>
      <c r="C40" s="58" t="s">
        <v>47</v>
      </c>
      <c r="D40" s="58">
        <v>1</v>
      </c>
      <c r="E40" s="23"/>
      <c r="F40" s="26">
        <f t="shared" si="0"/>
        <v>0</v>
      </c>
    </row>
    <row r="41" spans="1:6" ht="38.25" x14ac:dyDescent="0.2">
      <c r="A41" s="58">
        <v>5.9</v>
      </c>
      <c r="B41" s="59" t="s">
        <v>165</v>
      </c>
      <c r="C41" s="58" t="s">
        <v>47</v>
      </c>
      <c r="D41" s="58">
        <v>3</v>
      </c>
      <c r="E41" s="23"/>
      <c r="F41" s="26">
        <f t="shared" si="0"/>
        <v>0</v>
      </c>
    </row>
    <row r="42" spans="1:6" ht="38.25" x14ac:dyDescent="0.2">
      <c r="A42" s="58">
        <v>5.0999999999999996</v>
      </c>
      <c r="B42" s="59" t="s">
        <v>166</v>
      </c>
      <c r="C42" s="58" t="s">
        <v>47</v>
      </c>
      <c r="D42" s="58">
        <v>1</v>
      </c>
      <c r="E42" s="23"/>
      <c r="F42" s="26">
        <f t="shared" si="0"/>
        <v>0</v>
      </c>
    </row>
    <row r="43" spans="1:6" ht="25.5" x14ac:dyDescent="0.2">
      <c r="A43" s="58">
        <v>5.1100000000000003</v>
      </c>
      <c r="B43" s="59" t="s">
        <v>167</v>
      </c>
      <c r="C43" s="58" t="s">
        <v>47</v>
      </c>
      <c r="D43" s="58">
        <v>9</v>
      </c>
      <c r="E43" s="23"/>
      <c r="F43" s="26">
        <f t="shared" si="0"/>
        <v>0</v>
      </c>
    </row>
    <row r="44" spans="1:6" ht="25.5" x14ac:dyDescent="0.2">
      <c r="A44" s="58">
        <v>5.12</v>
      </c>
      <c r="B44" s="59" t="s">
        <v>168</v>
      </c>
      <c r="C44" s="58" t="s">
        <v>47</v>
      </c>
      <c r="D44" s="58">
        <v>10</v>
      </c>
      <c r="E44" s="23"/>
      <c r="F44" s="26">
        <f t="shared" si="0"/>
        <v>0</v>
      </c>
    </row>
    <row r="45" spans="1:6" x14ac:dyDescent="0.2">
      <c r="A45" s="54" t="s">
        <v>76</v>
      </c>
      <c r="B45" s="60" t="s">
        <v>77</v>
      </c>
      <c r="C45" s="61"/>
      <c r="D45" s="61"/>
      <c r="E45" s="61"/>
      <c r="F45" s="62"/>
    </row>
    <row r="46" spans="1:6" ht="38.25" x14ac:dyDescent="0.2">
      <c r="A46" s="58">
        <v>6.1</v>
      </c>
      <c r="B46" s="59" t="s">
        <v>82</v>
      </c>
      <c r="C46" s="58" t="s">
        <v>47</v>
      </c>
      <c r="D46" s="58">
        <v>1</v>
      </c>
      <c r="E46" s="23"/>
      <c r="F46" s="26">
        <f t="shared" si="0"/>
        <v>0</v>
      </c>
    </row>
    <row r="47" spans="1:6" ht="51" x14ac:dyDescent="0.2">
      <c r="A47" s="58">
        <v>6.2</v>
      </c>
      <c r="B47" s="59" t="s">
        <v>84</v>
      </c>
      <c r="C47" s="58" t="s">
        <v>47</v>
      </c>
      <c r="D47" s="58">
        <v>4</v>
      </c>
      <c r="E47" s="23"/>
      <c r="F47" s="26">
        <f t="shared" si="0"/>
        <v>0</v>
      </c>
    </row>
    <row r="48" spans="1:6" ht="38.25" x14ac:dyDescent="0.2">
      <c r="A48" s="58">
        <v>6.3</v>
      </c>
      <c r="B48" s="59" t="s">
        <v>16</v>
      </c>
      <c r="C48" s="58" t="s">
        <v>17</v>
      </c>
      <c r="D48" s="58">
        <v>175</v>
      </c>
      <c r="E48" s="23"/>
      <c r="F48" s="26">
        <f t="shared" ref="F48:F92" si="1">+ROUND(D48*E48,0)</f>
        <v>0</v>
      </c>
    </row>
    <row r="49" spans="1:6" ht="25.5" x14ac:dyDescent="0.2">
      <c r="A49" s="58">
        <v>6.4</v>
      </c>
      <c r="B49" s="59" t="s">
        <v>87</v>
      </c>
      <c r="C49" s="58" t="s">
        <v>17</v>
      </c>
      <c r="D49" s="58">
        <v>1.2</v>
      </c>
      <c r="E49" s="23"/>
      <c r="F49" s="26">
        <f t="shared" si="1"/>
        <v>0</v>
      </c>
    </row>
    <row r="50" spans="1:6" ht="38.25" x14ac:dyDescent="0.2">
      <c r="A50" s="58">
        <v>6.5</v>
      </c>
      <c r="B50" s="59" t="s">
        <v>88</v>
      </c>
      <c r="C50" s="58" t="s">
        <v>17</v>
      </c>
      <c r="D50" s="58">
        <v>12</v>
      </c>
      <c r="E50" s="23"/>
      <c r="F50" s="26">
        <f t="shared" si="1"/>
        <v>0</v>
      </c>
    </row>
    <row r="51" spans="1:6" ht="25.5" x14ac:dyDescent="0.2">
      <c r="A51" s="58">
        <v>6.6</v>
      </c>
      <c r="B51" s="59" t="s">
        <v>135</v>
      </c>
      <c r="C51" s="58" t="s">
        <v>17</v>
      </c>
      <c r="D51" s="58">
        <v>215</v>
      </c>
      <c r="E51" s="23"/>
      <c r="F51" s="26">
        <f t="shared" si="1"/>
        <v>0</v>
      </c>
    </row>
    <row r="52" spans="1:6" ht="38.25" x14ac:dyDescent="0.2">
      <c r="A52" s="58">
        <v>6.7</v>
      </c>
      <c r="B52" s="59" t="s">
        <v>30</v>
      </c>
      <c r="C52" s="58" t="s">
        <v>17</v>
      </c>
      <c r="D52" s="58">
        <v>94</v>
      </c>
      <c r="E52" s="23"/>
      <c r="F52" s="26">
        <f t="shared" si="1"/>
        <v>0</v>
      </c>
    </row>
    <row r="53" spans="1:6" ht="25.5" x14ac:dyDescent="0.2">
      <c r="A53" s="58">
        <v>6.8</v>
      </c>
      <c r="B53" s="59" t="s">
        <v>26</v>
      </c>
      <c r="C53" s="58" t="s">
        <v>11</v>
      </c>
      <c r="D53" s="58">
        <v>950</v>
      </c>
      <c r="E53" s="23"/>
      <c r="F53" s="26">
        <f t="shared" si="1"/>
        <v>0</v>
      </c>
    </row>
    <row r="54" spans="1:6" ht="38.25" x14ac:dyDescent="0.2">
      <c r="A54" s="58">
        <v>6.9</v>
      </c>
      <c r="B54" s="59" t="s">
        <v>169</v>
      </c>
      <c r="C54" s="58" t="s">
        <v>9</v>
      </c>
      <c r="D54" s="58">
        <v>37</v>
      </c>
      <c r="E54" s="23"/>
      <c r="F54" s="26">
        <f t="shared" si="1"/>
        <v>0</v>
      </c>
    </row>
    <row r="55" spans="1:6" ht="38.25" x14ac:dyDescent="0.2">
      <c r="A55" s="58">
        <v>6.1</v>
      </c>
      <c r="B55" s="59" t="s">
        <v>170</v>
      </c>
      <c r="C55" s="58" t="s">
        <v>9</v>
      </c>
      <c r="D55" s="58">
        <v>30</v>
      </c>
      <c r="E55" s="23"/>
      <c r="F55" s="26">
        <f t="shared" si="1"/>
        <v>0</v>
      </c>
    </row>
    <row r="56" spans="1:6" ht="38.25" x14ac:dyDescent="0.2">
      <c r="A56" s="58">
        <v>6.11</v>
      </c>
      <c r="B56" s="59" t="s">
        <v>171</v>
      </c>
      <c r="C56" s="58" t="s">
        <v>9</v>
      </c>
      <c r="D56" s="58">
        <v>325</v>
      </c>
      <c r="E56" s="23"/>
      <c r="F56" s="26">
        <f t="shared" si="1"/>
        <v>0</v>
      </c>
    </row>
    <row r="57" spans="1:6" ht="38.25" x14ac:dyDescent="0.2">
      <c r="A57" s="58">
        <v>6.12</v>
      </c>
      <c r="B57" s="59" t="s">
        <v>172</v>
      </c>
      <c r="C57" s="58" t="s">
        <v>9</v>
      </c>
      <c r="D57" s="58">
        <v>265</v>
      </c>
      <c r="E57" s="23"/>
      <c r="F57" s="26">
        <f t="shared" si="1"/>
        <v>0</v>
      </c>
    </row>
    <row r="58" spans="1:6" ht="51" x14ac:dyDescent="0.2">
      <c r="A58" s="58">
        <v>6.13</v>
      </c>
      <c r="B58" s="59" t="s">
        <v>173</v>
      </c>
      <c r="C58" s="58" t="s">
        <v>9</v>
      </c>
      <c r="D58" s="58">
        <v>130</v>
      </c>
      <c r="E58" s="23"/>
      <c r="F58" s="26">
        <f t="shared" si="1"/>
        <v>0</v>
      </c>
    </row>
    <row r="59" spans="1:6" x14ac:dyDescent="0.2">
      <c r="A59" s="54" t="s">
        <v>90</v>
      </c>
      <c r="B59" s="60" t="s">
        <v>91</v>
      </c>
      <c r="C59" s="61"/>
      <c r="D59" s="61"/>
      <c r="E59" s="61"/>
      <c r="F59" s="62"/>
    </row>
    <row r="60" spans="1:6" ht="102" x14ac:dyDescent="0.2">
      <c r="A60" s="58" t="s">
        <v>92</v>
      </c>
      <c r="B60" s="59" t="s">
        <v>174</v>
      </c>
      <c r="C60" s="58" t="s">
        <v>47</v>
      </c>
      <c r="D60" s="58">
        <v>20</v>
      </c>
      <c r="E60" s="23"/>
      <c r="F60" s="26">
        <f t="shared" si="1"/>
        <v>0</v>
      </c>
    </row>
    <row r="61" spans="1:6" ht="102" x14ac:dyDescent="0.2">
      <c r="A61" s="58" t="s">
        <v>94</v>
      </c>
      <c r="B61" s="59" t="s">
        <v>175</v>
      </c>
      <c r="C61" s="58" t="s">
        <v>47</v>
      </c>
      <c r="D61" s="58">
        <v>1</v>
      </c>
      <c r="E61" s="23"/>
      <c r="F61" s="26">
        <f t="shared" si="1"/>
        <v>0</v>
      </c>
    </row>
    <row r="62" spans="1:6" ht="51" x14ac:dyDescent="0.2">
      <c r="A62" s="58" t="s">
        <v>96</v>
      </c>
      <c r="B62" s="59" t="s">
        <v>97</v>
      </c>
      <c r="C62" s="58" t="s">
        <v>17</v>
      </c>
      <c r="D62" s="58">
        <v>0.8</v>
      </c>
      <c r="E62" s="23"/>
      <c r="F62" s="26">
        <f t="shared" si="1"/>
        <v>0</v>
      </c>
    </row>
    <row r="63" spans="1:6" ht="63.75" x14ac:dyDescent="0.2">
      <c r="A63" s="58" t="s">
        <v>98</v>
      </c>
      <c r="B63" s="59" t="s">
        <v>99</v>
      </c>
      <c r="C63" s="58" t="s">
        <v>9</v>
      </c>
      <c r="D63" s="58">
        <v>76</v>
      </c>
      <c r="E63" s="23"/>
      <c r="F63" s="26">
        <f t="shared" si="1"/>
        <v>0</v>
      </c>
    </row>
    <row r="64" spans="1:6" ht="51" x14ac:dyDescent="0.2">
      <c r="A64" s="58">
        <v>7.5</v>
      </c>
      <c r="B64" s="59" t="s">
        <v>176</v>
      </c>
      <c r="C64" s="58" t="s">
        <v>47</v>
      </c>
      <c r="D64" s="58">
        <v>3</v>
      </c>
      <c r="E64" s="23"/>
      <c r="F64" s="26">
        <f t="shared" si="1"/>
        <v>0</v>
      </c>
    </row>
    <row r="65" spans="1:6" ht="51" x14ac:dyDescent="0.2">
      <c r="A65" s="58">
        <v>7.6</v>
      </c>
      <c r="B65" s="59" t="s">
        <v>177</v>
      </c>
      <c r="C65" s="58" t="s">
        <v>47</v>
      </c>
      <c r="D65" s="58">
        <v>18</v>
      </c>
      <c r="E65" s="23"/>
      <c r="F65" s="26">
        <f t="shared" si="1"/>
        <v>0</v>
      </c>
    </row>
    <row r="66" spans="1:6" ht="51" x14ac:dyDescent="0.2">
      <c r="A66" s="58">
        <v>7.7</v>
      </c>
      <c r="B66" s="59" t="s">
        <v>178</v>
      </c>
      <c r="C66" s="58" t="s">
        <v>47</v>
      </c>
      <c r="D66" s="58">
        <v>2</v>
      </c>
      <c r="E66" s="23"/>
      <c r="F66" s="26">
        <f t="shared" si="1"/>
        <v>0</v>
      </c>
    </row>
    <row r="67" spans="1:6" ht="63.75" x14ac:dyDescent="0.2">
      <c r="A67" s="58">
        <v>7.8</v>
      </c>
      <c r="B67" s="59" t="s">
        <v>179</v>
      </c>
      <c r="C67" s="58" t="s">
        <v>11</v>
      </c>
      <c r="D67" s="58">
        <v>1220</v>
      </c>
      <c r="E67" s="23"/>
      <c r="F67" s="26">
        <f t="shared" si="1"/>
        <v>0</v>
      </c>
    </row>
    <row r="68" spans="1:6" ht="51" x14ac:dyDescent="0.2">
      <c r="A68" s="58">
        <v>7.9</v>
      </c>
      <c r="B68" s="59" t="s">
        <v>180</v>
      </c>
      <c r="C68" s="58" t="s">
        <v>47</v>
      </c>
      <c r="D68" s="58">
        <v>18</v>
      </c>
      <c r="E68" s="23"/>
      <c r="F68" s="26">
        <f t="shared" si="1"/>
        <v>0</v>
      </c>
    </row>
    <row r="69" spans="1:6" ht="51" x14ac:dyDescent="0.2">
      <c r="A69" s="58">
        <v>7.1</v>
      </c>
      <c r="B69" s="59" t="s">
        <v>181</v>
      </c>
      <c r="C69" s="58" t="s">
        <v>47</v>
      </c>
      <c r="D69" s="58">
        <v>1180</v>
      </c>
      <c r="E69" s="23"/>
      <c r="F69" s="26">
        <f t="shared" si="1"/>
        <v>0</v>
      </c>
    </row>
    <row r="70" spans="1:6" x14ac:dyDescent="0.2">
      <c r="A70" s="54">
        <v>8</v>
      </c>
      <c r="B70" s="60" t="s">
        <v>101</v>
      </c>
      <c r="C70" s="61"/>
      <c r="D70" s="61"/>
      <c r="E70" s="61"/>
      <c r="F70" s="62"/>
    </row>
    <row r="71" spans="1:6" x14ac:dyDescent="0.2">
      <c r="A71" s="58">
        <v>8.1</v>
      </c>
      <c r="B71" s="59" t="s">
        <v>136</v>
      </c>
      <c r="C71" s="58" t="s">
        <v>103</v>
      </c>
      <c r="D71" s="58">
        <v>1</v>
      </c>
      <c r="E71" s="23"/>
      <c r="F71" s="26">
        <f t="shared" si="1"/>
        <v>0</v>
      </c>
    </row>
    <row r="72" spans="1:6" x14ac:dyDescent="0.2">
      <c r="A72" s="58">
        <v>8.1999999999999993</v>
      </c>
      <c r="B72" s="59" t="s">
        <v>137</v>
      </c>
      <c r="C72" s="58" t="s">
        <v>138</v>
      </c>
      <c r="D72" s="58">
        <v>1</v>
      </c>
      <c r="E72" s="26"/>
      <c r="F72" s="26">
        <f t="shared" si="1"/>
        <v>0</v>
      </c>
    </row>
    <row r="73" spans="1:6" x14ac:dyDescent="0.2">
      <c r="A73" s="58">
        <v>8.3000000000000007</v>
      </c>
      <c r="B73" s="59" t="s">
        <v>139</v>
      </c>
      <c r="C73" s="58" t="s">
        <v>138</v>
      </c>
      <c r="D73" s="58">
        <v>1</v>
      </c>
      <c r="E73" s="26"/>
      <c r="F73" s="26">
        <f t="shared" si="1"/>
        <v>0</v>
      </c>
    </row>
    <row r="74" spans="1:6" x14ac:dyDescent="0.2">
      <c r="A74" s="58">
        <v>8.4</v>
      </c>
      <c r="B74" s="59" t="s">
        <v>140</v>
      </c>
      <c r="C74" s="58" t="s">
        <v>9</v>
      </c>
      <c r="D74" s="58">
        <v>8</v>
      </c>
      <c r="E74" s="26"/>
      <c r="F74" s="26">
        <f t="shared" si="1"/>
        <v>0</v>
      </c>
    </row>
    <row r="75" spans="1:6" x14ac:dyDescent="0.2">
      <c r="A75" s="58">
        <v>8.5</v>
      </c>
      <c r="B75" s="59" t="s">
        <v>141</v>
      </c>
      <c r="C75" s="58" t="s">
        <v>103</v>
      </c>
      <c r="D75" s="58">
        <v>1</v>
      </c>
      <c r="E75" s="26"/>
      <c r="F75" s="26">
        <f t="shared" si="1"/>
        <v>0</v>
      </c>
    </row>
    <row r="76" spans="1:6" x14ac:dyDescent="0.2">
      <c r="A76" s="58">
        <v>8.6</v>
      </c>
      <c r="B76" s="59" t="s">
        <v>142</v>
      </c>
      <c r="C76" s="58" t="s">
        <v>103</v>
      </c>
      <c r="D76" s="58">
        <v>1</v>
      </c>
      <c r="E76" s="26"/>
      <c r="F76" s="26">
        <f t="shared" si="1"/>
        <v>0</v>
      </c>
    </row>
    <row r="77" spans="1:6" x14ac:dyDescent="0.2">
      <c r="A77" s="58">
        <v>8.6999999999999993</v>
      </c>
      <c r="B77" s="59" t="s">
        <v>143</v>
      </c>
      <c r="C77" s="58" t="s">
        <v>103</v>
      </c>
      <c r="D77" s="58">
        <v>1</v>
      </c>
      <c r="E77" s="26"/>
      <c r="F77" s="26">
        <f t="shared" si="1"/>
        <v>0</v>
      </c>
    </row>
    <row r="78" spans="1:6" ht="25.5" x14ac:dyDescent="0.2">
      <c r="A78" s="58">
        <v>8.8000000000000007</v>
      </c>
      <c r="B78" s="59" t="s">
        <v>144</v>
      </c>
      <c r="C78" s="58" t="s">
        <v>103</v>
      </c>
      <c r="D78" s="58">
        <v>1</v>
      </c>
      <c r="E78" s="26"/>
      <c r="F78" s="26">
        <f t="shared" si="1"/>
        <v>0</v>
      </c>
    </row>
    <row r="79" spans="1:6" ht="38.25" x14ac:dyDescent="0.2">
      <c r="A79" s="58">
        <v>8.9</v>
      </c>
      <c r="B79" s="59" t="s">
        <v>145</v>
      </c>
      <c r="C79" s="58" t="s">
        <v>103</v>
      </c>
      <c r="D79" s="58">
        <v>1</v>
      </c>
      <c r="E79" s="23"/>
      <c r="F79" s="26">
        <f t="shared" si="1"/>
        <v>0</v>
      </c>
    </row>
    <row r="80" spans="1:6" ht="25.5" x14ac:dyDescent="0.2">
      <c r="A80" s="63">
        <v>8.1</v>
      </c>
      <c r="B80" s="59" t="s">
        <v>146</v>
      </c>
      <c r="C80" s="58" t="s">
        <v>9</v>
      </c>
      <c r="D80" s="58">
        <v>650</v>
      </c>
      <c r="E80" s="23"/>
      <c r="F80" s="26">
        <f t="shared" si="1"/>
        <v>0</v>
      </c>
    </row>
    <row r="81" spans="1:6" ht="25.5" x14ac:dyDescent="0.2">
      <c r="A81" s="58">
        <v>8.11</v>
      </c>
      <c r="B81" s="59" t="s">
        <v>147</v>
      </c>
      <c r="C81" s="58" t="s">
        <v>103</v>
      </c>
      <c r="D81" s="58">
        <v>7</v>
      </c>
      <c r="E81" s="23"/>
      <c r="F81" s="26">
        <f t="shared" si="1"/>
        <v>0</v>
      </c>
    </row>
    <row r="82" spans="1:6" ht="25.5" x14ac:dyDescent="0.2">
      <c r="A82" s="58">
        <v>8.1199999999999992</v>
      </c>
      <c r="B82" s="59" t="s">
        <v>148</v>
      </c>
      <c r="C82" s="58" t="s">
        <v>103</v>
      </c>
      <c r="D82" s="58">
        <v>28</v>
      </c>
      <c r="E82" s="23"/>
      <c r="F82" s="26">
        <f t="shared" si="1"/>
        <v>0</v>
      </c>
    </row>
    <row r="83" spans="1:6" ht="25.5" x14ac:dyDescent="0.2">
      <c r="A83" s="58">
        <v>8.1300000000000008</v>
      </c>
      <c r="B83" s="59" t="s">
        <v>149</v>
      </c>
      <c r="C83" s="58" t="s">
        <v>103</v>
      </c>
      <c r="D83" s="58">
        <v>52</v>
      </c>
      <c r="E83" s="23"/>
      <c r="F83" s="26">
        <f t="shared" si="1"/>
        <v>0</v>
      </c>
    </row>
    <row r="84" spans="1:6" x14ac:dyDescent="0.2">
      <c r="A84" s="58">
        <v>8.14</v>
      </c>
      <c r="B84" s="59" t="s">
        <v>150</v>
      </c>
      <c r="C84" s="58" t="s">
        <v>103</v>
      </c>
      <c r="D84" s="58">
        <v>21</v>
      </c>
      <c r="E84" s="23"/>
      <c r="F84" s="26">
        <f t="shared" si="1"/>
        <v>0</v>
      </c>
    </row>
    <row r="85" spans="1:6" x14ac:dyDescent="0.2">
      <c r="A85" s="58">
        <v>8.15</v>
      </c>
      <c r="B85" s="59" t="s">
        <v>151</v>
      </c>
      <c r="C85" s="58" t="s">
        <v>103</v>
      </c>
      <c r="D85" s="58">
        <v>3</v>
      </c>
      <c r="E85" s="23"/>
      <c r="F85" s="26">
        <f t="shared" si="1"/>
        <v>0</v>
      </c>
    </row>
    <row r="86" spans="1:6" x14ac:dyDescent="0.2">
      <c r="A86" s="58">
        <v>8.16</v>
      </c>
      <c r="B86" s="59" t="s">
        <v>152</v>
      </c>
      <c r="C86" s="58" t="s">
        <v>103</v>
      </c>
      <c r="D86" s="58">
        <v>7</v>
      </c>
      <c r="E86" s="23"/>
      <c r="F86" s="26">
        <f t="shared" si="1"/>
        <v>0</v>
      </c>
    </row>
    <row r="87" spans="1:6" x14ac:dyDescent="0.2">
      <c r="A87" s="58">
        <v>8.17</v>
      </c>
      <c r="B87" s="59" t="s">
        <v>153</v>
      </c>
      <c r="C87" s="58" t="s">
        <v>103</v>
      </c>
      <c r="D87" s="58">
        <v>28</v>
      </c>
      <c r="E87" s="23"/>
      <c r="F87" s="26">
        <f t="shared" si="1"/>
        <v>0</v>
      </c>
    </row>
    <row r="88" spans="1:6" x14ac:dyDescent="0.2">
      <c r="A88" s="58">
        <v>8.16</v>
      </c>
      <c r="B88" s="59" t="s">
        <v>154</v>
      </c>
      <c r="C88" s="58" t="s">
        <v>103</v>
      </c>
      <c r="D88" s="58">
        <v>52</v>
      </c>
      <c r="E88" s="23"/>
      <c r="F88" s="26">
        <f t="shared" si="1"/>
        <v>0</v>
      </c>
    </row>
    <row r="89" spans="1:6" x14ac:dyDescent="0.2">
      <c r="A89" s="58">
        <v>8.17</v>
      </c>
      <c r="B89" s="59" t="s">
        <v>155</v>
      </c>
      <c r="C89" s="58" t="s">
        <v>103</v>
      </c>
      <c r="D89" s="58">
        <v>24</v>
      </c>
      <c r="E89" s="23"/>
      <c r="F89" s="26">
        <f t="shared" si="1"/>
        <v>0</v>
      </c>
    </row>
    <row r="90" spans="1:6" x14ac:dyDescent="0.2">
      <c r="A90" s="58">
        <v>8.18</v>
      </c>
      <c r="B90" s="59" t="s">
        <v>156</v>
      </c>
      <c r="C90" s="58" t="s">
        <v>103</v>
      </c>
      <c r="D90" s="58">
        <v>2.2999999999999998</v>
      </c>
      <c r="E90" s="23"/>
      <c r="F90" s="26">
        <f t="shared" si="1"/>
        <v>0</v>
      </c>
    </row>
    <row r="91" spans="1:6" ht="15.75" customHeight="1" x14ac:dyDescent="0.2">
      <c r="A91" s="54">
        <v>9</v>
      </c>
      <c r="B91" s="60" t="s">
        <v>119</v>
      </c>
      <c r="C91" s="61"/>
      <c r="D91" s="61"/>
      <c r="E91" s="61"/>
      <c r="F91" s="62"/>
    </row>
    <row r="92" spans="1:6" ht="25.5" x14ac:dyDescent="0.2">
      <c r="A92" s="58">
        <v>9.1</v>
      </c>
      <c r="B92" s="59" t="s">
        <v>121</v>
      </c>
      <c r="C92" s="58" t="s">
        <v>115</v>
      </c>
      <c r="D92" s="58">
        <v>1</v>
      </c>
      <c r="E92" s="23"/>
      <c r="F92" s="26">
        <f t="shared" si="1"/>
        <v>0</v>
      </c>
    </row>
    <row r="94" spans="1:6" x14ac:dyDescent="0.2">
      <c r="A94" s="55" t="s">
        <v>134</v>
      </c>
      <c r="B94" s="56"/>
      <c r="C94" s="56"/>
      <c r="D94" s="56"/>
      <c r="E94" s="57"/>
      <c r="F94" s="64">
        <f>SUM(F9:F92)</f>
        <v>0</v>
      </c>
    </row>
    <row r="95" spans="1:6" x14ac:dyDescent="0.2">
      <c r="A95" s="65"/>
      <c r="B95" s="66"/>
      <c r="C95" s="66"/>
      <c r="D95" s="66"/>
      <c r="E95" s="67"/>
      <c r="F95" s="64"/>
    </row>
    <row r="96" spans="1:6" x14ac:dyDescent="0.2">
      <c r="A96" s="68">
        <v>10</v>
      </c>
      <c r="B96" s="69" t="s">
        <v>123</v>
      </c>
      <c r="C96" s="70"/>
      <c r="D96" s="70"/>
      <c r="E96" s="70"/>
      <c r="F96" s="71"/>
    </row>
    <row r="97" spans="1:6" x14ac:dyDescent="0.2">
      <c r="A97" s="72">
        <v>10.1</v>
      </c>
      <c r="B97" s="73" t="s">
        <v>123</v>
      </c>
      <c r="C97" s="72" t="s">
        <v>115</v>
      </c>
      <c r="D97" s="72">
        <v>1</v>
      </c>
      <c r="E97" s="24"/>
      <c r="F97" s="25">
        <f>+ROUND(D97*E97,0)</f>
        <v>0</v>
      </c>
    </row>
    <row r="98" spans="1:6" x14ac:dyDescent="0.2">
      <c r="A98" s="58"/>
      <c r="B98" s="98"/>
      <c r="C98" s="99"/>
      <c r="D98" s="100"/>
      <c r="E98" s="26"/>
      <c r="F98" s="26"/>
    </row>
    <row r="99" spans="1:6" x14ac:dyDescent="0.2">
      <c r="A99" s="58"/>
      <c r="B99" s="101" t="s">
        <v>126</v>
      </c>
      <c r="C99" s="102"/>
      <c r="D99" s="103"/>
      <c r="E99" s="77">
        <v>0.15</v>
      </c>
      <c r="F99" s="26">
        <f>+ROUND(F94*E99,0)</f>
        <v>0</v>
      </c>
    </row>
    <row r="100" spans="1:6" x14ac:dyDescent="0.2">
      <c r="A100" s="58"/>
      <c r="B100" s="101" t="s">
        <v>127</v>
      </c>
      <c r="C100" s="102"/>
      <c r="D100" s="103"/>
      <c r="E100" s="77">
        <v>0.03</v>
      </c>
      <c r="F100" s="26">
        <f>+ROUND(F94*E100,0)</f>
        <v>0</v>
      </c>
    </row>
    <row r="101" spans="1:6" x14ac:dyDescent="0.2">
      <c r="A101" s="58"/>
      <c r="B101" s="101" t="s">
        <v>128</v>
      </c>
      <c r="C101" s="102"/>
      <c r="D101" s="103"/>
      <c r="E101" s="77">
        <v>0.05</v>
      </c>
      <c r="F101" s="26">
        <f>+ROUND(F94*E101,0)</f>
        <v>0</v>
      </c>
    </row>
    <row r="102" spans="1:6" x14ac:dyDescent="0.2">
      <c r="A102" s="58"/>
      <c r="B102" s="101" t="s">
        <v>182</v>
      </c>
      <c r="C102" s="102"/>
      <c r="D102" s="103"/>
      <c r="E102" s="77">
        <v>0.16</v>
      </c>
      <c r="F102" s="26">
        <f>+ROUND(F101*E102,0)</f>
        <v>0</v>
      </c>
    </row>
    <row r="103" spans="1:6" ht="15" customHeight="1" x14ac:dyDescent="0.2">
      <c r="A103" s="60" t="s">
        <v>130</v>
      </c>
      <c r="B103" s="61"/>
      <c r="C103" s="61"/>
      <c r="D103" s="61"/>
      <c r="E103" s="62"/>
      <c r="F103" s="64">
        <f>SUM(F94:F102)</f>
        <v>0</v>
      </c>
    </row>
  </sheetData>
  <sheetProtection password="CD80" sheet="1" objects="1" scenarios="1"/>
  <mergeCells count="20">
    <mergeCell ref="B96:F96"/>
    <mergeCell ref="A103:E103"/>
    <mergeCell ref="B102:D102"/>
    <mergeCell ref="B101:D101"/>
    <mergeCell ref="B100:D100"/>
    <mergeCell ref="B99:D99"/>
    <mergeCell ref="A94:E94"/>
    <mergeCell ref="A1:F1"/>
    <mergeCell ref="A3:F3"/>
    <mergeCell ref="B4:F4"/>
    <mergeCell ref="B5:F5"/>
    <mergeCell ref="B8:F8"/>
    <mergeCell ref="B11:F11"/>
    <mergeCell ref="B19:F19"/>
    <mergeCell ref="B24:F24"/>
    <mergeCell ref="B32:F32"/>
    <mergeCell ref="B45:F45"/>
    <mergeCell ref="B59:F59"/>
    <mergeCell ref="B70:F70"/>
    <mergeCell ref="B91:F91"/>
  </mergeCells>
  <pageMargins left="0.7" right="0.7" top="0.75" bottom="0.75" header="0.3" footer="0.3"/>
  <pageSetup scale="80" orientation="portrait" r:id="rId1"/>
  <rowBreaks count="3" manualBreakCount="3">
    <brk id="23" max="16383" man="1"/>
    <brk id="44"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PRESUPUESTO</vt:lpstr>
      <vt:lpstr>EL RODEO</vt:lpstr>
      <vt:lpstr>LORENZO MORALES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JIMENEZ DAVILA</dc:creator>
  <cp:lastModifiedBy>FABIO ANDRES LLANO CASTAÑO</cp:lastModifiedBy>
  <cp:lastPrinted>2015-09-22T19:31:06Z</cp:lastPrinted>
  <dcterms:created xsi:type="dcterms:W3CDTF">2015-09-18T13:33:44Z</dcterms:created>
  <dcterms:modified xsi:type="dcterms:W3CDTF">2015-09-22T19:47:48Z</dcterms:modified>
</cp:coreProperties>
</file>