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CONTRATO 1229 MEN\CARPETA 2\GRUPOS ESTUDIOS PREVIOS\G13 - Boyacá y Guaviare\"/>
    </mc:Choice>
  </mc:AlternateContent>
  <bookViews>
    <workbookView xWindow="0" yWindow="0" windowWidth="24240" windowHeight="11835" activeTab="1"/>
  </bookViews>
  <sheets>
    <sheet name="Ejemplo" sheetId="3" r:id="rId1"/>
    <sheet name="Formato" sheetId="2" r:id="rId2"/>
  </sheets>
  <definedNames>
    <definedName name="_xlnm.Print_Area" localSheetId="0">Ejemplo!$A$1:$G$28</definedName>
    <definedName name="_xlnm.Print_Area" localSheetId="1">Formato!$A$1:$G$28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3" l="1"/>
  <c r="F17" i="3" s="1"/>
  <c r="F15" i="3"/>
  <c r="F14" i="3"/>
  <c r="E7" i="3"/>
  <c r="F7" i="3" s="1"/>
  <c r="F8" i="3" s="1"/>
  <c r="F18" i="3" l="1"/>
  <c r="F20" i="3" s="1"/>
  <c r="F22" i="3" s="1"/>
  <c r="F25" i="3" s="1"/>
  <c r="F18" i="2"/>
  <c r="F8" i="2"/>
  <c r="F23" i="3" l="1"/>
  <c r="F27" i="3" s="1"/>
  <c r="F25" i="2"/>
  <c r="F27" i="2" s="1"/>
</calcChain>
</file>

<file path=xl/sharedStrings.xml><?xml version="1.0" encoding="utf-8"?>
<sst xmlns="http://schemas.openxmlformats.org/spreadsheetml/2006/main" count="77" uniqueCount="38">
  <si>
    <t>CONVOCATORIA No. PAF-JU-O-XXX-2018</t>
  </si>
  <si>
    <t>FORMATO No.4</t>
  </si>
  <si>
    <t>DESCRIPCIÓN</t>
  </si>
  <si>
    <t>VALOR TOTAL</t>
  </si>
  <si>
    <t>VALOR ESTUDIOS Y DISEÑOS PROYECTOS</t>
  </si>
  <si>
    <t xml:space="preserve"> $                                  -   </t>
  </si>
  <si>
    <t>1. VALOR TOTAL ETAPA DE ESTUDIOS Y DISEÑOS</t>
  </si>
  <si>
    <t>ÍTEM</t>
  </si>
  <si>
    <t>VALOR OFERTADO</t>
  </si>
  <si>
    <t>B</t>
  </si>
  <si>
    <t>Administración</t>
  </si>
  <si>
    <t> % -</t>
  </si>
  <si>
    <t xml:space="preserve">Imprevistos </t>
  </si>
  <si>
    <t>Utilidad</t>
  </si>
  <si>
    <t>% -</t>
  </si>
  <si>
    <t>Valor IVA sobre la utilidad</t>
  </si>
  <si>
    <t xml:space="preserve">(*)PORCENTAJE DE DESCUENTO EJECUCION ETAPA II </t>
  </si>
  <si>
    <t>A</t>
  </si>
  <si>
    <t>DESCUENTO EXPRESADO EN PESOS</t>
  </si>
  <si>
    <t>%</t>
  </si>
  <si>
    <t>COSTO DIRECTO (ANTES DE  AIU e IVA sobre utilidad)</t>
  </si>
  <si>
    <t xml:space="preserve">En porcentaje </t>
  </si>
  <si>
    <t xml:space="preserve">Expresado en Pesos </t>
  </si>
  <si>
    <t xml:space="preserve">valor costos indirectos </t>
  </si>
  <si>
    <t>C = (B-A)</t>
  </si>
  <si>
    <t>D= C/B EXPRESADO EN %</t>
  </si>
  <si>
    <t>VERIFICACION VALOR TOTAL DE LA OFERTA etapa 2</t>
  </si>
  <si>
    <t xml:space="preserve"> VALOR TOTAL DE LA OFERTA ( etapa 1 + etapa 2)</t>
  </si>
  <si>
    <t>Valor antes de IVA</t>
  </si>
  <si>
    <t xml:space="preserve">IVA (19%) </t>
  </si>
  <si>
    <t>SUBTOTAL VALOR DE LA ETAPA DE VALIDACIÓN DE DIAGNÓSTICOS Y ESTUDIOS TÉCNICOS</t>
  </si>
  <si>
    <t xml:space="preserve">2. ETAPA 2.  EJECUCIÓN DE OBRAS DE MEJORAMIENTO EN LAS INSTITUCIONES EDUCATIVAS PRIORIZADAS Y VIABILIZADAS POR EL MINISTERIO DE EDUCACIÓN NACIONAL EN EL PROGRAMA DE MEJORAMIENTO DE SEDES EDUCATIVAS RURALES Y DE FRONETRA </t>
  </si>
  <si>
    <t xml:space="preserve">VALOR OFERTADO OBRAS DE MEJORAMIENTO PARA TODAS LAS SEDES Incluye AIU e IVA
( valor etapa ETAPA II )  </t>
  </si>
  <si>
    <t xml:space="preserve">PRESUPUESTO ESTIMADO OBRAS DE MEJORAMIENTO PARA TODAS LAS SEDES Incluye AIU e IVA
( valor etapa ETAPA II )  </t>
  </si>
  <si>
    <t>1.       ETAPA 1,  VALIDACIÓN DE DIAGNÓSTICOS Y ESTUDIOS TÉCNICOS</t>
  </si>
  <si>
    <t>PRESUPUESTO OFICIAL
“VALIDACIÓN Y/O AJUSTE DE DIAGNÓSTICOS Y ESTUDIOS TÉCNICOS, EJECUCIÓN DE LAS OBRAS DE MEJORAMIENTO EN LAS INSTITUCIONES EDUCATIVAS PRIORIZADAS Y VIABILIZADAS POR EL MINISTERIO DE EDUCACIÓN NACIONAL, EN EL PROGRAMA DE MEJORAMIENTO DE SEDES EDUCATIVAS RURALES Y DE FRONTERA EN EL MARCO DEL CONTRATO INTERADMINISTRATIVO 1229 DE 2018” GRUPO 13 BOYACA Y GUAVIARE</t>
  </si>
  <si>
    <t xml:space="preserve"> </t>
  </si>
  <si>
    <t>PRESUPUESTO OFICIAL
“VALIDACIÓN DE DIAGNÓSTICOS Y ESTUDIOS TÉCNICOS, EJECUCIÓN DE LAS OBRAS DE MEJORAMIENTO EN LAS INSTITUCIONES EDUCATIVAS PRIORIZADAS Y VIABILIZADAS POR EL MINISTERIO DE EDUCACIÓN NACIONAL, EN EL PROGRAMA DE MEJORAMIENTO DE SEDES EDUCATIVAS RURALES Y DE FRONTERA EN EL MARCO DEL CONTRATO INTERADMINISTRATIVO 1229 DE 2018” GRUPO BOYACA GUAVIARE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</si>
</sst>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\ #,##0;[Red]\-&quot;$&quot;\ #,##0"/>
    <numFmt numFmtId="42" formatCode="_-&quot;$&quot;\ * #,##0_-;\-&quot;$&quot;\ * #,##0_-;_-&quot;$&quot;\ * &quot;-&quot;_-;_-@_-"/>
    <numFmt numFmtId="164" formatCode="&quot;$&quot;\ #,##0"/>
    <numFmt numFmtId="165" formatCode="0.000%"/>
  </numFmts>
  <fonts count="4" x14ac:knownFonts="1"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2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93">
    <xf numFmtId="0" fontId="0" fillId="0" borderId="0" xfId="0"/>
    <xf numFmtId="0" fontId="1" fillId="0" borderId="9" xfId="0" applyFont="1" applyBorder="1" applyAlignment="1">
      <alignment horizontal="center" vertical="center" wrapText="1"/>
    </xf>
    <xf numFmtId="0" fontId="1" fillId="4" borderId="9" xfId="0" applyFont="1" applyFill="1" applyBorder="1" applyAlignment="1">
      <alignment horizontal="right" vertical="center" wrapText="1"/>
    </xf>
    <xf numFmtId="0" fontId="2" fillId="0" borderId="9" xfId="0" applyFont="1" applyBorder="1" applyAlignment="1">
      <alignment horizontal="right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right" vertical="center" wrapText="1"/>
    </xf>
    <xf numFmtId="10" fontId="2" fillId="0" borderId="7" xfId="0" applyNumberFormat="1" applyFont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righ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left" vertical="center"/>
    </xf>
    <xf numFmtId="0" fontId="1" fillId="4" borderId="6" xfId="0" applyFont="1" applyFill="1" applyBorder="1" applyAlignment="1">
      <alignment horizontal="right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4" borderId="7" xfId="0" applyFont="1" applyFill="1" applyBorder="1" applyAlignment="1">
      <alignment horizontal="left" vertical="center" wrapText="1"/>
    </xf>
    <xf numFmtId="0" fontId="1" fillId="3" borderId="9" xfId="0" applyFont="1" applyFill="1" applyBorder="1" applyAlignment="1">
      <alignment horizontal="left" vertical="center"/>
    </xf>
    <xf numFmtId="6" fontId="1" fillId="0" borderId="14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6" fontId="1" fillId="0" borderId="13" xfId="0" applyNumberFormat="1" applyFont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right" vertical="center" wrapText="1"/>
    </xf>
    <xf numFmtId="0" fontId="2" fillId="0" borderId="6" xfId="0" applyFont="1" applyBorder="1" applyAlignment="1">
      <alignment vertical="center" wrapText="1"/>
    </xf>
    <xf numFmtId="0" fontId="1" fillId="0" borderId="5" xfId="0" applyFont="1" applyBorder="1" applyAlignment="1">
      <alignment horizontal="right" vertical="center" wrapText="1"/>
    </xf>
    <xf numFmtId="0" fontId="1" fillId="0" borderId="6" xfId="0" applyFont="1" applyBorder="1" applyAlignment="1">
      <alignment horizontal="right" vertical="center" wrapText="1"/>
    </xf>
    <xf numFmtId="0" fontId="1" fillId="4" borderId="14" xfId="0" applyFont="1" applyFill="1" applyBorder="1" applyAlignment="1">
      <alignment horizontal="right" vertical="center" wrapText="1"/>
    </xf>
    <xf numFmtId="10" fontId="1" fillId="0" borderId="13" xfId="2" applyNumberFormat="1" applyFont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right" vertical="center" wrapText="1"/>
    </xf>
    <xf numFmtId="0" fontId="1" fillId="5" borderId="14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9" fontId="2" fillId="0" borderId="14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42" fontId="2" fillId="0" borderId="13" xfId="1" applyFont="1" applyBorder="1" applyAlignment="1">
      <alignment horizontal="right" vertical="center" wrapText="1"/>
    </xf>
    <xf numFmtId="42" fontId="2" fillId="0" borderId="14" xfId="1" applyFont="1" applyBorder="1" applyAlignment="1">
      <alignment horizontal="right" vertical="center" wrapText="1"/>
    </xf>
    <xf numFmtId="42" fontId="1" fillId="0" borderId="14" xfId="0" applyNumberFormat="1" applyFont="1" applyBorder="1" applyAlignment="1">
      <alignment horizontal="center" vertical="center" wrapText="1"/>
    </xf>
    <xf numFmtId="6" fontId="1" fillId="3" borderId="9" xfId="0" applyNumberFormat="1" applyFont="1" applyFill="1" applyBorder="1" applyAlignment="1">
      <alignment horizontal="right" vertical="center"/>
    </xf>
    <xf numFmtId="6" fontId="1" fillId="3" borderId="13" xfId="0" applyNumberFormat="1" applyFont="1" applyFill="1" applyBorder="1" applyAlignment="1">
      <alignment horizontal="right" vertical="center"/>
    </xf>
    <xf numFmtId="164" fontId="2" fillId="0" borderId="14" xfId="1" applyNumberFormat="1" applyFont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right" vertical="center" wrapText="1"/>
    </xf>
    <xf numFmtId="164" fontId="1" fillId="4" borderId="7" xfId="0" applyNumberFormat="1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4" borderId="2" xfId="0" applyFont="1" applyFill="1" applyBorder="1" applyAlignment="1">
      <alignment horizontal="right" vertical="center" wrapText="1"/>
    </xf>
    <xf numFmtId="10" fontId="2" fillId="0" borderId="14" xfId="0" applyNumberFormat="1" applyFont="1" applyBorder="1" applyAlignment="1">
      <alignment horizontal="center" vertical="center" wrapText="1"/>
    </xf>
    <xf numFmtId="10" fontId="2" fillId="0" borderId="1" xfId="0" applyNumberFormat="1" applyFont="1" applyBorder="1" applyAlignment="1">
      <alignment horizontal="center" vertical="center" wrapText="1"/>
    </xf>
    <xf numFmtId="9" fontId="1" fillId="0" borderId="13" xfId="2" applyFont="1" applyBorder="1" applyAlignment="1">
      <alignment horizontal="center" vertical="center" wrapText="1"/>
    </xf>
    <xf numFmtId="6" fontId="1" fillId="0" borderId="13" xfId="2" applyNumberFormat="1" applyFont="1" applyBorder="1" applyAlignment="1">
      <alignment horizontal="center" vertical="center" wrapText="1"/>
    </xf>
    <xf numFmtId="165" fontId="0" fillId="0" borderId="0" xfId="2" applyNumberFormat="1" applyFont="1"/>
    <xf numFmtId="0" fontId="1" fillId="3" borderId="1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left" vertical="center"/>
    </xf>
    <xf numFmtId="0" fontId="1" fillId="3" borderId="13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right" vertical="center" wrapText="1"/>
    </xf>
    <xf numFmtId="0" fontId="1" fillId="5" borderId="2" xfId="0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justify" vertical="center" wrapText="1"/>
    </xf>
    <xf numFmtId="0" fontId="1" fillId="3" borderId="2" xfId="0" applyFont="1" applyFill="1" applyBorder="1" applyAlignment="1">
      <alignment horizontal="justify" vertical="center" wrapText="1"/>
    </xf>
    <xf numFmtId="0" fontId="1" fillId="3" borderId="3" xfId="0" applyFont="1" applyFill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right" vertical="center" wrapText="1"/>
    </xf>
    <xf numFmtId="0" fontId="1" fillId="4" borderId="2" xfId="0" applyFont="1" applyFill="1" applyBorder="1" applyAlignment="1">
      <alignment horizontal="right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left" vertical="center" wrapText="1"/>
    </xf>
    <xf numFmtId="0" fontId="1" fillId="4" borderId="3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</cellXfs>
  <cellStyles count="3">
    <cellStyle name="Moneda [0]" xfId="1" builtinId="7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showGridLines="0" view="pageBreakPreview" zoomScale="130" zoomScaleNormal="100" zoomScaleSheetLayoutView="130" workbookViewId="0">
      <selection sqref="A1:F1"/>
    </sheetView>
  </sheetViews>
  <sheetFormatPr baseColWidth="10" defaultRowHeight="15" x14ac:dyDescent="0.25"/>
  <cols>
    <col min="3" max="3" width="39.7109375" customWidth="1"/>
    <col min="4" max="5" width="22.28515625" customWidth="1"/>
    <col min="6" max="6" width="27.140625" customWidth="1"/>
    <col min="7" max="7" width="1.140625" customWidth="1"/>
  </cols>
  <sheetData>
    <row r="1" spans="1:6" ht="63.75" customHeight="1" thickBot="1" x14ac:dyDescent="0.3">
      <c r="A1" s="69" t="s">
        <v>37</v>
      </c>
      <c r="B1" s="70"/>
      <c r="C1" s="70"/>
      <c r="D1" s="70"/>
      <c r="E1" s="70"/>
      <c r="F1" s="71"/>
    </row>
    <row r="2" spans="1:6" x14ac:dyDescent="0.25">
      <c r="A2" s="72" t="s">
        <v>0</v>
      </c>
      <c r="B2" s="73"/>
      <c r="C2" s="73"/>
      <c r="D2" s="73"/>
      <c r="E2" s="73"/>
      <c r="F2" s="74"/>
    </row>
    <row r="3" spans="1:6" ht="15.75" thickBot="1" x14ac:dyDescent="0.3">
      <c r="A3" s="75" t="s">
        <v>1</v>
      </c>
      <c r="B3" s="76"/>
      <c r="C3" s="76"/>
      <c r="D3" s="76"/>
      <c r="E3" s="76"/>
      <c r="F3" s="77"/>
    </row>
    <row r="4" spans="1:6" ht="35.25" customHeight="1" thickBot="1" x14ac:dyDescent="0.3">
      <c r="A4" s="78" t="s">
        <v>34</v>
      </c>
      <c r="B4" s="79"/>
      <c r="C4" s="79"/>
      <c r="D4" s="79"/>
      <c r="E4" s="79"/>
      <c r="F4" s="80"/>
    </row>
    <row r="5" spans="1:6" ht="15.75" thickBot="1" x14ac:dyDescent="0.3">
      <c r="A5" s="81" t="s">
        <v>2</v>
      </c>
      <c r="B5" s="82"/>
      <c r="C5" s="83"/>
      <c r="D5" s="1"/>
      <c r="E5" s="1" t="s">
        <v>36</v>
      </c>
      <c r="F5" s="1" t="s">
        <v>3</v>
      </c>
    </row>
    <row r="6" spans="1:6" ht="15.75" thickBot="1" x14ac:dyDescent="0.3">
      <c r="A6" s="84" t="s">
        <v>4</v>
      </c>
      <c r="B6" s="85"/>
      <c r="C6" s="85"/>
      <c r="D6" s="28" t="s">
        <v>28</v>
      </c>
      <c r="E6" s="11" t="s">
        <v>29</v>
      </c>
      <c r="F6" s="2" t="s">
        <v>5</v>
      </c>
    </row>
    <row r="7" spans="1:6" ht="63.75" customHeight="1" thickBot="1" x14ac:dyDescent="0.3">
      <c r="A7" s="67" t="s">
        <v>30</v>
      </c>
      <c r="B7" s="68"/>
      <c r="C7" s="68"/>
      <c r="D7" s="42">
        <v>27465706</v>
      </c>
      <c r="E7" s="43">
        <f>0.19*D7</f>
        <v>5218484.1399999997</v>
      </c>
      <c r="F7" s="44">
        <f>SUM(D7:E7)</f>
        <v>32684190.140000001</v>
      </c>
    </row>
    <row r="8" spans="1:6" ht="15.75" thickBot="1" x14ac:dyDescent="0.3">
      <c r="A8" s="86" t="s">
        <v>6</v>
      </c>
      <c r="B8" s="87"/>
      <c r="C8" s="88"/>
      <c r="D8" s="19"/>
      <c r="E8" s="19"/>
      <c r="F8" s="45">
        <f>SUM(F7:F7)</f>
        <v>32684190.140000001</v>
      </c>
    </row>
    <row r="9" spans="1:6" ht="15.75" thickBot="1" x14ac:dyDescent="0.3">
      <c r="A9" s="81"/>
      <c r="B9" s="82"/>
      <c r="C9" s="82"/>
      <c r="D9" s="82"/>
      <c r="E9" s="82"/>
      <c r="F9" s="89"/>
    </row>
    <row r="10" spans="1:6" ht="63.75" customHeight="1" thickBot="1" x14ac:dyDescent="0.3">
      <c r="A10" s="90" t="s">
        <v>31</v>
      </c>
      <c r="B10" s="91"/>
      <c r="C10" s="91"/>
      <c r="D10" s="91"/>
      <c r="E10" s="91"/>
      <c r="F10" s="92"/>
    </row>
    <row r="11" spans="1:6" ht="15.75" thickBot="1" x14ac:dyDescent="0.3">
      <c r="A11" s="4" t="s">
        <v>7</v>
      </c>
      <c r="B11" s="81" t="s">
        <v>2</v>
      </c>
      <c r="C11" s="89"/>
      <c r="D11" s="49"/>
      <c r="E11" s="49"/>
      <c r="F11" s="1" t="s">
        <v>8</v>
      </c>
    </row>
    <row r="12" spans="1:6" ht="15.75" thickBot="1" x14ac:dyDescent="0.3">
      <c r="A12" s="59" t="s">
        <v>20</v>
      </c>
      <c r="B12" s="60"/>
      <c r="C12" s="60"/>
      <c r="D12" s="50"/>
      <c r="E12" s="11"/>
      <c r="F12" s="21">
        <v>920000000</v>
      </c>
    </row>
    <row r="13" spans="1:6" ht="15.75" thickBot="1" x14ac:dyDescent="0.3">
      <c r="A13" s="33"/>
      <c r="B13" s="34"/>
      <c r="C13" s="34"/>
      <c r="D13" s="17"/>
      <c r="E13" s="11" t="s">
        <v>21</v>
      </c>
      <c r="F13" s="11" t="s">
        <v>22</v>
      </c>
    </row>
    <row r="14" spans="1:6" ht="15.75" thickBot="1" x14ac:dyDescent="0.3">
      <c r="A14" s="5"/>
      <c r="B14" s="3" t="s">
        <v>10</v>
      </c>
      <c r="C14" s="6" t="s">
        <v>11</v>
      </c>
      <c r="D14" s="6"/>
      <c r="E14" s="51">
        <v>0.21310000000000001</v>
      </c>
      <c r="F14" s="37">
        <f>+E14*F12</f>
        <v>196052000</v>
      </c>
    </row>
    <row r="15" spans="1:6" ht="15.75" thickBot="1" x14ac:dyDescent="0.3">
      <c r="A15" s="5"/>
      <c r="B15" s="7" t="s">
        <v>12</v>
      </c>
      <c r="C15" s="8" t="s">
        <v>11</v>
      </c>
      <c r="D15" s="18"/>
      <c r="E15" s="52">
        <v>0.03</v>
      </c>
      <c r="F15" s="38">
        <f>+E15*F12</f>
        <v>27600000</v>
      </c>
    </row>
    <row r="16" spans="1:6" ht="15.75" thickBot="1" x14ac:dyDescent="0.3">
      <c r="A16" s="5"/>
      <c r="B16" s="7" t="s">
        <v>13</v>
      </c>
      <c r="C16" s="8" t="s">
        <v>14</v>
      </c>
      <c r="D16" s="18"/>
      <c r="E16" s="52">
        <v>0.05</v>
      </c>
      <c r="F16" s="38">
        <f>+E16*F12</f>
        <v>46000000</v>
      </c>
    </row>
    <row r="17" spans="1:6" ht="26.25" thickBot="1" x14ac:dyDescent="0.3">
      <c r="A17" s="9"/>
      <c r="B17" s="7" t="s">
        <v>15</v>
      </c>
      <c r="C17" s="10">
        <v>0.19</v>
      </c>
      <c r="D17" s="18"/>
      <c r="E17" s="36"/>
      <c r="F17" s="38">
        <f>+C17*F16</f>
        <v>8740000</v>
      </c>
    </row>
    <row r="18" spans="1:6" ht="15.75" thickBot="1" x14ac:dyDescent="0.3">
      <c r="A18" s="59"/>
      <c r="B18" s="60"/>
      <c r="C18" s="60"/>
      <c r="D18" s="50" t="s">
        <v>23</v>
      </c>
      <c r="E18" s="11"/>
      <c r="F18" s="39">
        <f>SUM(F14:F17)</f>
        <v>278392000</v>
      </c>
    </row>
    <row r="19" spans="1:6" ht="15.75" thickBot="1" x14ac:dyDescent="0.3">
      <c r="A19" s="48"/>
      <c r="B19" s="47"/>
      <c r="C19" s="47"/>
      <c r="D19" s="49"/>
      <c r="E19" s="49"/>
      <c r="F19" s="1"/>
    </row>
    <row r="20" spans="1:6" ht="36.75" customHeight="1" thickBot="1" x14ac:dyDescent="0.3">
      <c r="A20" s="61" t="s">
        <v>32</v>
      </c>
      <c r="B20" s="62"/>
      <c r="C20" s="62"/>
      <c r="D20" s="24"/>
      <c r="E20" s="11" t="s">
        <v>17</v>
      </c>
      <c r="F20" s="21">
        <f>+F12+F18</f>
        <v>1198392000</v>
      </c>
    </row>
    <row r="21" spans="1:6" ht="36.75" customHeight="1" thickBot="1" x14ac:dyDescent="0.3">
      <c r="A21" s="59" t="s">
        <v>33</v>
      </c>
      <c r="B21" s="60"/>
      <c r="C21" s="60"/>
      <c r="D21" s="50"/>
      <c r="E21" s="11" t="s">
        <v>9</v>
      </c>
      <c r="F21" s="21">
        <v>1250000000</v>
      </c>
    </row>
    <row r="22" spans="1:6" ht="36.75" customHeight="1" thickBot="1" x14ac:dyDescent="0.3">
      <c r="A22" s="63" t="s">
        <v>18</v>
      </c>
      <c r="B22" s="64"/>
      <c r="C22" s="64"/>
      <c r="D22" s="30"/>
      <c r="E22" s="31" t="s">
        <v>24</v>
      </c>
      <c r="F22" s="54">
        <f>+F21-F20</f>
        <v>51608000</v>
      </c>
    </row>
    <row r="23" spans="1:6" ht="25.5" customHeight="1" thickBot="1" x14ac:dyDescent="0.3">
      <c r="A23" s="65" t="s">
        <v>16</v>
      </c>
      <c r="B23" s="66"/>
      <c r="C23" s="66"/>
      <c r="D23" s="32" t="s">
        <v>19</v>
      </c>
      <c r="E23" s="31" t="s">
        <v>25</v>
      </c>
      <c r="F23" s="53">
        <f>+F22/F21</f>
        <v>4.1286400000000001E-2</v>
      </c>
    </row>
    <row r="24" spans="1:6" ht="25.5" customHeight="1" thickBot="1" x14ac:dyDescent="0.3">
      <c r="A24" s="26"/>
      <c r="B24" s="27"/>
      <c r="C24" s="27"/>
      <c r="D24" s="25"/>
      <c r="E24" s="25"/>
      <c r="F24" s="22"/>
    </row>
    <row r="25" spans="1:6" ht="15.75" thickBot="1" x14ac:dyDescent="0.3">
      <c r="A25" s="56" t="s">
        <v>26</v>
      </c>
      <c r="B25" s="57"/>
      <c r="C25" s="58"/>
      <c r="D25" s="20"/>
      <c r="E25" s="20"/>
      <c r="F25" s="40">
        <f>+F21-F22</f>
        <v>1198392000</v>
      </c>
    </row>
    <row r="26" spans="1:6" ht="15.75" thickBot="1" x14ac:dyDescent="0.3"/>
    <row r="27" spans="1:6" ht="15.75" thickBot="1" x14ac:dyDescent="0.3">
      <c r="A27" s="56" t="s">
        <v>27</v>
      </c>
      <c r="B27" s="57"/>
      <c r="C27" s="58"/>
      <c r="D27" s="46"/>
      <c r="E27" s="46"/>
      <c r="F27" s="41">
        <f>+F25+F8</f>
        <v>1231076190.1400001</v>
      </c>
    </row>
    <row r="30" spans="1:6" x14ac:dyDescent="0.25">
      <c r="E30" s="55"/>
    </row>
  </sheetData>
  <mergeCells count="19">
    <mergeCell ref="A12:C12"/>
    <mergeCell ref="A1:F1"/>
    <mergeCell ref="A2:F2"/>
    <mergeCell ref="A3:F3"/>
    <mergeCell ref="A4:F4"/>
    <mergeCell ref="A5:C5"/>
    <mergeCell ref="A6:C6"/>
    <mergeCell ref="A7:C7"/>
    <mergeCell ref="A8:C8"/>
    <mergeCell ref="A9:F9"/>
    <mergeCell ref="A10:F10"/>
    <mergeCell ref="B11:C11"/>
    <mergeCell ref="A25:C25"/>
    <mergeCell ref="A27:C27"/>
    <mergeCell ref="A18:C18"/>
    <mergeCell ref="A20:C20"/>
    <mergeCell ref="A21:C21"/>
    <mergeCell ref="A22:C22"/>
    <mergeCell ref="A23:C23"/>
  </mergeCells>
  <pageMargins left="0.7" right="0.7" top="0.75" bottom="0.75" header="0.3" footer="0.3"/>
  <pageSetup scale="6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showGridLines="0" tabSelected="1" view="pageBreakPreview" zoomScale="115" zoomScaleNormal="100" zoomScaleSheetLayoutView="115" workbookViewId="0">
      <selection activeCell="A7" sqref="A7:C7"/>
    </sheetView>
  </sheetViews>
  <sheetFormatPr baseColWidth="10" defaultRowHeight="15" x14ac:dyDescent="0.25"/>
  <cols>
    <col min="3" max="3" width="39.7109375" customWidth="1"/>
    <col min="4" max="5" width="22.28515625" customWidth="1"/>
    <col min="6" max="6" width="27.140625" customWidth="1"/>
    <col min="7" max="7" width="1.42578125" customWidth="1"/>
  </cols>
  <sheetData>
    <row r="1" spans="1:6" ht="63.75" customHeight="1" thickBot="1" x14ac:dyDescent="0.3">
      <c r="A1" s="69" t="s">
        <v>35</v>
      </c>
      <c r="B1" s="70"/>
      <c r="C1" s="70"/>
      <c r="D1" s="70"/>
      <c r="E1" s="70"/>
      <c r="F1" s="71"/>
    </row>
    <row r="2" spans="1:6" x14ac:dyDescent="0.25">
      <c r="A2" s="72" t="s">
        <v>0</v>
      </c>
      <c r="B2" s="73"/>
      <c r="C2" s="73"/>
      <c r="D2" s="73"/>
      <c r="E2" s="73"/>
      <c r="F2" s="74"/>
    </row>
    <row r="3" spans="1:6" ht="15.75" thickBot="1" x14ac:dyDescent="0.3">
      <c r="A3" s="75" t="s">
        <v>1</v>
      </c>
      <c r="B3" s="76"/>
      <c r="C3" s="76"/>
      <c r="D3" s="76"/>
      <c r="E3" s="76"/>
      <c r="F3" s="77"/>
    </row>
    <row r="4" spans="1:6" ht="35.25" customHeight="1" thickBot="1" x14ac:dyDescent="0.3">
      <c r="A4" s="78" t="s">
        <v>34</v>
      </c>
      <c r="B4" s="79"/>
      <c r="C4" s="79"/>
      <c r="D4" s="79"/>
      <c r="E4" s="79"/>
      <c r="F4" s="80"/>
    </row>
    <row r="5" spans="1:6" ht="15.75" thickBot="1" x14ac:dyDescent="0.3">
      <c r="A5" s="81" t="s">
        <v>2</v>
      </c>
      <c r="B5" s="82"/>
      <c r="C5" s="83"/>
      <c r="D5" s="1"/>
      <c r="E5" s="1"/>
      <c r="F5" s="1" t="s">
        <v>3</v>
      </c>
    </row>
    <row r="6" spans="1:6" ht="15.75" thickBot="1" x14ac:dyDescent="0.3">
      <c r="A6" s="84" t="s">
        <v>4</v>
      </c>
      <c r="B6" s="85"/>
      <c r="C6" s="85"/>
      <c r="D6" s="28" t="s">
        <v>28</v>
      </c>
      <c r="E6" s="11" t="s">
        <v>29</v>
      </c>
      <c r="F6" s="2" t="s">
        <v>5</v>
      </c>
    </row>
    <row r="7" spans="1:6" ht="63.75" customHeight="1" thickBot="1" x14ac:dyDescent="0.3">
      <c r="A7" s="67" t="s">
        <v>30</v>
      </c>
      <c r="B7" s="68"/>
      <c r="C7" s="68"/>
      <c r="D7" s="42"/>
      <c r="E7" s="43"/>
      <c r="F7" s="44"/>
    </row>
    <row r="8" spans="1:6" ht="15.75" thickBot="1" x14ac:dyDescent="0.3">
      <c r="A8" s="86" t="s">
        <v>6</v>
      </c>
      <c r="B8" s="87"/>
      <c r="C8" s="88"/>
      <c r="D8" s="19"/>
      <c r="E8" s="19"/>
      <c r="F8" s="45">
        <f>SUM(F7:F7)</f>
        <v>0</v>
      </c>
    </row>
    <row r="9" spans="1:6" ht="15.75" thickBot="1" x14ac:dyDescent="0.3">
      <c r="A9" s="81"/>
      <c r="B9" s="82"/>
      <c r="C9" s="82"/>
      <c r="D9" s="82"/>
      <c r="E9" s="82"/>
      <c r="F9" s="89"/>
    </row>
    <row r="10" spans="1:6" ht="63.75" customHeight="1" thickBot="1" x14ac:dyDescent="0.3">
      <c r="A10" s="90" t="s">
        <v>31</v>
      </c>
      <c r="B10" s="91"/>
      <c r="C10" s="91"/>
      <c r="D10" s="91"/>
      <c r="E10" s="91"/>
      <c r="F10" s="92"/>
    </row>
    <row r="11" spans="1:6" ht="15.75" thickBot="1" x14ac:dyDescent="0.3">
      <c r="A11" s="4" t="s">
        <v>7</v>
      </c>
      <c r="B11" s="81" t="s">
        <v>2</v>
      </c>
      <c r="C11" s="89"/>
      <c r="D11" s="14"/>
      <c r="E11" s="14"/>
      <c r="F11" s="1" t="s">
        <v>8</v>
      </c>
    </row>
    <row r="12" spans="1:6" ht="15.75" thickBot="1" x14ac:dyDescent="0.3">
      <c r="A12" s="59" t="s">
        <v>20</v>
      </c>
      <c r="B12" s="60"/>
      <c r="C12" s="60"/>
      <c r="D12" s="12"/>
      <c r="E12" s="11"/>
      <c r="F12" s="21"/>
    </row>
    <row r="13" spans="1:6" ht="15.75" thickBot="1" x14ac:dyDescent="0.3">
      <c r="A13" s="33"/>
      <c r="B13" s="34"/>
      <c r="C13" s="34"/>
      <c r="D13" s="17"/>
      <c r="E13" s="11" t="s">
        <v>21</v>
      </c>
      <c r="F13" s="11" t="s">
        <v>22</v>
      </c>
    </row>
    <row r="14" spans="1:6" ht="15.75" thickBot="1" x14ac:dyDescent="0.3">
      <c r="A14" s="5"/>
      <c r="B14" s="3" t="s">
        <v>10</v>
      </c>
      <c r="C14" s="6" t="s">
        <v>11</v>
      </c>
      <c r="D14" s="6"/>
      <c r="E14" s="35"/>
      <c r="F14" s="37"/>
    </row>
    <row r="15" spans="1:6" ht="15.75" thickBot="1" x14ac:dyDescent="0.3">
      <c r="A15" s="5"/>
      <c r="B15" s="7" t="s">
        <v>12</v>
      </c>
      <c r="C15" s="8" t="s">
        <v>11</v>
      </c>
      <c r="D15" s="18"/>
      <c r="E15" s="36"/>
      <c r="F15" s="38"/>
    </row>
    <row r="16" spans="1:6" ht="15.75" thickBot="1" x14ac:dyDescent="0.3">
      <c r="A16" s="5"/>
      <c r="B16" s="7" t="s">
        <v>13</v>
      </c>
      <c r="C16" s="8" t="s">
        <v>14</v>
      </c>
      <c r="D16" s="18"/>
      <c r="E16" s="36"/>
      <c r="F16" s="38"/>
    </row>
    <row r="17" spans="1:6" ht="26.25" thickBot="1" x14ac:dyDescent="0.3">
      <c r="A17" s="9"/>
      <c r="B17" s="7" t="s">
        <v>15</v>
      </c>
      <c r="C17" s="10">
        <v>0.19</v>
      </c>
      <c r="D17" s="18"/>
      <c r="E17" s="36"/>
      <c r="F17" s="38"/>
    </row>
    <row r="18" spans="1:6" ht="15.75" thickBot="1" x14ac:dyDescent="0.3">
      <c r="A18" s="59"/>
      <c r="B18" s="60"/>
      <c r="C18" s="60"/>
      <c r="D18" s="12" t="s">
        <v>23</v>
      </c>
      <c r="E18" s="11"/>
      <c r="F18" s="39">
        <f>SUM(F14:F17)</f>
        <v>0</v>
      </c>
    </row>
    <row r="19" spans="1:6" ht="15.75" thickBot="1" x14ac:dyDescent="0.3">
      <c r="A19" s="13"/>
      <c r="B19" s="15"/>
      <c r="C19" s="15"/>
      <c r="D19" s="14"/>
      <c r="E19" s="14"/>
      <c r="F19" s="1"/>
    </row>
    <row r="20" spans="1:6" ht="36.75" customHeight="1" thickBot="1" x14ac:dyDescent="0.3">
      <c r="A20" s="61" t="s">
        <v>32</v>
      </c>
      <c r="B20" s="62"/>
      <c r="C20" s="62"/>
      <c r="D20" s="24"/>
      <c r="E20" s="11" t="s">
        <v>17</v>
      </c>
      <c r="F20" s="21"/>
    </row>
    <row r="21" spans="1:6" ht="36.75" customHeight="1" thickBot="1" x14ac:dyDescent="0.3">
      <c r="A21" s="59" t="s">
        <v>33</v>
      </c>
      <c r="B21" s="60"/>
      <c r="C21" s="60"/>
      <c r="D21" s="12"/>
      <c r="E21" s="11" t="s">
        <v>9</v>
      </c>
      <c r="F21" s="21"/>
    </row>
    <row r="22" spans="1:6" ht="36.75" customHeight="1" thickBot="1" x14ac:dyDescent="0.3">
      <c r="A22" s="63" t="s">
        <v>18</v>
      </c>
      <c r="B22" s="64"/>
      <c r="C22" s="64"/>
      <c r="D22" s="30"/>
      <c r="E22" s="31" t="s">
        <v>24</v>
      </c>
      <c r="F22" s="23"/>
    </row>
    <row r="23" spans="1:6" ht="25.5" customHeight="1" thickBot="1" x14ac:dyDescent="0.3">
      <c r="A23" s="65" t="s">
        <v>16</v>
      </c>
      <c r="B23" s="66"/>
      <c r="C23" s="66"/>
      <c r="D23" s="32" t="s">
        <v>19</v>
      </c>
      <c r="E23" s="31" t="s">
        <v>25</v>
      </c>
      <c r="F23" s="29"/>
    </row>
    <row r="24" spans="1:6" ht="25.5" customHeight="1" thickBot="1" x14ac:dyDescent="0.3">
      <c r="A24" s="26"/>
      <c r="B24" s="27"/>
      <c r="C24" s="27"/>
      <c r="D24" s="25"/>
      <c r="E24" s="25"/>
      <c r="F24" s="22"/>
    </row>
    <row r="25" spans="1:6" ht="15.75" thickBot="1" x14ac:dyDescent="0.3">
      <c r="A25" s="56" t="s">
        <v>26</v>
      </c>
      <c r="B25" s="57"/>
      <c r="C25" s="58"/>
      <c r="D25" s="20"/>
      <c r="E25" s="20"/>
      <c r="F25" s="40" t="e">
        <f>SUM(#REF!)</f>
        <v>#REF!</v>
      </c>
    </row>
    <row r="26" spans="1:6" ht="15.75" thickBot="1" x14ac:dyDescent="0.3"/>
    <row r="27" spans="1:6" ht="15.75" thickBot="1" x14ac:dyDescent="0.3">
      <c r="A27" s="56" t="s">
        <v>27</v>
      </c>
      <c r="B27" s="57"/>
      <c r="C27" s="58"/>
      <c r="D27" s="16"/>
      <c r="E27" s="16"/>
      <c r="F27" s="41" t="e">
        <f>+F25+F8</f>
        <v>#REF!</v>
      </c>
    </row>
    <row r="28" spans="1:6" ht="7.5" customHeight="1" x14ac:dyDescent="0.25"/>
  </sheetData>
  <mergeCells count="19">
    <mergeCell ref="A6:C6"/>
    <mergeCell ref="A1:F1"/>
    <mergeCell ref="A2:F2"/>
    <mergeCell ref="A3:F3"/>
    <mergeCell ref="A4:F4"/>
    <mergeCell ref="A5:C5"/>
    <mergeCell ref="A21:C21"/>
    <mergeCell ref="A7:C7"/>
    <mergeCell ref="A8:C8"/>
    <mergeCell ref="A9:F9"/>
    <mergeCell ref="A10:F10"/>
    <mergeCell ref="B11:C11"/>
    <mergeCell ref="A12:C12"/>
    <mergeCell ref="A18:C18"/>
    <mergeCell ref="A20:C20"/>
    <mergeCell ref="A25:C25"/>
    <mergeCell ref="A27:C27"/>
    <mergeCell ref="A22:C22"/>
    <mergeCell ref="A23:C23"/>
  </mergeCells>
  <pageMargins left="0.7" right="0.7" top="0.75" bottom="0.75" header="0.3" footer="0.3"/>
  <pageSetup scale="67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NDETERDescripcion xmlns="C873A128-3956-43CC-8E9F-116C3547FB51" xsi:nil="true"/>
    <FINDETERConvocatoria xmlns="C873A128-3956-43CC-8E9F-116C3547FB51">182</FINDETERConvocatoria>
    <FINDETERPublicar xmlns="C873A128-3956-43CC-8E9F-116C3547FB51">true</FINDETERPublicar>
    <g7y3 xmlns="c873a128-3956-43cc-8e9f-116c3547fb51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CTAdjuntosxConvocatorias" ma:contentTypeID="0x010100FD2269DDA8524259BE0ACF0698016AD100B2A99044246E6D44BE06593B9D76AF71" ma:contentTypeVersion="1" ma:contentTypeDescription="" ma:contentTypeScope="" ma:versionID="6f7bb8e87f99ebd944933420c1a40c88">
  <xsd:schema xmlns:xsd="http://www.w3.org/2001/XMLSchema" xmlns:xs="http://www.w3.org/2001/XMLSchema" xmlns:p="http://schemas.microsoft.com/office/2006/metadata/properties" xmlns:ns2="C873A128-3956-43CC-8E9F-116C3547FB51" xmlns:ns3="c873a128-3956-43cc-8e9f-116c3547fb51" targetNamespace="http://schemas.microsoft.com/office/2006/metadata/properties" ma:root="true" ma:fieldsID="e6e370b193a50d33b0a01fe716ede0b6" ns2:_="" ns3:_="">
    <xsd:import namespace="C873A128-3956-43CC-8E9F-116C3547FB51"/>
    <xsd:import namespace="c873a128-3956-43cc-8e9f-116c3547fb51"/>
    <xsd:element name="properties">
      <xsd:complexType>
        <xsd:sequence>
          <xsd:element name="documentManagement">
            <xsd:complexType>
              <xsd:all>
                <xsd:element ref="ns2:FINDETERDescripcion" minOccurs="0"/>
                <xsd:element ref="ns2:FINDETERPublicar" minOccurs="0"/>
                <xsd:element ref="ns2:FINDETERConvocatoria" minOccurs="0"/>
                <xsd:element ref="ns3:g7y3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73A128-3956-43CC-8E9F-116C3547FB51" elementFormDefault="qualified">
    <xsd:import namespace="http://schemas.microsoft.com/office/2006/documentManagement/types"/>
    <xsd:import namespace="http://schemas.microsoft.com/office/infopath/2007/PartnerControls"/>
    <xsd:element name="FINDETERDescripcion" ma:index="8" nillable="true" ma:displayName="Descripción" ma:internalName="FINDETERDescripcion">
      <xsd:simpleType>
        <xsd:restriction base="dms:Note">
          <xsd:maxLength value="255"/>
        </xsd:restriction>
      </xsd:simpleType>
    </xsd:element>
    <xsd:element name="FINDETERPublicar" ma:index="9" nillable="true" ma:displayName="Publicar" ma:internalName="FINDETERPublicar">
      <xsd:simpleType>
        <xsd:restriction base="dms:Boolean"/>
      </xsd:simpleType>
    </xsd:element>
    <xsd:element name="FINDETERConvocatoria" ma:index="10" nillable="true" ma:displayName="Convocatoria" ma:list="{6022C523-7C13-4705-B06B-AFF60BED9569}" ma:internalName="FINDETERConvocatoria" ma:showField="Title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73a128-3956-43cc-8e9f-116c3547fb51" elementFormDefault="qualified">
    <xsd:import namespace="http://schemas.microsoft.com/office/2006/documentManagement/types"/>
    <xsd:import namespace="http://schemas.microsoft.com/office/infopath/2007/PartnerControls"/>
    <xsd:element name="g7y3" ma:index="11" nillable="true" ma:displayName="Text" ma:indexed="true" ma:internalName="g7y3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BD36C81-14BB-464B-81B4-40228BDE93CB}">
  <ds:schemaRefs>
    <ds:schemaRef ds:uri="http://purl.org/dc/dcmitype/"/>
    <ds:schemaRef ds:uri="http://www.w3.org/XML/1998/namespace"/>
    <ds:schemaRef ds:uri="C873A128-3956-43CC-8E9F-116C3547FB51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c873a128-3956-43cc-8e9f-116c3547fb51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872C6A8B-F2EF-4267-A8CB-AC0E27983F81}"/>
</file>

<file path=customXml/itemProps3.xml><?xml version="1.0" encoding="utf-8"?>
<ds:datastoreItem xmlns:ds="http://schemas.openxmlformats.org/officeDocument/2006/customXml" ds:itemID="{2F41B7C4-C625-4EAF-9380-BE3010C2CF5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Ejemplo</vt:lpstr>
      <vt:lpstr>Formato</vt:lpstr>
      <vt:lpstr>Ejemplo!Área_de_impresión</vt:lpstr>
      <vt:lpstr>Formato!Área_de_impresión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G13Formato4-OBRA</dc:title>
  <dc:creator>GERARDO ANDRES ALZATE ALZATE</dc:creator>
  <cp:lastModifiedBy>GERARDO ANDRES ALZATE ALZATE</cp:lastModifiedBy>
  <cp:lastPrinted>2019-10-10T16:28:03Z</cp:lastPrinted>
  <dcterms:created xsi:type="dcterms:W3CDTF">2019-01-22T17:02:10Z</dcterms:created>
  <dcterms:modified xsi:type="dcterms:W3CDTF">2019-10-10T16:30:44Z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0x010100FD2269DDA8524259BE0ACF0698016AD100B2A99044246E6D44BE06593B9D76AF71</vt:lpwstr>
  </property>
</Properties>
</file>