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Jornada Unica\GARAGOA-OBRA\OBSERVACIONES PROCESO LICITATORIO\"/>
    </mc:Choice>
  </mc:AlternateContent>
  <bookViews>
    <workbookView xWindow="120" yWindow="345" windowWidth="23715" windowHeight="8775"/>
  </bookViews>
  <sheets>
    <sheet name="Formato 4 Prespuesto  " sheetId="3" r:id="rId1"/>
  </sheets>
  <externalReferences>
    <externalReference r:id="rId2"/>
    <externalReference r:id="rId3"/>
    <externalReference r:id="rId4"/>
  </externalReferences>
  <definedNames>
    <definedName name="_xlnm.Print_Area" localSheetId="0">'Formato 4 Prespuesto  '!$A$1:$H$42</definedName>
    <definedName name="ATenerEnCuenta">'[1]IMPUESTOS Y VR TOTAL'!$B$66:$E$85</definedName>
    <definedName name="Calidad">'[1]PERSONAL Y OTROS'!$P$53</definedName>
    <definedName name="Campamento">'[1]PERSONAL Y OTROS'!$P$126</definedName>
    <definedName name="cc">[2]PERSONAL!$D$8</definedName>
    <definedName name="CdadCalidad">'[1]PERSONAL Y OTROS'!$B$54:$B$62</definedName>
    <definedName name="CdadCalidades">'[1]PERSONAL Y OTROS'!$C$53</definedName>
    <definedName name="CdadNoFactura">'[1]PERSONAL Y OTROS'!$B$47:$B$51</definedName>
    <definedName name="CdadNoFacturables">'[1]PERSONAL Y OTROS'!$C$46</definedName>
    <definedName name="CdadProfesional">'[1]PERSONAL Y OTROS'!$B$14:$B$30</definedName>
    <definedName name="CdadProfesionales">'[1]PERSONAL Y OTROS'!$C$13</definedName>
    <definedName name="CdadTecnico">'[1]PERSONAL Y OTROS'!$B$33:$B$44</definedName>
    <definedName name="CdadTecnicos">'[1]PERSONAL Y OTROS'!$C$32</definedName>
    <definedName name="CostoDirecto">'[1]PERSONAL Y OTROS'!$O$9</definedName>
    <definedName name="CostoDirectoObra">'[1]COSTEO TOTAL OBRA'!$D$7</definedName>
    <definedName name="CotizacionARP">'[1]INFORMACION DEL FP'!$G$32:$J$36</definedName>
    <definedName name="DestinoConsultoria">'[1]IMPUESTOS Y VR TOTAL'!$F$52</definedName>
    <definedName name="DestinoObra">'[1]IMPUESTOS Y VR TOTAL'!$D$10</definedName>
    <definedName name="DuracionMeses">'[1]PERSONAL Y OTROS'!$D$10</definedName>
    <definedName name="DuracionSemanas">'[1]PERSONAL Y OTROS'!$B$10</definedName>
    <definedName name="Ensayos">'[1]PERSONAL Y OTROS'!$P$100</definedName>
    <definedName name="Equipo">'[1]PERSONAL Y OTROS'!$P$76</definedName>
    <definedName name="Equipos">'[1]PERSONAL Y OTROS'!$P$76</definedName>
    <definedName name="FactorMultFinal">[1]FM!$E$57</definedName>
    <definedName name="FactorMultiplicaCalculado">[1]FM!$D$45</definedName>
    <definedName name="GastosViajes">'[1]PERSONAL Y OTROS'!$A$277:$A$281</definedName>
    <definedName name="HonoraProfesionales">'[1]INFORMACION DEL FP'!$D$25</definedName>
    <definedName name="HonoraTecnicos">'[1]INFORMACION DEL FP'!$D$27</definedName>
    <definedName name="ImpPolizasConsultoria">'[1]IMPUESTOS Y VR TOTAL'!$E$39:$E$49</definedName>
    <definedName name="ImpPolizasObra">'[1]IMPUESTOS Y VR TOTAL'!$E$11:$E$24</definedName>
    <definedName name="IVAConsultoria">'[1]IMPUESTOS Y VR TOTAL'!$E$41</definedName>
    <definedName name="IVASobreUtilidad">'[1]IMPUESTOS Y VR TOTAL'!$E$15</definedName>
    <definedName name="NoFacturable">'[1]PERSONAL Y OTROS'!$P$46</definedName>
    <definedName name="Oficina">'[1]PERSONAL Y OTROS'!$P$64</definedName>
    <definedName name="OrigenObra">'[1]IMPUESTOS Y VR TOTAL'!$F$27</definedName>
    <definedName name="PlazoEnMeses">'[1]PERSONAL Y OTROS'!$D$10</definedName>
    <definedName name="PorcentajeUtilidad">'[1]COSTEO TOTAL OBRA'!$B$29</definedName>
    <definedName name="PrestacionesSeguridadOtros">[1]FM!$E$8:$E$22</definedName>
    <definedName name="Profesional">'[1]PERSONAL Y OTROS'!$P$12</definedName>
    <definedName name="TarifaMT">[1]TarifaMT!$A$5:$S$36</definedName>
    <definedName name="Tecnico">'[1]PERSONAL Y OTROS'!$P$32</definedName>
    <definedName name="TipoCosteo">'[1]PERSONAL Y OTROS'!$D$8</definedName>
    <definedName name="TiposCampamentos">'[1]PERSONAL Y OTROS'!$A$284:$A$297</definedName>
    <definedName name="TiposEnsayos">'[1]PERSONAL Y OTROS'!$A$239:$A$262</definedName>
    <definedName name="TiposEquipos">'[1]PERSONAL Y OTROS'!$A$226:$A$236</definedName>
    <definedName name="TiposPersonalProfesional">'[1]PERSONAL Y OTROS'!$A$156:$A$190</definedName>
    <definedName name="TiposPersonalTecnico">'[1]PERSONAL Y OTROS'!$A$193:$A$206</definedName>
    <definedName name="TotalCalidad">'[1]PERSONAL Y OTROS'!$O$54:$O$62</definedName>
    <definedName name="TotalCam">'[1]PERSONAL Y OTROS'!$O$127:$O$137</definedName>
    <definedName name="TotalContratoConIva">'[1]COSTEO TOTAL OBRA'!$D$37</definedName>
    <definedName name="TotalContratoSinIVA">'[1]COSTEO TOTAL OBRA'!$D$33</definedName>
    <definedName name="TotalEns">'[1]PERSONAL Y OTROS'!$O$101:$O$123</definedName>
    <definedName name="TotalEqu">'[1]PERSONAL Y OTROS'!$O$77:$O$83</definedName>
    <definedName name="TotalImpuestosObra">'[1]IMPUESTOS Y VR TOTAL'!$F$10</definedName>
    <definedName name="TotalNoFacturable">'[1]PERSONAL Y OTROS'!$O$47:$O$51</definedName>
    <definedName name="TotalOfi">'[1]PERSONAL Y OTROS'!$O$65:$O$74</definedName>
    <definedName name="TotalPaginaPersonal">'[1]PERSONAL Y OTROS'!$O$10</definedName>
    <definedName name="TotalPro">'[1]PERSONAL Y OTROS'!$O$14:$O$30</definedName>
    <definedName name="TotalTec">'[1]PERSONAL Y OTROS'!$O$33:$O$44</definedName>
    <definedName name="TotalTram">'[1]PERSONAL Y OTROS'!$O$87:$O$89</definedName>
    <definedName name="TotalVia">'[1]PERSONAL Y OTROS'!$O$93:$O$97</definedName>
    <definedName name="Tramite">'[1]PERSONAL Y OTROS'!$P$86</definedName>
    <definedName name="UtilidadObra">'[1]IMPUESTOS Y VR TOTAL'!$F$7</definedName>
    <definedName name="ValorTotConsultoria">[1]FM!$E$62</definedName>
    <definedName name="Viajes">'[1]PERSONAL Y OTROS'!$P$92</definedName>
    <definedName name="XMesPersonalPromedio">[1]FM!$E$8</definedName>
    <definedName name="XMesProfesionales">'[1]PERSONAL Y OTROS'!$I$31</definedName>
    <definedName name="XMesTecnicos">'[1]PERSONAL Y OTROS'!$I$45</definedName>
    <definedName name="xx">[3]PERSONAL!$D$10</definedName>
  </definedNames>
  <calcPr calcId="152511"/>
</workbook>
</file>

<file path=xl/calcChain.xml><?xml version="1.0" encoding="utf-8"?>
<calcChain xmlns="http://schemas.openxmlformats.org/spreadsheetml/2006/main">
  <c r="F31" i="3" l="1"/>
  <c r="F28" i="3"/>
  <c r="F29" i="3"/>
  <c r="F26" i="3"/>
  <c r="F27" i="3"/>
  <c r="F20" i="3"/>
  <c r="F21" i="3"/>
  <c r="F22" i="3"/>
  <c r="F23" i="3"/>
  <c r="F24" i="3"/>
  <c r="F25" i="3"/>
  <c r="F19" i="3"/>
  <c r="F18" i="3"/>
  <c r="F10" i="3" l="1"/>
  <c r="F12" i="3" s="1"/>
  <c r="F35" i="3" l="1"/>
  <c r="F36" i="3" s="1"/>
  <c r="F33" i="3" l="1"/>
  <c r="F34" i="3"/>
  <c r="F38" i="3" l="1"/>
  <c r="F40" i="3" s="1"/>
  <c r="F42" i="3" s="1"/>
</calcChain>
</file>

<file path=xl/sharedStrings.xml><?xml version="1.0" encoding="utf-8"?>
<sst xmlns="http://schemas.openxmlformats.org/spreadsheetml/2006/main" count="48" uniqueCount="45">
  <si>
    <t>Comedor y cocina (Aula Múltiple)</t>
  </si>
  <si>
    <t>CANTIDAD</t>
  </si>
  <si>
    <t>AULAS PRIMARIA Y MEDIA</t>
  </si>
  <si>
    <t>AULAS PREESCOLAR, INCLUYE SERVICIOS SANITARIOS</t>
  </si>
  <si>
    <t>BATERIA BASICA Y MEDIA</t>
  </si>
  <si>
    <t>BATERIA PREESCOLAR</t>
  </si>
  <si>
    <t>LABORATORIOS FISICA, QUIMICA, BIOLOGIA</t>
  </si>
  <si>
    <t>SALAS DE INNOVACIÓN (TECNOLOGIA Y SISTEMAS)</t>
  </si>
  <si>
    <t>BIBLIOTECA</t>
  </si>
  <si>
    <t>COMEDOR Y COCINA</t>
  </si>
  <si>
    <t>TURNOS</t>
  </si>
  <si>
    <t>ADMINISTRACION Y SERVICIOS GENERALES (60-20-20)</t>
  </si>
  <si>
    <t>RAMPAS</t>
  </si>
  <si>
    <t>PISOS</t>
  </si>
  <si>
    <t>ESCALERAS</t>
  </si>
  <si>
    <t>DESCRIPCIÓN</t>
  </si>
  <si>
    <t>VALOR TOTAL</t>
  </si>
  <si>
    <t>VALOR DIRECTO OBRA</t>
  </si>
  <si>
    <t>Administración</t>
  </si>
  <si>
    <t>Utilidad</t>
  </si>
  <si>
    <t>DESCRIPCION</t>
  </si>
  <si>
    <t>UND</t>
  </si>
  <si>
    <t>VALOR UNITARIO</t>
  </si>
  <si>
    <t>VALOR COSTOS INDIRECTOS</t>
  </si>
  <si>
    <t>Imprevistos</t>
  </si>
  <si>
    <t>VALOR TOTAL PRESUPUESTO (1+2)</t>
  </si>
  <si>
    <r>
      <t xml:space="preserve">PRESUPUESTO OFICIAL
</t>
    </r>
    <r>
      <rPr>
        <b/>
        <sz val="12"/>
        <color rgb="FF0000FF"/>
        <rFont val="Arial"/>
        <family val="2"/>
      </rPr>
      <t>“AJUSTE A LOS ESTUDIOS TECNICOS Y DISEÑOS, CONSTRUCCIÓN Y PUESTA EN FUNCIONAMIENTO DE LA PRIMERA ETAPA DE LA INSTITUCION EDUCATIVA SAN LUIS DE GARAGOA, MUNICIPIO DE GARAGOA – DEPARTAMENTO DE BOYACA”</t>
    </r>
  </si>
  <si>
    <r>
      <t xml:space="preserve">1.       ETAPA 1, </t>
    </r>
    <r>
      <rPr>
        <b/>
        <sz val="11"/>
        <color rgb="FF0000FF"/>
        <rFont val="Arial"/>
        <family val="2"/>
      </rPr>
      <t xml:space="preserve"> EJECUCIÓN DE LOS AJUSTES A LOS ESTUDIOS Y DISEÑOS </t>
    </r>
  </si>
  <si>
    <t>VALOR TOTAL IVA 19% SOBRE VALOR DE LOS AJUSTES A LOS ESTUDIOS TÉCNICOS Y DISEÑOS</t>
  </si>
  <si>
    <t>VALOR TOTAL ETAPA DE LOS AJUSTES A LOS ESTUDIOS Y DISEÑOS</t>
  </si>
  <si>
    <t>SUBTOTAL VALOR DE LA ETAPA DE LOS AJUSTES A LOS ESTUDIOS TÉCNICOS Y DISEÑOS</t>
  </si>
  <si>
    <t xml:space="preserve">AULAS DE CLASE Primaria y Media </t>
  </si>
  <si>
    <t>BATERÍAS SANITARIAS (25 aparatos básica, media, discapacitados, docentes y personal admón. según aplique Normatividad). ENFERMERÍA</t>
  </si>
  <si>
    <t>AULA DE DANZA</t>
  </si>
  <si>
    <t xml:space="preserve">LABORATORIO de física, química, ciencias naturales y bilingüismo </t>
  </si>
  <si>
    <t>LABORATORIO de tecnología, innovación y multimedia</t>
  </si>
  <si>
    <t xml:space="preserve">CENTRO DE RECURSOS (Biblioteca escolar, ayudas educativas y ambiente de aprendizaje de lengua extranjera) </t>
  </si>
  <si>
    <t>ZONA ADMINISTRATIVA Y RECTORIA</t>
  </si>
  <si>
    <t>CIRCULACIONES CUBIERTAS ABIERTAS (acceso a ambientes pedagogicos y complementarios, pasillos, corredores, plazoletas y accesos cubiertos tanto primer y segundo piso)</t>
  </si>
  <si>
    <t>CIRCULACIONES ABIERTAS (Andenes de conexión entre edificaciones, escaleras y rampas de conexión a nivel de terreno, andenes de protección de cimentación)</t>
  </si>
  <si>
    <t>RAMPAS ELEVADAS para dos (2) pisos (Incluye cimentación, estructura, cubierta, barandas de protección. Acceso para comunicación a segundo piso o niveles superiores)</t>
  </si>
  <si>
    <t>ESCALERA CUBIERTA ELEVADAS para dos (2) pisos (Incluye cimentación, estructura, cubierta, barandas de protección. Acceso para comunicación a segundo piso o niveles superiores)</t>
  </si>
  <si>
    <t>IVA 19% sobre la utilidad</t>
  </si>
  <si>
    <r>
      <t xml:space="preserve">2.       ETAPA 2,  </t>
    </r>
    <r>
      <rPr>
        <b/>
        <sz val="11"/>
        <color rgb="FF0000FF"/>
        <rFont val="Arial"/>
        <family val="2"/>
      </rPr>
      <t>EJECUCIÓN DE  OBRA Y PUESTA EN FUNCIONAMIENTO</t>
    </r>
  </si>
  <si>
    <r>
      <t xml:space="preserve">VALOR ETAPA 2, </t>
    </r>
    <r>
      <rPr>
        <b/>
        <sz val="11"/>
        <color rgb="FF0000FF"/>
        <rFont val="Arial"/>
        <family val="2"/>
      </rPr>
      <t>EJECUCION DE OBRA Y PUESTA EN FUNCIONAMIENTO</t>
    </r>
    <r>
      <rPr>
        <b/>
        <sz val="11"/>
        <color rgb="FF000000"/>
        <rFont val="Arial"/>
        <family val="2"/>
      </rPr>
      <t xml:space="preserve"> (Directos+ Indirectos)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</si>
</sst>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7" formatCode="&quot;$&quot;\ #,##0.00_);\(&quot;$&quot;\ #,##0.00\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 * #,##0.00_ ;_ * \-#,##0.00_ ;_ * &quot;-&quot;??_ ;_ @_ "/>
    <numFmt numFmtId="165" formatCode="_(* #,##0_);_(* \(#,##0\);_(* &quot;-&quot;??_);_(@_)"/>
    <numFmt numFmtId="166" formatCode="0.0"/>
    <numFmt numFmtId="167" formatCode="0.0000000"/>
    <numFmt numFmtId="168" formatCode="_ * #,##0.0000_ ;_ * \-#,##0.0000_ ;_ * &quot;-&quot;??_ ;_ @_ "/>
    <numFmt numFmtId="171" formatCode="&quot;$&quot;\ #,##0.00"/>
  </numFmts>
  <fonts count="19" x14ac:knownFonts="1">
    <font>
      <sz val="10"/>
      <name val="Arial Narrow"/>
      <family val="2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3"/>
      <color theme="1"/>
      <name val="Arial Narrow"/>
      <family val="2"/>
    </font>
    <font>
      <b/>
      <sz val="12"/>
      <color rgb="FF0000FF"/>
      <name val="Arial"/>
      <family val="2"/>
    </font>
    <font>
      <b/>
      <sz val="11"/>
      <color rgb="FF0000FF"/>
      <name val="Arial"/>
      <family val="2"/>
    </font>
    <font>
      <sz val="11"/>
      <color rgb="FF0000FF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11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2" fillId="0" borderId="0"/>
    <xf numFmtId="0" fontId="5" fillId="0" borderId="0"/>
    <xf numFmtId="0" fontId="6" fillId="0" borderId="0"/>
    <xf numFmtId="9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95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2" borderId="6" xfId="0" applyFont="1" applyFill="1" applyBorder="1"/>
    <xf numFmtId="0" fontId="4" fillId="2" borderId="0" xfId="0" applyFont="1" applyFill="1" applyBorder="1"/>
    <xf numFmtId="2" fontId="4" fillId="2" borderId="0" xfId="0" applyNumberFormat="1" applyFont="1" applyFill="1" applyBorder="1"/>
    <xf numFmtId="166" fontId="4" fillId="2" borderId="0" xfId="0" applyNumberFormat="1" applyFont="1" applyFill="1" applyBorder="1"/>
    <xf numFmtId="0" fontId="4" fillId="0" borderId="0" xfId="0" applyFont="1" applyAlignment="1">
      <alignment horizontal="center"/>
    </xf>
    <xf numFmtId="0" fontId="4" fillId="0" borderId="6" xfId="0" applyFont="1" applyBorder="1"/>
    <xf numFmtId="0" fontId="4" fillId="0" borderId="0" xfId="0" applyFont="1" applyBorder="1"/>
    <xf numFmtId="2" fontId="4" fillId="0" borderId="0" xfId="0" applyNumberFormat="1" applyFont="1" applyBorder="1"/>
    <xf numFmtId="0" fontId="4" fillId="0" borderId="0" xfId="0" applyFont="1" applyFill="1"/>
    <xf numFmtId="0" fontId="4" fillId="0" borderId="6" xfId="0" applyFont="1" applyFill="1" applyBorder="1"/>
    <xf numFmtId="0" fontId="4" fillId="0" borderId="0" xfId="0" applyFont="1" applyFill="1" applyBorder="1"/>
    <xf numFmtId="0" fontId="4" fillId="0" borderId="7" xfId="0" applyFont="1" applyBorder="1"/>
    <xf numFmtId="0" fontId="4" fillId="0" borderId="8" xfId="0" applyFont="1" applyBorder="1"/>
    <xf numFmtId="0" fontId="10" fillId="0" borderId="0" xfId="0" applyFont="1"/>
    <xf numFmtId="0" fontId="9" fillId="0" borderId="0" xfId="9" applyFont="1" applyBorder="1" applyAlignment="1">
      <alignment horizontal="left" vertical="center" wrapText="1"/>
    </xf>
    <xf numFmtId="0" fontId="9" fillId="0" borderId="0" xfId="9" applyFont="1" applyBorder="1" applyAlignment="1">
      <alignment horizontal="center" vertical="center" wrapText="1"/>
    </xf>
    <xf numFmtId="0" fontId="7" fillId="0" borderId="0" xfId="9" applyFont="1" applyBorder="1" applyAlignment="1">
      <alignment horizontal="right" vertical="center" wrapText="1"/>
    </xf>
    <xf numFmtId="0" fontId="9" fillId="0" borderId="6" xfId="9" applyFont="1" applyBorder="1" applyAlignment="1">
      <alignment horizontal="left" vertical="center" wrapText="1"/>
    </xf>
    <xf numFmtId="0" fontId="9" fillId="0" borderId="11" xfId="9" applyFont="1" applyBorder="1" applyAlignment="1">
      <alignment horizontal="center" vertical="center" wrapText="1"/>
    </xf>
    <xf numFmtId="0" fontId="9" fillId="0" borderId="6" xfId="9" applyFont="1" applyBorder="1" applyAlignment="1">
      <alignment horizontal="center" vertical="center" wrapText="1"/>
    </xf>
    <xf numFmtId="0" fontId="7" fillId="4" borderId="4" xfId="9" applyFont="1" applyFill="1" applyBorder="1" applyAlignment="1">
      <alignment horizontal="left" vertical="center" wrapText="1"/>
    </xf>
    <xf numFmtId="0" fontId="10" fillId="4" borderId="5" xfId="0" applyFont="1" applyFill="1" applyBorder="1"/>
    <xf numFmtId="0" fontId="10" fillId="4" borderId="9" xfId="0" applyFont="1" applyFill="1" applyBorder="1"/>
    <xf numFmtId="0" fontId="10" fillId="0" borderId="16" xfId="0" applyFont="1" applyBorder="1"/>
    <xf numFmtId="0" fontId="10" fillId="0" borderId="18" xfId="0" applyFont="1" applyBorder="1"/>
    <xf numFmtId="0" fontId="10" fillId="0" borderId="0" xfId="0" applyFont="1" applyBorder="1"/>
    <xf numFmtId="0" fontId="11" fillId="0" borderId="6" xfId="0" applyFont="1" applyBorder="1"/>
    <xf numFmtId="0" fontId="10" fillId="0" borderId="11" xfId="0" applyFont="1" applyBorder="1"/>
    <xf numFmtId="7" fontId="9" fillId="0" borderId="11" xfId="9" applyNumberFormat="1" applyFont="1" applyBorder="1" applyAlignment="1">
      <alignment horizontal="center" vertical="center" wrapText="1"/>
    </xf>
    <xf numFmtId="7" fontId="9" fillId="0" borderId="11" xfId="9" applyNumberFormat="1" applyFont="1" applyBorder="1" applyAlignment="1">
      <alignment horizontal="right" vertical="center" wrapText="1"/>
    </xf>
    <xf numFmtId="0" fontId="11" fillId="6" borderId="0" xfId="0" applyFont="1" applyFill="1" applyBorder="1" applyAlignment="1">
      <alignment horizontal="center"/>
    </xf>
    <xf numFmtId="165" fontId="11" fillId="6" borderId="0" xfId="1" applyNumberFormat="1" applyFont="1" applyFill="1" applyBorder="1" applyAlignment="1">
      <alignment horizontal="center"/>
    </xf>
    <xf numFmtId="2" fontId="10" fillId="0" borderId="16" xfId="0" applyNumberFormat="1" applyFont="1" applyBorder="1"/>
    <xf numFmtId="0" fontId="10" fillId="6" borderId="21" xfId="0" applyFont="1" applyFill="1" applyBorder="1"/>
    <xf numFmtId="0" fontId="11" fillId="6" borderId="23" xfId="0" applyFont="1" applyFill="1" applyBorder="1" applyAlignment="1">
      <alignment horizontal="center" vertical="center"/>
    </xf>
    <xf numFmtId="165" fontId="12" fillId="6" borderId="23" xfId="1" applyNumberFormat="1" applyFont="1" applyFill="1" applyBorder="1" applyAlignment="1">
      <alignment horizontal="center" vertical="center"/>
    </xf>
    <xf numFmtId="0" fontId="11" fillId="6" borderId="16" xfId="0" applyFont="1" applyFill="1" applyBorder="1" applyAlignment="1">
      <alignment horizontal="center" vertical="center"/>
    </xf>
    <xf numFmtId="165" fontId="12" fillId="6" borderId="16" xfId="1" applyNumberFormat="1" applyFont="1" applyFill="1" applyBorder="1" applyAlignment="1">
      <alignment horizontal="center" vertical="center"/>
    </xf>
    <xf numFmtId="0" fontId="10" fillId="6" borderId="16" xfId="0" applyFont="1" applyFill="1" applyBorder="1" applyAlignment="1">
      <alignment vertical="center"/>
    </xf>
    <xf numFmtId="0" fontId="8" fillId="6" borderId="24" xfId="0" applyFont="1" applyFill="1" applyBorder="1" applyAlignment="1">
      <alignment horizontal="center" vertical="center"/>
    </xf>
    <xf numFmtId="43" fontId="8" fillId="6" borderId="24" xfId="0" applyNumberFormat="1" applyFont="1" applyFill="1" applyBorder="1" applyAlignment="1">
      <alignment horizontal="center" vertical="center"/>
    </xf>
    <xf numFmtId="165" fontId="8" fillId="6" borderId="24" xfId="1" applyNumberFormat="1" applyFont="1" applyFill="1" applyBorder="1" applyAlignment="1">
      <alignment horizontal="center" vertical="center"/>
    </xf>
    <xf numFmtId="0" fontId="10" fillId="0" borderId="17" xfId="0" applyFont="1" applyBorder="1"/>
    <xf numFmtId="0" fontId="10" fillId="6" borderId="25" xfId="0" applyFont="1" applyFill="1" applyBorder="1" applyAlignment="1">
      <alignment horizontal="right" vertical="center"/>
    </xf>
    <xf numFmtId="0" fontId="10" fillId="6" borderId="17" xfId="0" applyFont="1" applyFill="1" applyBorder="1" applyAlignment="1">
      <alignment horizontal="right" vertical="center"/>
    </xf>
    <xf numFmtId="0" fontId="8" fillId="6" borderId="27" xfId="0" applyFont="1" applyFill="1" applyBorder="1" applyAlignment="1">
      <alignment horizontal="right" vertical="center"/>
    </xf>
    <xf numFmtId="0" fontId="10" fillId="6" borderId="20" xfId="0" applyFont="1" applyFill="1" applyBorder="1" applyAlignment="1">
      <alignment horizontal="right"/>
    </xf>
    <xf numFmtId="0" fontId="11" fillId="6" borderId="6" xfId="0" applyFont="1" applyFill="1" applyBorder="1" applyAlignment="1">
      <alignment horizontal="center"/>
    </xf>
    <xf numFmtId="165" fontId="11" fillId="6" borderId="11" xfId="1" applyNumberFormat="1" applyFont="1" applyFill="1" applyBorder="1" applyAlignment="1">
      <alignment horizontal="center"/>
    </xf>
    <xf numFmtId="0" fontId="14" fillId="6" borderId="16" xfId="0" applyFont="1" applyFill="1" applyBorder="1" applyAlignment="1">
      <alignment vertical="center"/>
    </xf>
    <xf numFmtId="165" fontId="14" fillId="6" borderId="24" xfId="1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vertical="center"/>
    </xf>
    <xf numFmtId="0" fontId="15" fillId="5" borderId="2" xfId="0" applyFont="1" applyFill="1" applyBorder="1" applyAlignment="1">
      <alignment vertical="center"/>
    </xf>
    <xf numFmtId="7" fontId="15" fillId="5" borderId="3" xfId="0" applyNumberFormat="1" applyFont="1" applyFill="1" applyBorder="1" applyAlignment="1">
      <alignment vertical="center"/>
    </xf>
    <xf numFmtId="0" fontId="7" fillId="0" borderId="6" xfId="9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164" fontId="11" fillId="0" borderId="23" xfId="1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/>
    </xf>
    <xf numFmtId="171" fontId="14" fillId="6" borderId="26" xfId="1" applyNumberFormat="1" applyFont="1" applyFill="1" applyBorder="1" applyAlignment="1">
      <alignment horizontal="right" vertical="center"/>
    </xf>
    <xf numFmtId="171" fontId="14" fillId="6" borderId="18" xfId="1" applyNumberFormat="1" applyFont="1" applyFill="1" applyBorder="1" applyAlignment="1">
      <alignment horizontal="right" vertical="center"/>
    </xf>
    <xf numFmtId="171" fontId="14" fillId="6" borderId="18" xfId="0" applyNumberFormat="1" applyFont="1" applyFill="1" applyBorder="1" applyAlignment="1">
      <alignment horizontal="right" vertical="center"/>
    </xf>
    <xf numFmtId="171" fontId="8" fillId="6" borderId="28" xfId="1" applyNumberFormat="1" applyFont="1" applyFill="1" applyBorder="1" applyAlignment="1">
      <alignment horizontal="right" vertical="center"/>
    </xf>
    <xf numFmtId="0" fontId="10" fillId="6" borderId="22" xfId="0" applyFont="1" applyFill="1" applyBorder="1" applyAlignment="1">
      <alignment horizontal="right"/>
    </xf>
    <xf numFmtId="171" fontId="8" fillId="6" borderId="19" xfId="1" applyNumberFormat="1" applyFont="1" applyFill="1" applyBorder="1" applyAlignment="1">
      <alignment horizontal="right" vertical="center"/>
    </xf>
    <xf numFmtId="0" fontId="7" fillId="0" borderId="14" xfId="9" applyFont="1" applyBorder="1" applyAlignment="1">
      <alignment horizontal="left" vertical="center" wrapText="1"/>
    </xf>
    <xf numFmtId="0" fontId="7" fillId="0" borderId="15" xfId="9" applyFont="1" applyBorder="1" applyAlignment="1">
      <alignment horizontal="left" vertical="center" wrapText="1"/>
    </xf>
    <xf numFmtId="0" fontId="13" fillId="0" borderId="0" xfId="0" applyFont="1" applyAlignment="1">
      <alignment horizontal="center" wrapText="1"/>
    </xf>
    <xf numFmtId="0" fontId="7" fillId="3" borderId="4" xfId="9" applyFont="1" applyFill="1" applyBorder="1" applyAlignment="1">
      <alignment horizontal="left" vertical="center" wrapText="1"/>
    </xf>
    <xf numFmtId="0" fontId="7" fillId="3" borderId="5" xfId="9" applyFont="1" applyFill="1" applyBorder="1" applyAlignment="1">
      <alignment horizontal="left" vertical="center" wrapText="1"/>
    </xf>
    <xf numFmtId="0" fontId="7" fillId="3" borderId="9" xfId="9" applyFont="1" applyFill="1" applyBorder="1" applyAlignment="1">
      <alignment horizontal="left" vertical="center" wrapText="1"/>
    </xf>
    <xf numFmtId="0" fontId="7" fillId="3" borderId="7" xfId="9" applyFont="1" applyFill="1" applyBorder="1" applyAlignment="1">
      <alignment horizontal="left" vertical="center" wrapText="1"/>
    </xf>
    <xf numFmtId="0" fontId="7" fillId="3" borderId="8" xfId="9" applyFont="1" applyFill="1" applyBorder="1" applyAlignment="1">
      <alignment horizontal="left" vertical="center" wrapText="1"/>
    </xf>
    <xf numFmtId="0" fontId="7" fillId="3" borderId="10" xfId="9" applyFont="1" applyFill="1" applyBorder="1" applyAlignment="1">
      <alignment horizontal="left" vertical="center" wrapText="1"/>
    </xf>
    <xf numFmtId="0" fontId="9" fillId="0" borderId="13" xfId="9" applyFont="1" applyBorder="1" applyAlignment="1">
      <alignment horizontal="left" vertical="center" wrapText="1"/>
    </xf>
    <xf numFmtId="0" fontId="18" fillId="0" borderId="12" xfId="9" applyFont="1" applyBorder="1" applyAlignment="1">
      <alignment horizontal="left" vertical="center" wrapText="1"/>
    </xf>
    <xf numFmtId="7" fontId="18" fillId="0" borderId="18" xfId="9" applyNumberFormat="1" applyFont="1" applyBorder="1" applyAlignment="1">
      <alignment horizontal="right" vertical="center" wrapText="1"/>
    </xf>
    <xf numFmtId="7" fontId="17" fillId="0" borderId="19" xfId="9" applyNumberFormat="1" applyFont="1" applyBorder="1" applyAlignment="1">
      <alignment horizontal="right" vertical="center" wrapText="1"/>
    </xf>
    <xf numFmtId="0" fontId="17" fillId="0" borderId="14" xfId="9" applyFont="1" applyBorder="1" applyAlignment="1">
      <alignment horizontal="left" vertical="center" wrapText="1"/>
    </xf>
    <xf numFmtId="0" fontId="17" fillId="0" borderId="15" xfId="9" applyFont="1" applyBorder="1" applyAlignment="1">
      <alignment horizontal="left" vertical="center" wrapText="1"/>
    </xf>
    <xf numFmtId="0" fontId="18" fillId="0" borderId="13" xfId="9" applyFont="1" applyBorder="1" applyAlignment="1">
      <alignment horizontal="left" vertical="center" wrapText="1"/>
    </xf>
    <xf numFmtId="7" fontId="18" fillId="0" borderId="18" xfId="1" applyNumberFormat="1" applyFont="1" applyBorder="1" applyAlignment="1">
      <alignment vertical="center"/>
    </xf>
    <xf numFmtId="164" fontId="8" fillId="0" borderId="21" xfId="1" applyFont="1" applyBorder="1" applyAlignment="1">
      <alignment horizontal="center" vertical="center" wrapText="1"/>
    </xf>
    <xf numFmtId="0" fontId="18" fillId="0" borderId="20" xfId="0" applyFont="1" applyBorder="1" applyAlignment="1">
      <alignment horizontal="left" vertical="center"/>
    </xf>
    <xf numFmtId="2" fontId="18" fillId="0" borderId="21" xfId="0" applyNumberFormat="1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left" vertical="center" wrapText="1"/>
    </xf>
    <xf numFmtId="165" fontId="17" fillId="6" borderId="28" xfId="1" applyNumberFormat="1" applyFont="1" applyFill="1" applyBorder="1" applyAlignment="1">
      <alignment horizontal="center" vertical="center"/>
    </xf>
    <xf numFmtId="10" fontId="18" fillId="7" borderId="23" xfId="2" applyNumberFormat="1" applyFont="1" applyFill="1" applyBorder="1" applyAlignment="1">
      <alignment horizontal="center" vertical="center"/>
    </xf>
    <xf numFmtId="9" fontId="18" fillId="7" borderId="16" xfId="2" applyNumberFormat="1" applyFont="1" applyFill="1" applyBorder="1" applyAlignment="1">
      <alignment horizontal="center" vertical="center"/>
    </xf>
  </cellXfs>
  <cellStyles count="11">
    <cellStyle name="Millares" xfId="1" builtinId="3"/>
    <cellStyle name="Millares 2" xfId="3"/>
    <cellStyle name="Millares 3" xfId="4"/>
    <cellStyle name="Moneda 2" xfId="10"/>
    <cellStyle name="Normal" xfId="0" builtinId="0"/>
    <cellStyle name="Normal 2" xfId="5"/>
    <cellStyle name="Normal 3" xfId="6"/>
    <cellStyle name="Normal 4" xfId="9"/>
    <cellStyle name="Normal 6" xfId="7"/>
    <cellStyle name="Porcentaje" xfId="2" builtinId="5"/>
    <cellStyle name="Porcentual 2" xfId="8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INFRAESTRUCTURA\JORNADA%20UNICA\5.%20CONVOCATORIAS\PAF-JU-O-012%20-2016\Estudios%20Previos\Presupuestos%20definitivos\COSTEO%20OBRA%20PARAGUACHON%209%20aulas%20definitiv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ANDRADE\OFICINA\Contrato%20GO2010056\informacion%202008\COSTEO%20DE%20A.I.U.%20Y%20FACTOR%20MULTIPLICADOR%20PARA%20PROYECTAR%20A&#209;O%20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J\NL%20Costeos\Costeo%20Consultoria%20Banc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ARAGUACHON (2)"/>
      <sheetName val="PLANO"/>
      <sheetName val="PARAGUACHON"/>
      <sheetName val="Hoja2"/>
      <sheetName val="TarifaMT"/>
      <sheetName val="INFORMACION DEL FP"/>
      <sheetName val="PERSONAL Y OTROS"/>
      <sheetName val="IMPUESTOS Y VR TOTAL"/>
      <sheetName val="COSTEO"/>
      <sheetName val="FM"/>
      <sheetName val="AIU"/>
      <sheetName val="COSTEO TOTAL OBRA"/>
      <sheetName val="Componente minimo"/>
      <sheetName val="IPC"/>
      <sheetName val="Ensayos Laboratorio"/>
      <sheetName val="DANE - ICCP"/>
      <sheetName val="proyecc desembol"/>
      <sheetName val="Top_Y_Batimet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A5" t="str">
            <v>P1 12-10</v>
          </cell>
          <cell r="C5">
            <v>3577000</v>
          </cell>
          <cell r="D5">
            <v>4174359</v>
          </cell>
          <cell r="E5">
            <v>4559652.3357000006</v>
          </cell>
          <cell r="F5">
            <v>4958621.9150737505</v>
          </cell>
          <cell r="G5">
            <v>5337956.4915768923</v>
          </cell>
          <cell r="H5">
            <v>5711079.650338117</v>
          </cell>
          <cell r="I5">
            <v>6081728.7196450606</v>
          </cell>
          <cell r="J5">
            <v>6416223.799225539</v>
          </cell>
          <cell r="K5">
            <v>6727410.6534879776</v>
          </cell>
          <cell r="L5">
            <v>7028798.650764239</v>
          </cell>
          <cell r="M5">
            <v>7428737.2939927243</v>
          </cell>
          <cell r="N5">
            <v>7998521.4444419658</v>
          </cell>
          <cell r="O5">
            <v>8158491.8733308055</v>
          </cell>
          <cell r="P5">
            <v>8417116.0657153931</v>
          </cell>
          <cell r="Q5">
            <v>8731074.4949665777</v>
          </cell>
          <cell r="R5">
            <v>8944112.7126437612</v>
          </cell>
          <cell r="S5">
            <v>9516196.0499698799</v>
          </cell>
        </row>
        <row r="6">
          <cell r="A6" t="str">
            <v>P2 10-07</v>
          </cell>
          <cell r="C6">
            <v>2726000</v>
          </cell>
          <cell r="D6">
            <v>3181242</v>
          </cell>
          <cell r="E6">
            <v>3474870.6366000003</v>
          </cell>
          <cell r="F6">
            <v>3778921.8173024999</v>
          </cell>
          <cell r="G6">
            <v>4068009.3363261414</v>
          </cell>
          <cell r="H6">
            <v>4352363.1889353385</v>
          </cell>
          <cell r="I6">
            <v>4634831.5598972421</v>
          </cell>
          <cell r="J6">
            <v>4889747.2956915898</v>
          </cell>
          <cell r="K6">
            <v>5126900.0395326316</v>
          </cell>
          <cell r="L6">
            <v>5356585.1613036934</v>
          </cell>
          <cell r="M6">
            <v>5661374.8569818735</v>
          </cell>
          <cell r="N6">
            <v>6095602.3085123831</v>
          </cell>
          <cell r="O6">
            <v>6217514.3546826309</v>
          </cell>
          <cell r="P6">
            <v>6414609.5597260706</v>
          </cell>
          <cell r="Q6">
            <v>6653874.4963038536</v>
          </cell>
          <cell r="R6">
            <v>6816229.0340136671</v>
          </cell>
          <cell r="S6">
            <v>7252208.6754872492</v>
          </cell>
        </row>
        <row r="7">
          <cell r="A7" t="str">
            <v>P3 08-05</v>
          </cell>
          <cell r="C7">
            <v>2300000</v>
          </cell>
          <cell r="D7">
            <v>2684100</v>
          </cell>
          <cell r="E7">
            <v>2931842.43</v>
          </cell>
          <cell r="F7">
            <v>3188378.6426249999</v>
          </cell>
          <cell r="G7">
            <v>3432289.6087858123</v>
          </cell>
          <cell r="H7">
            <v>3672206.6524399407</v>
          </cell>
          <cell r="I7">
            <v>3910532.8641832927</v>
          </cell>
          <cell r="J7">
            <v>4125612.1717133736</v>
          </cell>
          <cell r="K7">
            <v>4325704.3620414725</v>
          </cell>
          <cell r="L7">
            <v>4519495.9174609305</v>
          </cell>
          <cell r="M7">
            <v>4776655.235164457</v>
          </cell>
          <cell r="N7">
            <v>5143024.6917015705</v>
          </cell>
          <cell r="O7">
            <v>5245885.1855356023</v>
          </cell>
          <cell r="P7">
            <v>5412179.7459170809</v>
          </cell>
          <cell r="Q7">
            <v>5614054.050439789</v>
          </cell>
          <cell r="R7">
            <v>5751036.9692705199</v>
          </cell>
          <cell r="S7">
            <v>6118884.795899</v>
          </cell>
        </row>
        <row r="8">
          <cell r="A8" t="str">
            <v>P4 06-04</v>
          </cell>
          <cell r="C8">
            <v>1959000</v>
          </cell>
          <cell r="D8">
            <v>2286153</v>
          </cell>
          <cell r="E8">
            <v>2497164.9219</v>
          </cell>
          <cell r="F8">
            <v>2715666.8525662497</v>
          </cell>
          <cell r="G8">
            <v>2923415.3667875677</v>
          </cell>
          <cell r="H8">
            <v>3127762.1009260188</v>
          </cell>
          <cell r="I8">
            <v>3330753.8612761172</v>
          </cell>
          <cell r="J8">
            <v>3513945.3236463033</v>
          </cell>
          <cell r="K8">
            <v>3684371.6718431488</v>
          </cell>
          <cell r="L8">
            <v>3849431.5227417215</v>
          </cell>
          <cell r="M8">
            <v>4068464.1763857254</v>
          </cell>
          <cell r="N8">
            <v>4380515.3787145102</v>
          </cell>
          <cell r="O8">
            <v>4468125.6862888001</v>
          </cell>
          <cell r="P8">
            <v>4609765.2705441555</v>
          </cell>
          <cell r="Q8">
            <v>4781709.5151354531</v>
          </cell>
          <cell r="R8">
            <v>4898383.2273047576</v>
          </cell>
          <cell r="S8">
            <v>5211693.6152896248</v>
          </cell>
        </row>
        <row r="9">
          <cell r="A9" t="str">
            <v>P5 04-03</v>
          </cell>
          <cell r="C9">
            <v>1767000</v>
          </cell>
          <cell r="D9">
            <v>2062089</v>
          </cell>
          <cell r="E9">
            <v>2252419.8147</v>
          </cell>
          <cell r="F9">
            <v>2449506.54848625</v>
          </cell>
          <cell r="G9">
            <v>2636893.799445448</v>
          </cell>
          <cell r="H9">
            <v>2821212.6760266852</v>
          </cell>
          <cell r="I9">
            <v>3004309.378700817</v>
          </cell>
          <cell r="J9">
            <v>3169546.3945293617</v>
          </cell>
          <cell r="K9">
            <v>3323269.3946640356</v>
          </cell>
          <cell r="L9">
            <v>3472151.8635449843</v>
          </cell>
          <cell r="M9">
            <v>3669717.3045806936</v>
          </cell>
          <cell r="N9">
            <v>3951184.6218420328</v>
          </cell>
          <cell r="O9">
            <v>4030208.3142788736</v>
          </cell>
          <cell r="P9">
            <v>4157965.9178415141</v>
          </cell>
          <cell r="Q9">
            <v>4313058.0465770029</v>
          </cell>
          <cell r="R9">
            <v>4418296.6629134817</v>
          </cell>
          <cell r="S9">
            <v>4700899.7540667541</v>
          </cell>
        </row>
        <row r="10">
          <cell r="A10" t="str">
            <v>P6 03-01</v>
          </cell>
          <cell r="C10">
            <v>1576000</v>
          </cell>
          <cell r="D10">
            <v>1839192</v>
          </cell>
          <cell r="E10">
            <v>2008949.4216</v>
          </cell>
          <cell r="F10">
            <v>2184732.4959899997</v>
          </cell>
          <cell r="G10">
            <v>2351864.5319332345</v>
          </cell>
          <cell r="H10">
            <v>2516259.8627153677</v>
          </cell>
          <cell r="I10">
            <v>2679565.1278055948</v>
          </cell>
          <cell r="J10">
            <v>2826941.2098349025</v>
          </cell>
          <cell r="K10">
            <v>2964047.8585118954</v>
          </cell>
          <cell r="L10">
            <v>3096837.2025732282</v>
          </cell>
          <cell r="M10">
            <v>3273047.2393996445</v>
          </cell>
          <cell r="N10">
            <v>3524089.9626615974</v>
          </cell>
          <cell r="O10">
            <v>3594571.7619148293</v>
          </cell>
          <cell r="P10">
            <v>3708519.6867675297</v>
          </cell>
          <cell r="Q10">
            <v>3846847.4710839591</v>
          </cell>
          <cell r="R10">
            <v>3940710.5493784077</v>
          </cell>
          <cell r="S10">
            <v>4192766.2775377491</v>
          </cell>
        </row>
        <row r="11">
          <cell r="A11" t="str">
            <v>P7 02</v>
          </cell>
          <cell r="C11">
            <v>1192000</v>
          </cell>
          <cell r="D11">
            <v>1391064</v>
          </cell>
          <cell r="E11">
            <v>1519459.2072000001</v>
          </cell>
          <cell r="F11">
            <v>1652411.8878299999</v>
          </cell>
          <cell r="G11">
            <v>1778821.397248995</v>
          </cell>
          <cell r="H11">
            <v>1903161.0129167</v>
          </cell>
          <cell r="I11">
            <v>2026676.1626549938</v>
          </cell>
          <cell r="J11">
            <v>2138143.3516010186</v>
          </cell>
          <cell r="K11">
            <v>2241843.3041536678</v>
          </cell>
          <cell r="L11">
            <v>2342277.8841797519</v>
          </cell>
          <cell r="M11">
            <v>2475553.4957895796</v>
          </cell>
          <cell r="N11">
            <v>2665428.4489166401</v>
          </cell>
          <cell r="O11">
            <v>2718737.017894973</v>
          </cell>
          <cell r="P11">
            <v>2804920.9813622436</v>
          </cell>
          <cell r="Q11">
            <v>2909544.5339670558</v>
          </cell>
          <cell r="R11">
            <v>2980537.4205958517</v>
          </cell>
          <cell r="S11">
            <v>3171178.5550920032</v>
          </cell>
        </row>
        <row r="12">
          <cell r="A12" t="str">
            <v>P8&lt;02</v>
          </cell>
          <cell r="C12">
            <v>1124000</v>
          </cell>
          <cell r="D12">
            <v>1311708</v>
          </cell>
          <cell r="E12">
            <v>1432778.6484000001</v>
          </cell>
          <cell r="F12">
            <v>1558146.7801349999</v>
          </cell>
          <cell r="G12">
            <v>1677345.0088153274</v>
          </cell>
          <cell r="H12">
            <v>1794591.424931519</v>
          </cell>
          <cell r="I12">
            <v>1911060.4084095745</v>
          </cell>
          <cell r="J12">
            <v>2016168.7308721009</v>
          </cell>
          <cell r="K12">
            <v>2113952.9143193979</v>
          </cell>
          <cell r="L12">
            <v>2208658.004880907</v>
          </cell>
          <cell r="M12">
            <v>2334330.6453586305</v>
          </cell>
          <cell r="N12">
            <v>2513373.8058576374</v>
          </cell>
          <cell r="O12">
            <v>2563641.2819747902</v>
          </cell>
          <cell r="P12">
            <v>2644908.7106133914</v>
          </cell>
          <cell r="Q12">
            <v>2743563.8055192712</v>
          </cell>
          <cell r="R12">
            <v>2810506.7623739415</v>
          </cell>
          <cell r="S12">
            <v>2990272.3959089033</v>
          </cell>
        </row>
        <row r="13">
          <cell r="Q13">
            <v>0</v>
          </cell>
          <cell r="R13">
            <v>0</v>
          </cell>
          <cell r="S13">
            <v>0</v>
          </cell>
        </row>
        <row r="14">
          <cell r="A14" t="str">
            <v>T1</v>
          </cell>
          <cell r="B14" t="str">
            <v>Aux. Ing.</v>
          </cell>
          <cell r="C14">
            <v>648000</v>
          </cell>
          <cell r="D14">
            <v>756216</v>
          </cell>
          <cell r="E14">
            <v>826014.73680000007</v>
          </cell>
          <cell r="F14">
            <v>898291.02627000003</v>
          </cell>
          <cell r="G14">
            <v>967010.28977965505</v>
          </cell>
          <cell r="H14">
            <v>1034604.309035253</v>
          </cell>
          <cell r="I14">
            <v>1101750.1286916409</v>
          </cell>
          <cell r="J14">
            <v>1162346.3857696811</v>
          </cell>
          <cell r="K14">
            <v>1218720.1854795106</v>
          </cell>
          <cell r="L14">
            <v>1273318.8497889927</v>
          </cell>
          <cell r="M14">
            <v>1345770.6923419863</v>
          </cell>
          <cell r="N14">
            <v>1448991.3044446167</v>
          </cell>
          <cell r="O14">
            <v>1477971.130533509</v>
          </cell>
          <cell r="P14">
            <v>1524822.8153714212</v>
          </cell>
          <cell r="Q14">
            <v>1581698.7063847752</v>
          </cell>
          <cell r="R14">
            <v>1620292.1548205637</v>
          </cell>
          <cell r="S14">
            <v>1723929.2816271966</v>
          </cell>
        </row>
        <row r="15">
          <cell r="A15" t="str">
            <v>T2</v>
          </cell>
          <cell r="B15" t="str">
            <v>Topógrafo</v>
          </cell>
          <cell r="C15">
            <v>630000</v>
          </cell>
          <cell r="D15">
            <v>735210</v>
          </cell>
          <cell r="E15">
            <v>803069.88300000003</v>
          </cell>
          <cell r="F15">
            <v>873338.49776249996</v>
          </cell>
          <cell r="G15">
            <v>940148.8928413312</v>
          </cell>
          <cell r="H15">
            <v>1005865.3004509403</v>
          </cell>
          <cell r="I15">
            <v>1071145.9584502063</v>
          </cell>
          <cell r="J15">
            <v>1130058.9861649675</v>
          </cell>
          <cell r="K15">
            <v>1184866.8469939684</v>
          </cell>
          <cell r="L15">
            <v>1237948.8817392981</v>
          </cell>
          <cell r="M15">
            <v>1308388.1731102641</v>
          </cell>
          <cell r="N15">
            <v>1408741.5459878214</v>
          </cell>
          <cell r="O15">
            <v>1436916.376907578</v>
          </cell>
          <cell r="P15">
            <v>1482466.6260555482</v>
          </cell>
          <cell r="Q15">
            <v>1537762.6312074203</v>
          </cell>
          <cell r="R15">
            <v>1575284.0394088812</v>
          </cell>
          <cell r="S15">
            <v>1676042.357137552</v>
          </cell>
        </row>
        <row r="16">
          <cell r="A16" t="str">
            <v>T3</v>
          </cell>
          <cell r="B16" t="str">
            <v>Maestro</v>
          </cell>
          <cell r="C16">
            <v>560000</v>
          </cell>
          <cell r="D16">
            <v>653520</v>
          </cell>
          <cell r="E16">
            <v>713839.89600000007</v>
          </cell>
          <cell r="F16">
            <v>776300.88690000004</v>
          </cell>
          <cell r="G16">
            <v>835687.90474785003</v>
          </cell>
          <cell r="H16">
            <v>894102.48928972485</v>
          </cell>
          <cell r="I16">
            <v>952129.74084462796</v>
          </cell>
          <cell r="J16">
            <v>1004496.8765910824</v>
          </cell>
          <cell r="K16">
            <v>1053214.9751057499</v>
          </cell>
          <cell r="L16">
            <v>1100399.0059904875</v>
          </cell>
          <cell r="M16">
            <v>1163011.7094313463</v>
          </cell>
          <cell r="N16">
            <v>1252214.7075447305</v>
          </cell>
          <cell r="O16">
            <v>1277259.0016956253</v>
          </cell>
          <cell r="P16">
            <v>1317748.1120493766</v>
          </cell>
          <cell r="Q16">
            <v>1366900.1166288184</v>
          </cell>
          <cell r="R16">
            <v>1400252.4794745615</v>
          </cell>
          <cell r="S16">
            <v>1489815.4285667134</v>
          </cell>
        </row>
        <row r="17">
          <cell r="A17" t="str">
            <v>T4</v>
          </cell>
          <cell r="B17" t="str">
            <v>Dibujante</v>
          </cell>
          <cell r="C17">
            <v>550000</v>
          </cell>
          <cell r="D17">
            <v>641850</v>
          </cell>
          <cell r="E17">
            <v>701092.755</v>
          </cell>
          <cell r="F17">
            <v>762438.37106249994</v>
          </cell>
          <cell r="G17">
            <v>820764.90644878114</v>
          </cell>
          <cell r="H17">
            <v>878136.37340955099</v>
          </cell>
          <cell r="I17">
            <v>935127.42404383083</v>
          </cell>
          <cell r="J17">
            <v>986559.43236624147</v>
          </cell>
          <cell r="K17">
            <v>1034407.5648360042</v>
          </cell>
          <cell r="L17">
            <v>1080749.0237406571</v>
          </cell>
          <cell r="M17">
            <v>1142243.6431915006</v>
          </cell>
          <cell r="N17">
            <v>1229853.7306242886</v>
          </cell>
          <cell r="O17">
            <v>1254450.8052367743</v>
          </cell>
          <cell r="P17">
            <v>1294216.89576278</v>
          </cell>
          <cell r="Q17">
            <v>1342491.1859747318</v>
          </cell>
          <cell r="R17">
            <v>1375247.9709125152</v>
          </cell>
          <cell r="S17">
            <v>1463211.5816280213</v>
          </cell>
        </row>
        <row r="18">
          <cell r="A18" t="str">
            <v>T5</v>
          </cell>
          <cell r="B18" t="str">
            <v>Cadenero 1</v>
          </cell>
          <cell r="C18">
            <v>477000</v>
          </cell>
          <cell r="D18">
            <v>556659</v>
          </cell>
          <cell r="E18">
            <v>608038.62569999998</v>
          </cell>
          <cell r="F18">
            <v>661242.00544874987</v>
          </cell>
          <cell r="G18">
            <v>711827.01886557927</v>
          </cell>
          <cell r="H18">
            <v>761583.72748428327</v>
          </cell>
          <cell r="I18">
            <v>811010.51139801322</v>
          </cell>
          <cell r="J18">
            <v>855616.08952490392</v>
          </cell>
          <cell r="K18">
            <v>897113.46986686171</v>
          </cell>
          <cell r="L18">
            <v>937304.15331689711</v>
          </cell>
          <cell r="M18">
            <v>990636.75964062847</v>
          </cell>
          <cell r="N18">
            <v>1066618.5991050648</v>
          </cell>
          <cell r="O18">
            <v>1087950.9710871661</v>
          </cell>
          <cell r="P18">
            <v>1122439.0168706293</v>
          </cell>
          <cell r="Q18">
            <v>1164305.9921999038</v>
          </cell>
          <cell r="R18">
            <v>1192715.0584095814</v>
          </cell>
          <cell r="S18">
            <v>1269003.498975575</v>
          </cell>
        </row>
        <row r="19">
          <cell r="A19" t="str">
            <v>T6</v>
          </cell>
          <cell r="B19" t="str">
            <v>Cadenero 2</v>
          </cell>
          <cell r="C19">
            <v>415000</v>
          </cell>
          <cell r="D19">
            <v>484305</v>
          </cell>
          <cell r="E19">
            <v>529006.35149999999</v>
          </cell>
          <cell r="F19">
            <v>575294.40725624992</v>
          </cell>
          <cell r="G19">
            <v>619304.42941135308</v>
          </cell>
          <cell r="H19">
            <v>662593.80902720673</v>
          </cell>
          <cell r="I19">
            <v>705596.14723307244</v>
          </cell>
          <cell r="J19">
            <v>744403.9353308914</v>
          </cell>
          <cell r="K19">
            <v>780507.52619443962</v>
          </cell>
          <cell r="L19">
            <v>815474.26336795045</v>
          </cell>
          <cell r="M19">
            <v>861874.74895358679</v>
          </cell>
          <cell r="N19">
            <v>927980.5421983269</v>
          </cell>
          <cell r="O19">
            <v>946540.1530422935</v>
          </cell>
          <cell r="P19">
            <v>976545.47589373426</v>
          </cell>
          <cell r="Q19">
            <v>1012970.6221445707</v>
          </cell>
          <cell r="R19">
            <v>1037687.1053248981</v>
          </cell>
          <cell r="S19">
            <v>1104059.6479556891</v>
          </cell>
        </row>
        <row r="20">
          <cell r="A20" t="str">
            <v>T7</v>
          </cell>
          <cell r="B20" t="str">
            <v>Secretaria</v>
          </cell>
          <cell r="C20">
            <v>345000</v>
          </cell>
          <cell r="D20">
            <v>402615</v>
          </cell>
          <cell r="E20">
            <v>439776.36450000003</v>
          </cell>
          <cell r="F20">
            <v>478256.79639375</v>
          </cell>
          <cell r="G20">
            <v>514843.44131787191</v>
          </cell>
          <cell r="H20">
            <v>550830.9978659912</v>
          </cell>
          <cell r="I20">
            <v>586579.92962749396</v>
          </cell>
          <cell r="J20">
            <v>618841.82575700607</v>
          </cell>
          <cell r="K20">
            <v>648855.65430622082</v>
          </cell>
          <cell r="L20">
            <v>677924.38761913951</v>
          </cell>
          <cell r="M20">
            <v>716498.28527466848</v>
          </cell>
          <cell r="N20">
            <v>771453.70375523553</v>
          </cell>
          <cell r="O20">
            <v>786882.7778303402</v>
          </cell>
          <cell r="P20">
            <v>811826.96188756207</v>
          </cell>
          <cell r="Q20">
            <v>842108.10756596818</v>
          </cell>
          <cell r="R20">
            <v>862655.54539057775</v>
          </cell>
          <cell r="S20">
            <v>917832.71938484989</v>
          </cell>
        </row>
        <row r="21">
          <cell r="A21" t="str">
            <v>T8</v>
          </cell>
          <cell r="B21" t="str">
            <v>Conductor</v>
          </cell>
          <cell r="C21">
            <v>345000</v>
          </cell>
          <cell r="D21">
            <v>402615</v>
          </cell>
          <cell r="E21">
            <v>439776.36450000003</v>
          </cell>
          <cell r="F21">
            <v>478256.79639375</v>
          </cell>
          <cell r="G21">
            <v>514843.44131787191</v>
          </cell>
          <cell r="H21">
            <v>550830.9978659912</v>
          </cell>
          <cell r="I21">
            <v>586579.92962749396</v>
          </cell>
          <cell r="J21">
            <v>618841.82575700607</v>
          </cell>
          <cell r="K21">
            <v>648855.65430622082</v>
          </cell>
          <cell r="L21">
            <v>677924.38761913951</v>
          </cell>
          <cell r="M21">
            <v>716498.28527466848</v>
          </cell>
          <cell r="N21">
            <v>771453.70375523553</v>
          </cell>
          <cell r="O21">
            <v>786882.7778303402</v>
          </cell>
          <cell r="P21">
            <v>811826.96188756207</v>
          </cell>
          <cell r="Q21">
            <v>842108.10756596818</v>
          </cell>
          <cell r="R21">
            <v>862655.54539057775</v>
          </cell>
          <cell r="S21">
            <v>917832.71938484989</v>
          </cell>
        </row>
        <row r="22">
          <cell r="A22" t="str">
            <v>T9</v>
          </cell>
          <cell r="B22" t="str">
            <v>Celador</v>
          </cell>
          <cell r="C22">
            <v>345000</v>
          </cell>
          <cell r="D22">
            <v>402615</v>
          </cell>
          <cell r="E22">
            <v>439776.36450000003</v>
          </cell>
          <cell r="F22">
            <v>478256.79639375</v>
          </cell>
          <cell r="G22">
            <v>514843.44131787191</v>
          </cell>
          <cell r="H22">
            <v>550830.9978659912</v>
          </cell>
          <cell r="I22">
            <v>586579.92962749396</v>
          </cell>
          <cell r="J22">
            <v>618841.82575700607</v>
          </cell>
          <cell r="K22">
            <v>648855.65430622082</v>
          </cell>
          <cell r="L22">
            <v>677924.38761913951</v>
          </cell>
          <cell r="M22">
            <v>716498.28527466848</v>
          </cell>
          <cell r="N22">
            <v>771453.70375523553</v>
          </cell>
          <cell r="O22">
            <v>786882.7778303402</v>
          </cell>
          <cell r="P22">
            <v>811826.96188756207</v>
          </cell>
          <cell r="Q22">
            <v>842108.10756596818</v>
          </cell>
          <cell r="R22">
            <v>862655.54539057775</v>
          </cell>
          <cell r="S22">
            <v>917832.71938484989</v>
          </cell>
        </row>
        <row r="23">
          <cell r="A23" t="str">
            <v>T10</v>
          </cell>
          <cell r="B23" t="str">
            <v>Obrero</v>
          </cell>
          <cell r="C23">
            <v>167708</v>
          </cell>
          <cell r="D23">
            <v>195715.236</v>
          </cell>
          <cell r="E23">
            <v>213779.75228280001</v>
          </cell>
          <cell r="F23">
            <v>232485.480607545</v>
          </cell>
          <cell r="G23">
            <v>250270.6198740222</v>
          </cell>
          <cell r="H23">
            <v>267764.53620321635</v>
          </cell>
          <cell r="I23">
            <v>285142.45460280508</v>
          </cell>
          <cell r="J23">
            <v>300825.28960595932</v>
          </cell>
          <cell r="K23">
            <v>315415.31615184835</v>
          </cell>
          <cell r="L23">
            <v>329545.92231545114</v>
          </cell>
          <cell r="M23">
            <v>348297.08529520029</v>
          </cell>
          <cell r="N23">
            <v>375011.47173734213</v>
          </cell>
          <cell r="O23">
            <v>382511.70117208897</v>
          </cell>
          <cell r="P23">
            <v>394637.32209924422</v>
          </cell>
          <cell r="Q23">
            <v>409357.29421354609</v>
          </cell>
          <cell r="R23">
            <v>419345.61219235661</v>
          </cell>
          <cell r="S23">
            <v>446167.79623940407</v>
          </cell>
        </row>
        <row r="24">
          <cell r="L24" t="str">
            <v xml:space="preserve"> </v>
          </cell>
          <cell r="Q24">
            <v>0</v>
          </cell>
          <cell r="R24">
            <v>0</v>
          </cell>
          <cell r="S24">
            <v>0</v>
          </cell>
        </row>
        <row r="25">
          <cell r="A25" t="str">
            <v>Catastro Redes</v>
          </cell>
          <cell r="C25">
            <v>40000000</v>
          </cell>
          <cell r="D25">
            <v>46680000</v>
          </cell>
          <cell r="E25">
            <v>50988564</v>
          </cell>
          <cell r="F25">
            <v>55450063.349999994</v>
          </cell>
          <cell r="G25">
            <v>59691993.196274996</v>
          </cell>
          <cell r="H25">
            <v>63864463.520694621</v>
          </cell>
          <cell r="I25">
            <v>68009267.203187704</v>
          </cell>
          <cell r="J25">
            <v>71749776.899363026</v>
          </cell>
          <cell r="K25">
            <v>75229641.07898213</v>
          </cell>
          <cell r="L25">
            <v>78599928.999320522</v>
          </cell>
          <cell r="M25">
            <v>83072264.959381849</v>
          </cell>
          <cell r="N25">
            <v>89443907.681766436</v>
          </cell>
          <cell r="O25">
            <v>91232785.835401759</v>
          </cell>
          <cell r="P25">
            <v>94124865.146384001</v>
          </cell>
          <cell r="Q25">
            <v>97635722.616344139</v>
          </cell>
          <cell r="R25">
            <v>100018034.24818294</v>
          </cell>
          <cell r="S25">
            <v>106415387.75476521</v>
          </cell>
        </row>
        <row r="26">
          <cell r="A26" t="str">
            <v>Distanciómetro</v>
          </cell>
          <cell r="C26">
            <v>1800000</v>
          </cell>
          <cell r="D26">
            <v>2100600</v>
          </cell>
          <cell r="E26">
            <v>2294485.38</v>
          </cell>
          <cell r="F26">
            <v>2495252.8507499998</v>
          </cell>
          <cell r="G26">
            <v>2686139.6938323746</v>
          </cell>
          <cell r="H26">
            <v>2873900.8584312578</v>
          </cell>
          <cell r="I26">
            <v>3060417.0241434462</v>
          </cell>
          <cell r="J26">
            <v>3228739.9604713358</v>
          </cell>
          <cell r="K26">
            <v>3385333.8485541954</v>
          </cell>
          <cell r="L26">
            <v>3536996.804969423</v>
          </cell>
          <cell r="M26">
            <v>3738251.9231721829</v>
          </cell>
          <cell r="N26">
            <v>4024975.8456794894</v>
          </cell>
          <cell r="O26">
            <v>4105475.3625930795</v>
          </cell>
          <cell r="P26">
            <v>4235618.9315872807</v>
          </cell>
          <cell r="Q26">
            <v>4393607.5177354869</v>
          </cell>
          <cell r="R26">
            <v>4500811.5411682324</v>
          </cell>
          <cell r="S26">
            <v>4788692.4489644347</v>
          </cell>
        </row>
        <row r="27">
          <cell r="A27" t="str">
            <v>Vehículo</v>
          </cell>
          <cell r="C27">
            <v>1800000</v>
          </cell>
          <cell r="D27">
            <v>2100600</v>
          </cell>
          <cell r="E27">
            <v>2294485.38</v>
          </cell>
          <cell r="F27">
            <v>2495252.8507499998</v>
          </cell>
          <cell r="G27">
            <v>2686139.6938323746</v>
          </cell>
          <cell r="H27">
            <v>2873900.8584312578</v>
          </cell>
          <cell r="I27">
            <v>3060417.0241434462</v>
          </cell>
          <cell r="J27">
            <v>3228739.9604713358</v>
          </cell>
          <cell r="K27">
            <v>3385333.8485541954</v>
          </cell>
          <cell r="L27">
            <v>3536996.804969423</v>
          </cell>
          <cell r="M27">
            <v>3738251.9231721829</v>
          </cell>
          <cell r="N27">
            <v>4024975.8456794894</v>
          </cell>
          <cell r="O27">
            <v>4105475.3625930795</v>
          </cell>
          <cell r="P27">
            <v>4235618.9315872807</v>
          </cell>
          <cell r="Q27">
            <v>4393607.5177354869</v>
          </cell>
          <cell r="R27">
            <v>4500811.5411682324</v>
          </cell>
          <cell r="S27">
            <v>4788692.4489644347</v>
          </cell>
        </row>
        <row r="28">
          <cell r="A28" t="str">
            <v>Papelería y Varios</v>
          </cell>
          <cell r="C28">
            <v>1200000</v>
          </cell>
          <cell r="D28">
            <v>1400400</v>
          </cell>
          <cell r="E28">
            <v>1529656.9200000002</v>
          </cell>
          <cell r="F28">
            <v>1663501.9005</v>
          </cell>
          <cell r="G28">
            <v>1790759.79588825</v>
          </cell>
          <cell r="H28">
            <v>1915933.9056208387</v>
          </cell>
          <cell r="I28">
            <v>2040278.0160956311</v>
          </cell>
          <cell r="J28">
            <v>2152493.3069808907</v>
          </cell>
          <cell r="K28">
            <v>2256889.2323694639</v>
          </cell>
          <cell r="L28">
            <v>2357997.8699796158</v>
          </cell>
          <cell r="M28">
            <v>2492167.9487814559</v>
          </cell>
          <cell r="N28">
            <v>2683317.2304529934</v>
          </cell>
          <cell r="O28">
            <v>2736983.5750620533</v>
          </cell>
          <cell r="P28">
            <v>2823745.9543915205</v>
          </cell>
          <cell r="Q28">
            <v>2929071.6784903244</v>
          </cell>
          <cell r="R28">
            <v>3000541.0274454881</v>
          </cell>
          <cell r="S28">
            <v>3192461.6326429565</v>
          </cell>
        </row>
        <row r="29">
          <cell r="A29" t="str">
            <v>Eq. Topografía</v>
          </cell>
          <cell r="C29">
            <v>1020000</v>
          </cell>
          <cell r="D29">
            <v>1190340</v>
          </cell>
          <cell r="E29">
            <v>1300208.382</v>
          </cell>
          <cell r="F29">
            <v>1413976.615425</v>
          </cell>
          <cell r="G29">
            <v>1522145.8265050126</v>
          </cell>
          <cell r="H29">
            <v>1628543.8197777132</v>
          </cell>
          <cell r="I29">
            <v>1734236.3136812868</v>
          </cell>
          <cell r="J29">
            <v>1829619.3109337573</v>
          </cell>
          <cell r="K29">
            <v>1918355.8475140445</v>
          </cell>
          <cell r="L29">
            <v>2004298.1894826735</v>
          </cell>
          <cell r="M29">
            <v>2118342.7564642373</v>
          </cell>
          <cell r="N29">
            <v>2280819.6458850442</v>
          </cell>
          <cell r="O29">
            <v>2326436.0388027453</v>
          </cell>
          <cell r="P29">
            <v>2400184.0612327927</v>
          </cell>
          <cell r="Q29">
            <v>2489710.9267167761</v>
          </cell>
          <cell r="R29">
            <v>2550459.8733286653</v>
          </cell>
          <cell r="S29">
            <v>2713592.3877465134</v>
          </cell>
        </row>
        <row r="30">
          <cell r="A30" t="str">
            <v>Eq. Menor</v>
          </cell>
          <cell r="C30">
            <v>600000</v>
          </cell>
          <cell r="D30">
            <v>700200</v>
          </cell>
          <cell r="E30">
            <v>764828.46000000008</v>
          </cell>
          <cell r="F30">
            <v>831750.95024999999</v>
          </cell>
          <cell r="G30">
            <v>895379.897944125</v>
          </cell>
          <cell r="H30">
            <v>957966.95281041937</v>
          </cell>
          <cell r="I30">
            <v>1020139.0080478155</v>
          </cell>
          <cell r="J30">
            <v>1076246.6534904453</v>
          </cell>
          <cell r="K30">
            <v>1128444.6161847319</v>
          </cell>
          <cell r="L30">
            <v>1178998.9349898079</v>
          </cell>
          <cell r="M30">
            <v>1246083.9743907279</v>
          </cell>
          <cell r="N30">
            <v>1341658.6152264967</v>
          </cell>
          <cell r="O30">
            <v>1368491.7875310266</v>
          </cell>
          <cell r="P30">
            <v>1411872.9771957602</v>
          </cell>
          <cell r="Q30">
            <v>1464535.8392451622</v>
          </cell>
          <cell r="R30">
            <v>1500270.5137227441</v>
          </cell>
          <cell r="S30">
            <v>1596230.8163214782</v>
          </cell>
        </row>
        <row r="31">
          <cell r="A31" t="str">
            <v>Computador</v>
          </cell>
          <cell r="C31">
            <v>482250</v>
          </cell>
          <cell r="D31">
            <v>562785.75</v>
          </cell>
          <cell r="E31">
            <v>614730.874725</v>
          </cell>
          <cell r="F31">
            <v>668519.8262634374</v>
          </cell>
          <cell r="G31">
            <v>719661.59297259036</v>
          </cell>
          <cell r="H31">
            <v>769965.93832137447</v>
          </cell>
          <cell r="I31">
            <v>819936.72771843162</v>
          </cell>
          <cell r="J31">
            <v>865033.24774294533</v>
          </cell>
          <cell r="K31">
            <v>906987.36025847821</v>
          </cell>
          <cell r="L31">
            <v>947620.39399805793</v>
          </cell>
          <cell r="M31">
            <v>1001539.9944165474</v>
          </cell>
          <cell r="N31">
            <v>1078358.1119882965</v>
          </cell>
          <cell r="O31">
            <v>1099925.2742280625</v>
          </cell>
          <cell r="P31">
            <v>1134792.9054210922</v>
          </cell>
          <cell r="Q31">
            <v>1177120.6807932991</v>
          </cell>
          <cell r="R31">
            <v>1205842.4254046555</v>
          </cell>
          <cell r="S31">
            <v>1282970.5186183879</v>
          </cell>
        </row>
        <row r="32">
          <cell r="A32" t="str">
            <v>Alquiler Campamento</v>
          </cell>
          <cell r="C32">
            <v>250000</v>
          </cell>
          <cell r="D32">
            <v>291750</v>
          </cell>
          <cell r="E32">
            <v>318678.52500000002</v>
          </cell>
          <cell r="F32">
            <v>346562.8959375</v>
          </cell>
          <cell r="G32">
            <v>373074.95747671876</v>
          </cell>
          <cell r="H32">
            <v>399152.89700434142</v>
          </cell>
          <cell r="I32">
            <v>425057.92001992319</v>
          </cell>
          <cell r="J32">
            <v>448436.10562101891</v>
          </cell>
          <cell r="K32">
            <v>470185.25674363831</v>
          </cell>
          <cell r="L32">
            <v>491249.55624575331</v>
          </cell>
          <cell r="M32">
            <v>519201.65599613666</v>
          </cell>
          <cell r="N32">
            <v>559024.42301104032</v>
          </cell>
          <cell r="O32">
            <v>570204.91147126118</v>
          </cell>
          <cell r="P32">
            <v>588280.40716490021</v>
          </cell>
          <cell r="Q32">
            <v>610223.26635215105</v>
          </cell>
          <cell r="R32">
            <v>625112.7140511435</v>
          </cell>
          <cell r="S32">
            <v>665096.17346728267</v>
          </cell>
        </row>
        <row r="33">
          <cell r="A33" t="str">
            <v>Ensayos Laboratorio</v>
          </cell>
          <cell r="C33">
            <v>200000</v>
          </cell>
          <cell r="D33">
            <v>233400</v>
          </cell>
          <cell r="E33">
            <v>254942.82</v>
          </cell>
          <cell r="F33">
            <v>277250.31675</v>
          </cell>
          <cell r="G33">
            <v>298459.96598137502</v>
          </cell>
          <cell r="H33">
            <v>319322.31760347314</v>
          </cell>
          <cell r="I33">
            <v>340046.33601593855</v>
          </cell>
          <cell r="J33">
            <v>358748.88449681515</v>
          </cell>
          <cell r="K33">
            <v>376148.20539491071</v>
          </cell>
          <cell r="L33">
            <v>392999.64499660267</v>
          </cell>
          <cell r="M33">
            <v>415361.32479690935</v>
          </cell>
          <cell r="N33">
            <v>447219.53840883228</v>
          </cell>
          <cell r="O33">
            <v>456163.92917700892</v>
          </cell>
          <cell r="P33">
            <v>470624.32573192014</v>
          </cell>
          <cell r="Q33">
            <v>488178.61308172083</v>
          </cell>
          <cell r="R33">
            <v>500090.17124091479</v>
          </cell>
          <cell r="S33">
            <v>532076.93877382611</v>
          </cell>
        </row>
        <row r="34">
          <cell r="A34" t="str">
            <v>Pasajes Aéreos</v>
          </cell>
          <cell r="C34">
            <v>178000</v>
          </cell>
          <cell r="D34">
            <v>207726</v>
          </cell>
          <cell r="E34">
            <v>226899.10980000001</v>
          </cell>
          <cell r="F34">
            <v>246752.78190749997</v>
          </cell>
          <cell r="G34">
            <v>265629.36972342373</v>
          </cell>
          <cell r="H34">
            <v>284196.86266709107</v>
          </cell>
          <cell r="I34">
            <v>302641.23905418528</v>
          </cell>
          <cell r="J34">
            <v>319286.50720216543</v>
          </cell>
          <cell r="K34">
            <v>334771.90280147048</v>
          </cell>
          <cell r="L34">
            <v>349769.68404697633</v>
          </cell>
          <cell r="M34">
            <v>369671.57906924927</v>
          </cell>
          <cell r="N34">
            <v>398025.38918386068</v>
          </cell>
          <cell r="O34">
            <v>405985.89696753788</v>
          </cell>
          <cell r="P34">
            <v>418855.64990140888</v>
          </cell>
          <cell r="Q34">
            <v>434478.96564273146</v>
          </cell>
          <cell r="R34">
            <v>445080.25240441412</v>
          </cell>
          <cell r="S34">
            <v>473548.47550870525</v>
          </cell>
        </row>
        <row r="35">
          <cell r="A35" t="str">
            <v>Ploteado Mantequilla</v>
          </cell>
          <cell r="C35">
            <v>4500</v>
          </cell>
          <cell r="D35">
            <v>5251.5</v>
          </cell>
          <cell r="E35">
            <v>5736.2134500000002</v>
          </cell>
          <cell r="F35">
            <v>6238.1321268749998</v>
          </cell>
          <cell r="G35">
            <v>6715.3492345809373</v>
          </cell>
          <cell r="H35">
            <v>7184.7521460781454</v>
          </cell>
          <cell r="I35">
            <v>7651.0425603586164</v>
          </cell>
          <cell r="J35">
            <v>8071.8499011783397</v>
          </cell>
          <cell r="K35">
            <v>8463.3346213854893</v>
          </cell>
          <cell r="L35">
            <v>8842.4920124235596</v>
          </cell>
          <cell r="M35">
            <v>9345.6298079304597</v>
          </cell>
          <cell r="N35">
            <v>10062.439614198725</v>
          </cell>
          <cell r="O35">
            <v>10263.688406482701</v>
          </cell>
          <cell r="P35">
            <v>10589.047328968203</v>
          </cell>
          <cell r="Q35">
            <v>10984.018794338719</v>
          </cell>
          <cell r="R35">
            <v>11252.028852920583</v>
          </cell>
          <cell r="S35">
            <v>11971.731122411089</v>
          </cell>
        </row>
        <row r="36">
          <cell r="A36" t="str">
            <v>Ploteado  Bond</v>
          </cell>
          <cell r="C36">
            <v>4000</v>
          </cell>
          <cell r="D36">
            <v>4668</v>
          </cell>
          <cell r="E36">
            <v>5098.8564000000006</v>
          </cell>
          <cell r="F36">
            <v>5545.006335</v>
          </cell>
          <cell r="G36">
            <v>5969.1993196274998</v>
          </cell>
          <cell r="H36">
            <v>6386.4463520694626</v>
          </cell>
          <cell r="I36">
            <v>6800.9267203187701</v>
          </cell>
          <cell r="J36">
            <v>7174.9776899363023</v>
          </cell>
          <cell r="K36">
            <v>7522.9641078982131</v>
          </cell>
          <cell r="L36">
            <v>7859.9928999320528</v>
          </cell>
          <cell r="M36">
            <v>8307.2264959381864</v>
          </cell>
          <cell r="N36">
            <v>8944.390768176645</v>
          </cell>
          <cell r="O36">
            <v>9123.2785835401774</v>
          </cell>
          <cell r="P36">
            <v>9412.4865146384018</v>
          </cell>
          <cell r="Q36">
            <v>9763.5722616344156</v>
          </cell>
          <cell r="R36">
            <v>10001.803424818296</v>
          </cell>
          <cell r="S36">
            <v>10641.538775476523</v>
          </cell>
        </row>
      </sheetData>
      <sheetData sheetId="6">
        <row r="25">
          <cell r="D25" t="str">
            <v>0%</v>
          </cell>
        </row>
        <row r="27">
          <cell r="D27" t="str">
            <v>0%</v>
          </cell>
        </row>
        <row r="32">
          <cell r="G32">
            <v>1</v>
          </cell>
          <cell r="H32">
            <v>6.0899999999999999E-3</v>
          </cell>
          <cell r="I32">
            <v>5.2199999999999998E-3</v>
          </cell>
          <cell r="J32">
            <v>6.96E-3</v>
          </cell>
        </row>
        <row r="33">
          <cell r="G33">
            <v>2</v>
          </cell>
          <cell r="H33">
            <v>1.3485E-2</v>
          </cell>
          <cell r="I33">
            <v>1.044E-2</v>
          </cell>
          <cell r="J33">
            <v>1.653E-2</v>
          </cell>
        </row>
        <row r="34">
          <cell r="G34">
            <v>3</v>
          </cell>
          <cell r="H34">
            <v>3.2625000000000001E-2</v>
          </cell>
          <cell r="I34">
            <v>2.436E-2</v>
          </cell>
          <cell r="J34">
            <v>4.0890000000000003E-2</v>
          </cell>
        </row>
        <row r="35">
          <cell r="G35">
            <v>4</v>
          </cell>
          <cell r="H35">
            <v>5.2049999999999999E-2</v>
          </cell>
          <cell r="I35">
            <v>4.3499999999999997E-2</v>
          </cell>
          <cell r="J35">
            <v>6.0600000000000001E-2</v>
          </cell>
        </row>
        <row r="36">
          <cell r="G36">
            <v>5</v>
          </cell>
          <cell r="H36">
            <v>7.8299999999999995E-2</v>
          </cell>
          <cell r="I36">
            <v>6.9599999999999995E-2</v>
          </cell>
          <cell r="J36">
            <v>8.6999999999999994E-2</v>
          </cell>
        </row>
      </sheetData>
      <sheetData sheetId="7">
        <row r="8">
          <cell r="D8">
            <v>1</v>
          </cell>
        </row>
        <row r="9">
          <cell r="O9">
            <v>2619713305</v>
          </cell>
        </row>
        <row r="10">
          <cell r="B10">
            <v>34.4</v>
          </cell>
          <cell r="D10">
            <v>8</v>
          </cell>
          <cell r="O10">
            <v>358876255.4372586</v>
          </cell>
        </row>
        <row r="12">
          <cell r="P12">
            <v>108547856.04745749</v>
          </cell>
        </row>
        <row r="13">
          <cell r="C13">
            <v>5</v>
          </cell>
        </row>
        <row r="14">
          <cell r="B14">
            <v>1</v>
          </cell>
          <cell r="O14">
            <v>25477176.061459195</v>
          </cell>
        </row>
        <row r="15">
          <cell r="B15">
            <v>1</v>
          </cell>
          <cell r="O15">
            <v>57450446.784837186</v>
          </cell>
        </row>
        <row r="16">
          <cell r="B16">
            <v>1</v>
          </cell>
          <cell r="O16">
            <v>15372139.920696668</v>
          </cell>
        </row>
        <row r="17">
          <cell r="B17">
            <v>1</v>
          </cell>
          <cell r="O17">
            <v>0</v>
          </cell>
        </row>
        <row r="18">
          <cell r="B18">
            <v>1</v>
          </cell>
          <cell r="O18">
            <v>10248093.280464446</v>
          </cell>
        </row>
        <row r="19">
          <cell r="O19">
            <v>0</v>
          </cell>
        </row>
        <row r="20">
          <cell r="O20">
            <v>0</v>
          </cell>
        </row>
        <row r="21">
          <cell r="O21">
            <v>0</v>
          </cell>
        </row>
        <row r="22">
          <cell r="O22">
            <v>0</v>
          </cell>
        </row>
        <row r="23">
          <cell r="O23">
            <v>0</v>
          </cell>
        </row>
        <row r="24">
          <cell r="O24">
            <v>0</v>
          </cell>
        </row>
        <row r="25">
          <cell r="O25">
            <v>0</v>
          </cell>
        </row>
        <row r="26">
          <cell r="O26">
            <v>0</v>
          </cell>
        </row>
        <row r="27">
          <cell r="O27">
            <v>0</v>
          </cell>
        </row>
        <row r="28">
          <cell r="O28">
            <v>0</v>
          </cell>
        </row>
        <row r="29">
          <cell r="O29">
            <v>0</v>
          </cell>
        </row>
        <row r="30">
          <cell r="O30">
            <v>0</v>
          </cell>
        </row>
        <row r="31">
          <cell r="I31">
            <v>8881960.3389514778</v>
          </cell>
        </row>
        <row r="32">
          <cell r="C32">
            <v>11</v>
          </cell>
          <cell r="P32">
            <v>102549210.07586581</v>
          </cell>
        </row>
        <row r="33">
          <cell r="B33">
            <v>1</v>
          </cell>
          <cell r="O33">
            <v>3365094.0816245875</v>
          </cell>
        </row>
        <row r="34">
          <cell r="B34">
            <v>1</v>
          </cell>
          <cell r="O34">
            <v>2698577.8625588487</v>
          </cell>
        </row>
        <row r="35">
          <cell r="B35">
            <v>1</v>
          </cell>
          <cell r="O35">
            <v>6746444.656397122</v>
          </cell>
        </row>
        <row r="36">
          <cell r="B36">
            <v>1</v>
          </cell>
          <cell r="O36">
            <v>4652608.3389418209</v>
          </cell>
        </row>
        <row r="37">
          <cell r="B37">
            <v>1</v>
          </cell>
          <cell r="O37">
            <v>3365094.0816245875</v>
          </cell>
        </row>
        <row r="38">
          <cell r="B38">
            <v>1</v>
          </cell>
          <cell r="O38">
            <v>3365094.0816245875</v>
          </cell>
        </row>
        <row r="39">
          <cell r="B39">
            <v>2</v>
          </cell>
          <cell r="O39">
            <v>35764284.925478712</v>
          </cell>
        </row>
        <row r="40">
          <cell r="B40">
            <v>1</v>
          </cell>
          <cell r="O40">
            <v>13492889.312794244</v>
          </cell>
        </row>
        <row r="41">
          <cell r="B41">
            <v>1</v>
          </cell>
          <cell r="O41">
            <v>11216980.27208196</v>
          </cell>
        </row>
        <row r="42">
          <cell r="B42">
            <v>1</v>
          </cell>
          <cell r="O42">
            <v>17882142.462739356</v>
          </cell>
        </row>
        <row r="43">
          <cell r="O43">
            <v>0</v>
          </cell>
        </row>
        <row r="44">
          <cell r="O44">
            <v>0</v>
          </cell>
        </row>
        <row r="45">
          <cell r="I45">
            <v>8391119.3629326224</v>
          </cell>
        </row>
        <row r="46">
          <cell r="C46">
            <v>3</v>
          </cell>
          <cell r="P46">
            <v>18903050.232430294</v>
          </cell>
        </row>
        <row r="47">
          <cell r="B47">
            <v>1</v>
          </cell>
          <cell r="O47">
            <v>7686069.9603483342</v>
          </cell>
        </row>
        <row r="48">
          <cell r="B48">
            <v>1</v>
          </cell>
          <cell r="O48">
            <v>3365094.0816245875</v>
          </cell>
        </row>
        <row r="49">
          <cell r="B49">
            <v>1</v>
          </cell>
          <cell r="O49">
            <v>7851886.1904573711</v>
          </cell>
        </row>
        <row r="50">
          <cell r="O50">
            <v>0</v>
          </cell>
        </row>
        <row r="51">
          <cell r="O51">
            <v>0</v>
          </cell>
        </row>
        <row r="53">
          <cell r="C53">
            <v>0</v>
          </cell>
          <cell r="P53">
            <v>0</v>
          </cell>
        </row>
        <row r="54">
          <cell r="O54">
            <v>0</v>
          </cell>
        </row>
        <row r="55">
          <cell r="O55">
            <v>0</v>
          </cell>
        </row>
        <row r="56">
          <cell r="B56">
            <v>0</v>
          </cell>
          <cell r="O56">
            <v>0</v>
          </cell>
        </row>
        <row r="57">
          <cell r="B57">
            <v>0</v>
          </cell>
          <cell r="O57">
            <v>0</v>
          </cell>
        </row>
        <row r="58">
          <cell r="B58">
            <v>0</v>
          </cell>
          <cell r="O58">
            <v>0</v>
          </cell>
        </row>
        <row r="59">
          <cell r="B59">
            <v>0</v>
          </cell>
          <cell r="O59">
            <v>0</v>
          </cell>
        </row>
        <row r="60">
          <cell r="B60">
            <v>0</v>
          </cell>
          <cell r="O60">
            <v>0</v>
          </cell>
        </row>
        <row r="61">
          <cell r="B61">
            <v>0</v>
          </cell>
          <cell r="O61">
            <v>0</v>
          </cell>
        </row>
        <row r="62">
          <cell r="B62">
            <v>0</v>
          </cell>
          <cell r="O62">
            <v>0</v>
          </cell>
        </row>
        <row r="64">
          <cell r="P64">
            <v>26375982.455897</v>
          </cell>
        </row>
        <row r="65">
          <cell r="O65">
            <v>2307643.9876799998</v>
          </cell>
        </row>
        <row r="66">
          <cell r="O66">
            <v>9399760.6403498501</v>
          </cell>
        </row>
        <row r="67">
          <cell r="O67">
            <v>8421546.162112128</v>
          </cell>
        </row>
        <row r="68">
          <cell r="O68">
            <v>143677.79669088</v>
          </cell>
        </row>
        <row r="69">
          <cell r="O69">
            <v>1381489.404975936</v>
          </cell>
        </row>
        <row r="70">
          <cell r="O70">
            <v>621608.1199524001</v>
          </cell>
        </row>
        <row r="71">
          <cell r="O71">
            <v>3923426.1143807997</v>
          </cell>
        </row>
        <row r="72">
          <cell r="O72">
            <v>176830.22975500801</v>
          </cell>
        </row>
        <row r="76">
          <cell r="P76">
            <v>20794967.679887999</v>
          </cell>
        </row>
        <row r="77">
          <cell r="O77">
            <v>0</v>
          </cell>
        </row>
        <row r="78">
          <cell r="O78">
            <v>13328162.621711999</v>
          </cell>
        </row>
        <row r="79">
          <cell r="O79">
            <v>7466805.0581760006</v>
          </cell>
        </row>
        <row r="80">
          <cell r="O80">
            <v>0</v>
          </cell>
        </row>
        <row r="81">
          <cell r="O81">
            <v>0</v>
          </cell>
        </row>
        <row r="82">
          <cell r="O82">
            <v>0</v>
          </cell>
        </row>
        <row r="83">
          <cell r="O83">
            <v>0</v>
          </cell>
        </row>
        <row r="86">
          <cell r="P86">
            <v>0</v>
          </cell>
        </row>
        <row r="87">
          <cell r="O87">
            <v>0</v>
          </cell>
        </row>
        <row r="88">
          <cell r="O88">
            <v>0</v>
          </cell>
        </row>
        <row r="89">
          <cell r="O89">
            <v>0</v>
          </cell>
        </row>
        <row r="92">
          <cell r="P92">
            <v>41600000</v>
          </cell>
        </row>
        <row r="93">
          <cell r="O93">
            <v>22400000</v>
          </cell>
        </row>
        <row r="94">
          <cell r="O94">
            <v>19200000</v>
          </cell>
        </row>
        <row r="95">
          <cell r="O95">
            <v>0</v>
          </cell>
        </row>
        <row r="96">
          <cell r="O96">
            <v>0</v>
          </cell>
        </row>
        <row r="97">
          <cell r="O97">
            <v>0</v>
          </cell>
        </row>
        <row r="100">
          <cell r="P100">
            <v>1251779.6000000001</v>
          </cell>
        </row>
        <row r="101">
          <cell r="O101">
            <v>0</v>
          </cell>
        </row>
        <row r="102">
          <cell r="O102">
            <v>0</v>
          </cell>
        </row>
        <row r="103">
          <cell r="O103">
            <v>0</v>
          </cell>
        </row>
        <row r="104">
          <cell r="O104">
            <v>0</v>
          </cell>
        </row>
        <row r="105">
          <cell r="O105">
            <v>0</v>
          </cell>
        </row>
        <row r="106">
          <cell r="O106">
            <v>0</v>
          </cell>
        </row>
        <row r="107">
          <cell r="O107">
            <v>0</v>
          </cell>
        </row>
        <row r="108">
          <cell r="O108">
            <v>0</v>
          </cell>
        </row>
        <row r="109">
          <cell r="O109">
            <v>1251779.6000000001</v>
          </cell>
        </row>
        <row r="110">
          <cell r="O110">
            <v>0</v>
          </cell>
        </row>
        <row r="111">
          <cell r="O111">
            <v>0</v>
          </cell>
        </row>
        <row r="112">
          <cell r="O112">
            <v>0</v>
          </cell>
        </row>
        <row r="113">
          <cell r="O113">
            <v>0</v>
          </cell>
        </row>
        <row r="114">
          <cell r="O114">
            <v>0</v>
          </cell>
        </row>
        <row r="115">
          <cell r="O115">
            <v>0</v>
          </cell>
        </row>
        <row r="116">
          <cell r="O116">
            <v>0</v>
          </cell>
        </row>
        <row r="117">
          <cell r="O117">
            <v>0</v>
          </cell>
        </row>
        <row r="118">
          <cell r="O118">
            <v>0</v>
          </cell>
        </row>
        <row r="119">
          <cell r="O119">
            <v>0</v>
          </cell>
        </row>
        <row r="120">
          <cell r="O120">
            <v>0</v>
          </cell>
        </row>
        <row r="121">
          <cell r="O121">
            <v>0</v>
          </cell>
        </row>
        <row r="122">
          <cell r="O122">
            <v>0</v>
          </cell>
        </row>
        <row r="123">
          <cell r="O123">
            <v>0</v>
          </cell>
        </row>
        <row r="126">
          <cell r="P126">
            <v>38853409.345720008</v>
          </cell>
        </row>
        <row r="127">
          <cell r="O127">
            <v>2200000</v>
          </cell>
        </row>
        <row r="128">
          <cell r="O128">
            <v>18000000</v>
          </cell>
        </row>
        <row r="129">
          <cell r="O129">
            <v>7017840</v>
          </cell>
        </row>
        <row r="130">
          <cell r="O130">
            <v>1102598.8104600001</v>
          </cell>
        </row>
        <row r="131">
          <cell r="O131">
            <v>1102598.8104600001</v>
          </cell>
        </row>
        <row r="132">
          <cell r="O132">
            <v>0</v>
          </cell>
        </row>
        <row r="133">
          <cell r="O133">
            <v>5809246.4736000011</v>
          </cell>
        </row>
        <row r="134">
          <cell r="O134">
            <v>1210562.6255999999</v>
          </cell>
        </row>
        <row r="135">
          <cell r="O135">
            <v>0</v>
          </cell>
        </row>
        <row r="136">
          <cell r="O136">
            <v>1210562.6255999999</v>
          </cell>
        </row>
        <row r="137">
          <cell r="O137">
            <v>1200000</v>
          </cell>
        </row>
        <row r="156">
          <cell r="A156" t="str">
            <v>Abogado</v>
          </cell>
        </row>
        <row r="157">
          <cell r="A157" t="str">
            <v>Antropólogo</v>
          </cell>
        </row>
        <row r="158">
          <cell r="A158" t="str">
            <v>Arquitecto Diseñador</v>
          </cell>
        </row>
        <row r="159">
          <cell r="A159" t="str">
            <v>Asesor Calidad</v>
          </cell>
        </row>
        <row r="160">
          <cell r="A160" t="str">
            <v>Asesor Juridico</v>
          </cell>
        </row>
        <row r="161">
          <cell r="A161" t="str">
            <v>Auditor Interno</v>
          </cell>
        </row>
        <row r="162">
          <cell r="A162" t="str">
            <v>Contador</v>
          </cell>
        </row>
        <row r="163">
          <cell r="A163" t="str">
            <v>Director de diseños</v>
          </cell>
        </row>
        <row r="164">
          <cell r="A164" t="str">
            <v>Director de Obra</v>
          </cell>
        </row>
        <row r="165">
          <cell r="A165" t="str">
            <v>Director de Interventoria</v>
          </cell>
        </row>
        <row r="166">
          <cell r="A166" t="str">
            <v>Residente de Interventoria Dotación</v>
          </cell>
        </row>
        <row r="167">
          <cell r="A167" t="str">
            <v>Diseñador Gráfico</v>
          </cell>
        </row>
        <row r="168">
          <cell r="A168" t="str">
            <v>Esp. Ambiental</v>
          </cell>
        </row>
        <row r="169">
          <cell r="A169" t="str">
            <v>Esp. Diseño Geom. Vías</v>
          </cell>
        </row>
        <row r="170">
          <cell r="A170" t="str">
            <v>Esp. Electrico</v>
          </cell>
        </row>
        <row r="171">
          <cell r="A171" t="str">
            <v>Esp. Estructural</v>
          </cell>
        </row>
        <row r="172">
          <cell r="A172" t="str">
            <v>Esp. Geotecnia</v>
          </cell>
        </row>
        <row r="173">
          <cell r="A173" t="str">
            <v>Esp. Hidráulico</v>
          </cell>
        </row>
        <row r="174">
          <cell r="A174" t="str">
            <v>Arquitecto de apoyo</v>
          </cell>
        </row>
        <row r="175">
          <cell r="A175" t="str">
            <v>Ing. Catastral</v>
          </cell>
        </row>
        <row r="176">
          <cell r="A176" t="str">
            <v>Profesional Costos y Presup.</v>
          </cell>
        </row>
        <row r="177">
          <cell r="A177" t="str">
            <v>Ing. Forestal</v>
          </cell>
        </row>
        <row r="178">
          <cell r="A178" t="str">
            <v>Ing. Mecánico</v>
          </cell>
        </row>
        <row r="179">
          <cell r="A179" t="str">
            <v>Profesional Calidad</v>
          </cell>
        </row>
        <row r="180">
          <cell r="A180" t="str">
            <v>Profesional de apoyo</v>
          </cell>
        </row>
        <row r="181">
          <cell r="A181" t="str">
            <v>Profesional de SISO</v>
          </cell>
        </row>
        <row r="182">
          <cell r="A182" t="str">
            <v>Profesional de SISOMA</v>
          </cell>
        </row>
        <row r="183">
          <cell r="A183" t="str">
            <v>Residente de Interventoria Obra</v>
          </cell>
        </row>
        <row r="184">
          <cell r="A184" t="str">
            <v>Residente Ambiental</v>
          </cell>
        </row>
        <row r="185">
          <cell r="A185" t="str">
            <v>Residente de Obra</v>
          </cell>
        </row>
        <row r="186">
          <cell r="A186" t="str">
            <v>Residente Obra Civil</v>
          </cell>
        </row>
        <row r="187">
          <cell r="A187" t="str">
            <v>Revisor Fiscal</v>
          </cell>
        </row>
        <row r="188">
          <cell r="A188" t="str">
            <v>Topógrafo</v>
          </cell>
        </row>
        <row r="189">
          <cell r="A189" t="str">
            <v>Asesor Pedagógico</v>
          </cell>
        </row>
        <row r="190">
          <cell r="A190" t="str">
            <v>Trabajador Social</v>
          </cell>
        </row>
        <row r="193">
          <cell r="A193" t="str">
            <v>Tecnico Sanitario</v>
          </cell>
        </row>
        <row r="194">
          <cell r="A194" t="str">
            <v>Tecnólogo en Administración y Ejecución de Construcciones</v>
          </cell>
        </row>
        <row r="195">
          <cell r="A195" t="str">
            <v>Almacenista</v>
          </cell>
        </row>
        <row r="196">
          <cell r="A196" t="str">
            <v xml:space="preserve">Cadenero 1 </v>
          </cell>
        </row>
        <row r="197">
          <cell r="A197" t="str">
            <v>Cadenero 2</v>
          </cell>
        </row>
        <row r="198">
          <cell r="A198" t="str">
            <v>Celador</v>
          </cell>
        </row>
        <row r="199">
          <cell r="A199" t="str">
            <v>Conductor</v>
          </cell>
        </row>
        <row r="200">
          <cell r="A200" t="str">
            <v>Dibujante</v>
          </cell>
        </row>
        <row r="201">
          <cell r="A201" t="str">
            <v>Inspector</v>
          </cell>
        </row>
        <row r="202">
          <cell r="A202" t="str">
            <v>Maestro</v>
          </cell>
        </row>
        <row r="203">
          <cell r="A203" t="str">
            <v>Mensajero</v>
          </cell>
        </row>
        <row r="204">
          <cell r="A204" t="str">
            <v>Obrero</v>
          </cell>
        </row>
        <row r="205">
          <cell r="A205" t="str">
            <v>Secretaria</v>
          </cell>
        </row>
        <row r="206">
          <cell r="A206" t="str">
            <v>Topógrafo</v>
          </cell>
        </row>
        <row r="226">
          <cell r="A226" t="str">
            <v>&lt;2000cc Gasolina+Conductor</v>
          </cell>
        </row>
        <row r="227">
          <cell r="A227" t="str">
            <v>&gt;2000cc Gasolina+Conductor</v>
          </cell>
        </row>
        <row r="228">
          <cell r="A228" t="str">
            <v>Distanciómetro</v>
          </cell>
        </row>
        <row r="229">
          <cell r="A229" t="str">
            <v>Equipos Especiales</v>
          </cell>
        </row>
        <row r="230">
          <cell r="A230" t="str">
            <v>Estación</v>
          </cell>
        </row>
        <row r="231">
          <cell r="A231" t="str">
            <v>Mas de 3 Ton Gasolina+Conductor+Manto.</v>
          </cell>
        </row>
        <row r="232">
          <cell r="A232" t="str">
            <v>Derechos de Autor</v>
          </cell>
        </row>
        <row r="233">
          <cell r="A233" t="str">
            <v>Tramite de Licencia</v>
          </cell>
        </row>
        <row r="234">
          <cell r="A234" t="str">
            <v>Motonave 55&lt;HP +Equip. Batimetría +Motorista</v>
          </cell>
        </row>
        <row r="235">
          <cell r="A235" t="str">
            <v>Costo de las Licencias</v>
          </cell>
        </row>
        <row r="236">
          <cell r="A236" t="str">
            <v>Tránsito, nivel</v>
          </cell>
        </row>
        <row r="239">
          <cell r="A239" t="str">
            <v>Apique en material granular, por ml de 0 m a 1,0 m  de 70x70</v>
          </cell>
        </row>
        <row r="240">
          <cell r="A240" t="str">
            <v>Contenido de asfalto</v>
          </cell>
        </row>
        <row r="241">
          <cell r="A241" t="str">
            <v>Rotura X compresión de cilindros (Por norma una muestra(8 cil.) cada 40,0 m³ o una por día si es menor cantidad)</v>
          </cell>
        </row>
        <row r="242">
          <cell r="A242" t="str">
            <v>Diseño de una mezcla de hormigón para una resistencia dada</v>
          </cell>
        </row>
        <row r="243">
          <cell r="A243" t="str">
            <v>Rotura por compresión en ladrillos y adoquines</v>
          </cell>
        </row>
        <row r="244">
          <cell r="A244" t="str">
            <v>Módulo de rotura en vigas, con carga en los tercios</v>
          </cell>
        </row>
        <row r="245">
          <cell r="A245" t="str">
            <v>Ensayo de compactación Proctor (Estandard y Modificado)</v>
          </cell>
        </row>
        <row r="246">
          <cell r="A246" t="str">
            <v>Peso Unitario  en el terreno por el método de cono y arena</v>
          </cell>
        </row>
        <row r="247">
          <cell r="A247" t="str">
            <v>Granulometría de suelos, por tamizado, con lavado</v>
          </cell>
        </row>
        <row r="248">
          <cell r="A248" t="str">
            <v>Límites de Atterberg, líquido y plástico</v>
          </cell>
        </row>
        <row r="249">
          <cell r="A249" t="str">
            <v>Humedad Natural</v>
          </cell>
        </row>
        <row r="250">
          <cell r="A250" t="str">
            <v>Ensayo Penetracion Estandar (SPT)</v>
          </cell>
        </row>
        <row r="251">
          <cell r="A251" t="str">
            <v>Compresion Inconfinada</v>
          </cell>
        </row>
        <row r="252">
          <cell r="A252" t="str">
            <v>Perforacion Mecanica en suelos Duros</v>
          </cell>
        </row>
        <row r="253">
          <cell r="A253" t="str">
            <v>Perforacion Mecanica en suelos Blandos</v>
          </cell>
        </row>
        <row r="254">
          <cell r="A254" t="str">
            <v>Ensayo con esclerómetro, por elemento</v>
          </cell>
        </row>
        <row r="255">
          <cell r="A255" t="str">
            <v>Ensayo de consolidación lenta con descarga</v>
          </cell>
        </row>
        <row r="256">
          <cell r="A256" t="str">
            <v>Análisis F-Q Total A. Tratada</v>
          </cell>
        </row>
        <row r="257">
          <cell r="A257" t="str">
            <v>Análisis F-Q Total A. Crudas</v>
          </cell>
        </row>
        <row r="258">
          <cell r="A258" t="str">
            <v>Coliformes Totales</v>
          </cell>
        </row>
        <row r="259">
          <cell r="A259" t="str">
            <v>Coliformes Fecales</v>
          </cell>
        </row>
        <row r="260">
          <cell r="A260" t="str">
            <v>Análisis A. Residuales</v>
          </cell>
        </row>
        <row r="261">
          <cell r="A261" t="str">
            <v>Detección de Cloro Residual</v>
          </cell>
        </row>
        <row r="262">
          <cell r="A262" t="str">
            <v xml:space="preserve">CBR sobre material granular ( Método 1 )                                </v>
          </cell>
        </row>
        <row r="277">
          <cell r="A277" t="str">
            <v>Aereo</v>
          </cell>
        </row>
        <row r="278">
          <cell r="A278" t="str">
            <v>Terrestre</v>
          </cell>
        </row>
        <row r="279">
          <cell r="A279" t="str">
            <v>Fluvial</v>
          </cell>
        </row>
        <row r="280">
          <cell r="A280" t="str">
            <v>Otro</v>
          </cell>
        </row>
        <row r="281">
          <cell r="A281" t="str">
            <v>Hotel</v>
          </cell>
        </row>
        <row r="284">
          <cell r="A284" t="str">
            <v>Aparatos Sanit, (sum. e instal)/Gl/Unidad</v>
          </cell>
        </row>
        <row r="285">
          <cell r="A285" t="str">
            <v>Aseo/m2</v>
          </cell>
        </row>
        <row r="286">
          <cell r="A286" t="str">
            <v>Campamento Obra/m2</v>
          </cell>
        </row>
        <row r="287">
          <cell r="A287" t="str">
            <v>Derechos Agua/Gl</v>
          </cell>
        </row>
        <row r="288">
          <cell r="A288" t="str">
            <v>Derechos Energía/Gl</v>
          </cell>
        </row>
        <row r="289">
          <cell r="A289" t="str">
            <v>Derechos Gas/Gl</v>
          </cell>
        </row>
        <row r="290">
          <cell r="A290" t="str">
            <v>Prov. Agua/ml</v>
          </cell>
        </row>
        <row r="291">
          <cell r="A291" t="str">
            <v>Prov. Energía/ml</v>
          </cell>
        </row>
        <row r="292">
          <cell r="A292" t="str">
            <v>Prov. Teléfono/ml</v>
          </cell>
        </row>
        <row r="293">
          <cell r="A293" t="str">
            <v>Servicios Públiicos/mes</v>
          </cell>
        </row>
        <row r="294">
          <cell r="A294" t="str">
            <v>Señalización/ml</v>
          </cell>
        </row>
        <row r="295">
          <cell r="A295" t="str">
            <v>Señalización/m2</v>
          </cell>
        </row>
        <row r="296">
          <cell r="A296" t="str">
            <v>Cerramiento/m2</v>
          </cell>
        </row>
        <row r="297">
          <cell r="A297" t="str">
            <v>Vallas/m2</v>
          </cell>
        </row>
      </sheetData>
      <sheetData sheetId="8">
        <row r="7">
          <cell r="F7">
            <v>78591399.150000006</v>
          </cell>
        </row>
        <row r="10">
          <cell r="D10">
            <v>3252390947.4073958</v>
          </cell>
          <cell r="F10">
            <v>116618588.67015828</v>
          </cell>
        </row>
        <row r="11">
          <cell r="E11">
            <v>13009563.789629584</v>
          </cell>
        </row>
        <row r="12">
          <cell r="E12">
            <v>22354732.632449433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12574623.864000002</v>
          </cell>
        </row>
        <row r="16">
          <cell r="E16">
            <v>32398163.235433962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377277.34989925794</v>
          </cell>
        </row>
        <row r="20">
          <cell r="E20">
            <v>0</v>
          </cell>
        </row>
        <row r="21">
          <cell r="E21">
            <v>6225076.2733377554</v>
          </cell>
        </row>
        <row r="22">
          <cell r="E22">
            <v>8174342.5811505876</v>
          </cell>
        </row>
        <row r="23">
          <cell r="E23">
            <v>19241144.844862152</v>
          </cell>
        </row>
        <row r="24">
          <cell r="E24">
            <v>2263664.0993955475</v>
          </cell>
        </row>
        <row r="27">
          <cell r="F27">
            <v>3252390947.4074168</v>
          </cell>
        </row>
        <row r="39">
          <cell r="E39">
            <v>3938941.3200000003</v>
          </cell>
        </row>
        <row r="40">
          <cell r="E40">
            <v>5857477.3939655172</v>
          </cell>
        </row>
        <row r="41">
          <cell r="E41">
            <v>135825562.75862071</v>
          </cell>
        </row>
        <row r="42">
          <cell r="E42">
            <v>16978195.344827585</v>
          </cell>
        </row>
        <row r="43">
          <cell r="E43">
            <v>0</v>
          </cell>
        </row>
        <row r="44">
          <cell r="E44">
            <v>114229.29827999999</v>
          </cell>
        </row>
        <row r="45">
          <cell r="E45">
            <v>685375.78968000005</v>
          </cell>
        </row>
        <row r="46">
          <cell r="E46">
            <v>51865.051355378804</v>
          </cell>
        </row>
        <row r="47">
          <cell r="E47">
            <v>68105.622991911558</v>
          </cell>
        </row>
        <row r="48">
          <cell r="E48">
            <v>103730.10271075761</v>
          </cell>
        </row>
        <row r="52">
          <cell r="F52">
            <v>984735330</v>
          </cell>
        </row>
        <row r="66">
          <cell r="B66" t="str">
            <v>Otros</v>
          </cell>
          <cell r="C66">
            <v>5.0000000000000001E-3</v>
          </cell>
          <cell r="D66">
            <v>50</v>
          </cell>
        </row>
        <row r="67">
          <cell r="B67" t="str">
            <v>Iva/Utilidad</v>
          </cell>
          <cell r="C67">
            <v>0.16</v>
          </cell>
          <cell r="D67">
            <v>1</v>
          </cell>
        </row>
        <row r="68">
          <cell r="B68" t="str">
            <v>Renta/Utilidad</v>
          </cell>
          <cell r="C68">
            <v>0.34</v>
          </cell>
          <cell r="D68">
            <v>1</v>
          </cell>
        </row>
        <row r="69">
          <cell r="B69" t="str">
            <v>Retención/Vr Total Cto Obra</v>
          </cell>
          <cell r="C69">
            <v>0.01</v>
          </cell>
          <cell r="D69">
            <v>1</v>
          </cell>
        </row>
        <row r="70">
          <cell r="B70" t="str">
            <v>Timbre/Vr Total Cto</v>
          </cell>
          <cell r="C70">
            <v>0</v>
          </cell>
          <cell r="D70">
            <v>1</v>
          </cell>
        </row>
        <row r="71">
          <cell r="B71" t="str">
            <v>Imp. Transac Fin (4x1000)</v>
          </cell>
          <cell r="C71">
            <v>4.0000000000000001E-3</v>
          </cell>
          <cell r="D71">
            <v>1</v>
          </cell>
        </row>
        <row r="72">
          <cell r="B72" t="str">
            <v>ICA</v>
          </cell>
          <cell r="C72">
            <v>6.8999999999999999E-3</v>
          </cell>
          <cell r="D72">
            <v>1</v>
          </cell>
        </row>
        <row r="73">
          <cell r="B73" t="str">
            <v>Contribución Ley 1106</v>
          </cell>
          <cell r="D73">
            <v>1</v>
          </cell>
        </row>
        <row r="74">
          <cell r="B74" t="str">
            <v>IVA</v>
          </cell>
          <cell r="C74">
            <v>0.16</v>
          </cell>
          <cell r="D74">
            <v>1</v>
          </cell>
        </row>
        <row r="75">
          <cell r="B75" t="str">
            <v>Retención/Vr Total Cto Consul</v>
          </cell>
          <cell r="C75">
            <v>0.02</v>
          </cell>
          <cell r="D75">
            <v>1</v>
          </cell>
        </row>
        <row r="76">
          <cell r="B76" t="str">
            <v>Publicación Diario Oficial</v>
          </cell>
          <cell r="C76">
            <v>1</v>
          </cell>
          <cell r="D76">
            <v>3822300</v>
          </cell>
        </row>
        <row r="77">
          <cell r="B77" t="str">
            <v>Estabilidad de la Obra</v>
          </cell>
          <cell r="C77">
            <v>3.0000000000000001E-3</v>
          </cell>
          <cell r="D77">
            <v>0.3</v>
          </cell>
          <cell r="E77">
            <v>60</v>
          </cell>
        </row>
        <row r="78">
          <cell r="B78" t="str">
            <v>Salarios, Prestaciones</v>
          </cell>
          <cell r="C78">
            <v>5.0000000000000001E-3</v>
          </cell>
          <cell r="D78">
            <v>0.1</v>
          </cell>
          <cell r="E78">
            <v>44</v>
          </cell>
        </row>
        <row r="79">
          <cell r="B79" t="str">
            <v>Buen manejo Anticipo</v>
          </cell>
          <cell r="C79">
            <v>3.0000000000000001E-3</v>
          </cell>
          <cell r="D79">
            <v>0</v>
          </cell>
          <cell r="E79">
            <v>0</v>
          </cell>
        </row>
        <row r="80">
          <cell r="B80" t="str">
            <v>Cumplimiento</v>
          </cell>
          <cell r="C80">
            <v>3.0000000000000001E-3</v>
          </cell>
          <cell r="D80">
            <v>0.3</v>
          </cell>
          <cell r="E80">
            <v>14</v>
          </cell>
        </row>
        <row r="81">
          <cell r="B81" t="str">
            <v>Calidad de los Servicios</v>
          </cell>
          <cell r="C81">
            <v>3.0000000000000001E-3</v>
          </cell>
          <cell r="D81">
            <v>0.3</v>
          </cell>
          <cell r="E81">
            <v>36</v>
          </cell>
        </row>
        <row r="82">
          <cell r="B82" t="str">
            <v>Responsabilidad Civil ALTA</v>
          </cell>
          <cell r="C82">
            <v>2.5000000000000001E-2</v>
          </cell>
          <cell r="D82">
            <v>0.3</v>
          </cell>
          <cell r="E82">
            <v>12</v>
          </cell>
        </row>
        <row r="83">
          <cell r="B83" t="str">
            <v>Responsabilidad Civil MEDIA</v>
          </cell>
          <cell r="C83">
            <v>8.5000000000000006E-3</v>
          </cell>
          <cell r="D83">
            <v>0.3</v>
          </cell>
          <cell r="E83">
            <v>0</v>
          </cell>
        </row>
        <row r="84">
          <cell r="B84" t="str">
            <v>Responsabilidad Civil BAJA</v>
          </cell>
          <cell r="C84">
            <v>3.0000000000000001E-3</v>
          </cell>
          <cell r="D84">
            <v>0.3</v>
          </cell>
          <cell r="E84">
            <v>0</v>
          </cell>
        </row>
        <row r="85">
          <cell r="B85" t="str">
            <v>Garantía de Seriedad</v>
          </cell>
          <cell r="C85">
            <v>1E-3</v>
          </cell>
          <cell r="D85">
            <v>0.1</v>
          </cell>
          <cell r="E85">
            <v>3</v>
          </cell>
        </row>
      </sheetData>
      <sheetData sheetId="9" refreshError="1"/>
      <sheetData sheetId="10">
        <row r="8">
          <cell r="E8">
            <v>1079567.4813677561</v>
          </cell>
        </row>
        <row r="10">
          <cell r="E10">
            <v>89960.358222375115</v>
          </cell>
        </row>
        <row r="11">
          <cell r="E11">
            <v>899.60358222375123</v>
          </cell>
        </row>
        <row r="12">
          <cell r="E12">
            <v>44981.978390323173</v>
          </cell>
        </row>
        <row r="13">
          <cell r="E13">
            <v>89960.358222375115</v>
          </cell>
        </row>
        <row r="15">
          <cell r="E15">
            <v>91763.235916259277</v>
          </cell>
        </row>
        <row r="16">
          <cell r="E16">
            <v>129548.09776413074</v>
          </cell>
        </row>
        <row r="17">
          <cell r="E17">
            <v>10795.674813677562</v>
          </cell>
        </row>
        <row r="18">
          <cell r="E18">
            <v>14557.967486244192</v>
          </cell>
        </row>
        <row r="19">
          <cell r="E19">
            <v>97161.073323098055</v>
          </cell>
        </row>
        <row r="21">
          <cell r="E21">
            <v>0</v>
          </cell>
        </row>
        <row r="22">
          <cell r="E22">
            <v>0</v>
          </cell>
        </row>
        <row r="45">
          <cell r="D45">
            <v>2.0047430927622609</v>
          </cell>
        </row>
        <row r="57">
          <cell r="E57">
            <v>2.1820035765099588</v>
          </cell>
        </row>
        <row r="62">
          <cell r="E62">
            <v>468662654.9396981</v>
          </cell>
        </row>
      </sheetData>
      <sheetData sheetId="11" refreshError="1"/>
      <sheetData sheetId="12">
        <row r="7">
          <cell r="D7">
            <v>2619713305</v>
          </cell>
        </row>
        <row r="29">
          <cell r="B29">
            <v>0.03</v>
          </cell>
        </row>
        <row r="33">
          <cell r="D33">
            <v>3239816323.543417</v>
          </cell>
        </row>
        <row r="37">
          <cell r="D37">
            <v>3252390947.4074168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 MT"/>
      <sheetName val="FP"/>
      <sheetName val="PERSONAL"/>
      <sheetName val="IMPUESTOS"/>
      <sheetName val="AIU"/>
      <sheetName val="TOTAL OBRA"/>
      <sheetName val="FM (2)"/>
      <sheetName val="COSTEO FM"/>
      <sheetName val="IPC"/>
      <sheetName val="Ensayos Laboratorio"/>
    </sheetNames>
    <sheetDataSet>
      <sheetData sheetId="0"/>
      <sheetData sheetId="1"/>
      <sheetData sheetId="2">
        <row r="8">
          <cell r="D8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 MT"/>
      <sheetName val="FP"/>
      <sheetName val="PERSONAL"/>
      <sheetName val="IMPUESTOS"/>
      <sheetName val="AIU"/>
      <sheetName val="TOTAL OBRA"/>
      <sheetName val="FM (2)"/>
      <sheetName val="Componente minimo"/>
      <sheetName val="COSTEO FM"/>
      <sheetName val="IPC"/>
      <sheetName val="Ensayos Laboratorio"/>
      <sheetName val="Hoja1"/>
    </sheetNames>
    <sheetDataSet>
      <sheetData sheetId="0"/>
      <sheetData sheetId="1"/>
      <sheetData sheetId="2">
        <row r="10">
          <cell r="D10">
            <v>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tabSelected="1" view="pageBreakPreview" zoomScale="85" zoomScaleNormal="70" zoomScaleSheetLayoutView="85" workbookViewId="0">
      <selection activeCell="F17" sqref="F17"/>
    </sheetView>
  </sheetViews>
  <sheetFormatPr baseColWidth="10" defaultColWidth="13.33203125" defaultRowHeight="12.75" x14ac:dyDescent="0.2"/>
  <cols>
    <col min="1" max="1" width="4.83203125" style="1" customWidth="1"/>
    <col min="2" max="2" width="80.5" style="1" customWidth="1"/>
    <col min="3" max="3" width="10.6640625" style="1" customWidth="1"/>
    <col min="4" max="4" width="12.5" style="1" customWidth="1"/>
    <col min="5" max="5" width="18.6640625" style="1" customWidth="1"/>
    <col min="6" max="6" width="33" style="1" customWidth="1"/>
    <col min="7" max="7" width="8.5" style="1" customWidth="1"/>
    <col min="8" max="16384" width="13.33203125" style="1"/>
  </cols>
  <sheetData>
    <row r="1" spans="2:6" ht="64.5" customHeight="1" x14ac:dyDescent="0.25">
      <c r="B1" s="72" t="s">
        <v>26</v>
      </c>
      <c r="C1" s="72"/>
      <c r="D1" s="72"/>
      <c r="E1" s="72"/>
      <c r="F1" s="72"/>
    </row>
    <row r="3" spans="2:6" ht="13.5" thickBot="1" x14ac:dyDescent="0.25"/>
    <row r="4" spans="2:6" ht="12.75" customHeight="1" x14ac:dyDescent="0.2">
      <c r="B4" s="73" t="s">
        <v>27</v>
      </c>
      <c r="C4" s="74"/>
      <c r="D4" s="74"/>
      <c r="E4" s="74"/>
      <c r="F4" s="75"/>
    </row>
    <row r="5" spans="2:6" ht="13.5" customHeight="1" thickBot="1" x14ac:dyDescent="0.25">
      <c r="B5" s="76"/>
      <c r="C5" s="77"/>
      <c r="D5" s="77"/>
      <c r="E5" s="77"/>
      <c r="F5" s="78"/>
    </row>
    <row r="6" spans="2:6" ht="17.25" customHeight="1" x14ac:dyDescent="0.2">
      <c r="B6" s="59" t="s">
        <v>15</v>
      </c>
      <c r="C6" s="19"/>
      <c r="D6" s="19"/>
      <c r="E6" s="19"/>
      <c r="F6" s="23" t="s">
        <v>16</v>
      </c>
    </row>
    <row r="7" spans="2:6" ht="10.5" customHeight="1" x14ac:dyDescent="0.2">
      <c r="B7" s="24"/>
      <c r="C7" s="20"/>
      <c r="D7" s="20"/>
      <c r="E7" s="20"/>
      <c r="F7" s="33"/>
    </row>
    <row r="8" spans="2:6" ht="14.25" x14ac:dyDescent="0.2">
      <c r="B8" s="80" t="s">
        <v>30</v>
      </c>
      <c r="C8" s="85"/>
      <c r="D8" s="85"/>
      <c r="E8" s="85"/>
      <c r="F8" s="81">
        <v>0</v>
      </c>
    </row>
    <row r="9" spans="2:6" ht="12" customHeight="1" x14ac:dyDescent="0.2">
      <c r="B9" s="22"/>
      <c r="C9" s="19"/>
      <c r="D9" s="19"/>
      <c r="E9" s="19"/>
      <c r="F9" s="34"/>
    </row>
    <row r="10" spans="2:6" ht="14.25" x14ac:dyDescent="0.2">
      <c r="B10" s="80" t="s">
        <v>28</v>
      </c>
      <c r="C10" s="79"/>
      <c r="D10" s="79"/>
      <c r="E10" s="79"/>
      <c r="F10" s="81">
        <f>ROUND(+F8*0.16,0)</f>
        <v>0</v>
      </c>
    </row>
    <row r="11" spans="2:6" ht="12" customHeight="1" x14ac:dyDescent="0.2">
      <c r="B11" s="22"/>
      <c r="C11" s="19"/>
      <c r="D11" s="19"/>
      <c r="E11" s="19"/>
      <c r="F11" s="34"/>
    </row>
    <row r="12" spans="2:6" ht="15.75" thickBot="1" x14ac:dyDescent="0.25">
      <c r="B12" s="83" t="s">
        <v>29</v>
      </c>
      <c r="C12" s="84"/>
      <c r="D12" s="84"/>
      <c r="E12" s="84"/>
      <c r="F12" s="82">
        <f>+F10+F8</f>
        <v>0</v>
      </c>
    </row>
    <row r="13" spans="2:6" ht="18" customHeight="1" x14ac:dyDescent="0.2">
      <c r="B13" s="19"/>
      <c r="C13" s="19"/>
      <c r="D13" s="19"/>
      <c r="E13" s="19"/>
      <c r="F13" s="21"/>
    </row>
    <row r="14" spans="2:6" ht="14.25" customHeight="1" thickBot="1" x14ac:dyDescent="0.25">
      <c r="B14" s="18"/>
      <c r="C14" s="18"/>
      <c r="D14" s="18"/>
      <c r="E14" s="18"/>
      <c r="F14" s="18"/>
    </row>
    <row r="15" spans="2:6" ht="22.5" customHeight="1" x14ac:dyDescent="0.2">
      <c r="B15" s="25" t="s">
        <v>43</v>
      </c>
      <c r="C15" s="26"/>
      <c r="D15" s="26"/>
      <c r="E15" s="26"/>
      <c r="F15" s="27"/>
    </row>
    <row r="16" spans="2:6" ht="18" customHeight="1" x14ac:dyDescent="0.2">
      <c r="B16" s="31"/>
      <c r="C16" s="30"/>
      <c r="D16" s="30"/>
      <c r="E16" s="30"/>
      <c r="F16" s="32"/>
    </row>
    <row r="17" spans="2:6" s="2" customFormat="1" ht="33" customHeight="1" x14ac:dyDescent="0.2">
      <c r="B17" s="63" t="s">
        <v>20</v>
      </c>
      <c r="C17" s="60" t="s">
        <v>21</v>
      </c>
      <c r="D17" s="60" t="s">
        <v>1</v>
      </c>
      <c r="E17" s="61" t="s">
        <v>22</v>
      </c>
      <c r="F17" s="62" t="s">
        <v>16</v>
      </c>
    </row>
    <row r="18" spans="2:6" s="2" customFormat="1" ht="33" customHeight="1" x14ac:dyDescent="0.2">
      <c r="B18" s="88" t="s">
        <v>31</v>
      </c>
      <c r="C18" s="89">
        <v>8</v>
      </c>
      <c r="D18" s="90">
        <v>580.79999999999995</v>
      </c>
      <c r="E18" s="87"/>
      <c r="F18" s="86">
        <f>+D18*E18</f>
        <v>0</v>
      </c>
    </row>
    <row r="19" spans="2:6" s="2" customFormat="1" ht="33" customHeight="1" x14ac:dyDescent="0.2">
      <c r="B19" s="91" t="s">
        <v>32</v>
      </c>
      <c r="C19" s="89">
        <v>25</v>
      </c>
      <c r="D19" s="90">
        <v>98.560000000000016</v>
      </c>
      <c r="E19" s="87"/>
      <c r="F19" s="86">
        <f t="shared" ref="F19:F29" si="0">+D19*E19</f>
        <v>0</v>
      </c>
    </row>
    <row r="20" spans="2:6" s="2" customFormat="1" ht="33" customHeight="1" x14ac:dyDescent="0.2">
      <c r="B20" s="91" t="s">
        <v>33</v>
      </c>
      <c r="C20" s="89">
        <v>1</v>
      </c>
      <c r="D20" s="90">
        <v>134.97999999999999</v>
      </c>
      <c r="E20" s="87"/>
      <c r="F20" s="86">
        <f t="shared" si="0"/>
        <v>0</v>
      </c>
    </row>
    <row r="21" spans="2:6" s="2" customFormat="1" ht="33" customHeight="1" x14ac:dyDescent="0.2">
      <c r="B21" s="91" t="s">
        <v>34</v>
      </c>
      <c r="C21" s="89">
        <v>1</v>
      </c>
      <c r="D21" s="90">
        <v>104.139</v>
      </c>
      <c r="E21" s="87"/>
      <c r="F21" s="86">
        <f t="shared" si="0"/>
        <v>0</v>
      </c>
    </row>
    <row r="22" spans="2:6" s="2" customFormat="1" ht="33" customHeight="1" x14ac:dyDescent="0.2">
      <c r="B22" s="91" t="s">
        <v>35</v>
      </c>
      <c r="C22" s="89">
        <v>1</v>
      </c>
      <c r="D22" s="90">
        <v>119.56</v>
      </c>
      <c r="E22" s="87"/>
      <c r="F22" s="86">
        <f t="shared" si="0"/>
        <v>0</v>
      </c>
    </row>
    <row r="23" spans="2:6" s="2" customFormat="1" ht="33" customHeight="1" x14ac:dyDescent="0.2">
      <c r="B23" s="91" t="s">
        <v>36</v>
      </c>
      <c r="C23" s="89">
        <v>1</v>
      </c>
      <c r="D23" s="90">
        <v>211.2</v>
      </c>
      <c r="E23" s="87"/>
      <c r="F23" s="86">
        <f t="shared" si="0"/>
        <v>0</v>
      </c>
    </row>
    <row r="24" spans="2:6" s="2" customFormat="1" ht="33" customHeight="1" x14ac:dyDescent="0.2">
      <c r="B24" s="91" t="s">
        <v>0</v>
      </c>
      <c r="C24" s="89">
        <v>1</v>
      </c>
      <c r="D24" s="90">
        <v>0</v>
      </c>
      <c r="E24" s="87"/>
      <c r="F24" s="86">
        <f t="shared" si="0"/>
        <v>0</v>
      </c>
    </row>
    <row r="25" spans="2:6" s="2" customFormat="1" ht="33" customHeight="1" x14ac:dyDescent="0.2">
      <c r="B25" s="91" t="s">
        <v>37</v>
      </c>
      <c r="C25" s="89">
        <v>1</v>
      </c>
      <c r="D25" s="90">
        <v>101.2</v>
      </c>
      <c r="E25" s="87"/>
      <c r="F25" s="86">
        <f t="shared" si="0"/>
        <v>0</v>
      </c>
    </row>
    <row r="26" spans="2:6" s="2" customFormat="1" ht="42.75" x14ac:dyDescent="0.2">
      <c r="B26" s="91" t="s">
        <v>38</v>
      </c>
      <c r="C26" s="89">
        <v>1</v>
      </c>
      <c r="D26" s="90">
        <v>498.86</v>
      </c>
      <c r="E26" s="87"/>
      <c r="F26" s="86">
        <f t="shared" si="0"/>
        <v>0</v>
      </c>
    </row>
    <row r="27" spans="2:6" s="2" customFormat="1" ht="42.75" x14ac:dyDescent="0.2">
      <c r="B27" s="91" t="s">
        <v>39</v>
      </c>
      <c r="C27" s="89">
        <v>1</v>
      </c>
      <c r="D27" s="90">
        <v>217.06</v>
      </c>
      <c r="E27" s="87"/>
      <c r="F27" s="86">
        <f t="shared" si="0"/>
        <v>0</v>
      </c>
    </row>
    <row r="28" spans="2:6" s="2" customFormat="1" ht="46.5" customHeight="1" x14ac:dyDescent="0.2">
      <c r="B28" s="91" t="s">
        <v>40</v>
      </c>
      <c r="C28" s="89">
        <v>2</v>
      </c>
      <c r="D28" s="90">
        <v>100</v>
      </c>
      <c r="E28" s="87"/>
      <c r="F28" s="86">
        <f t="shared" si="0"/>
        <v>0</v>
      </c>
    </row>
    <row r="29" spans="2:6" s="2" customFormat="1" ht="53.25" customHeight="1" x14ac:dyDescent="0.2">
      <c r="B29" s="91" t="s">
        <v>41</v>
      </c>
      <c r="C29" s="89">
        <v>2</v>
      </c>
      <c r="D29" s="90">
        <v>20</v>
      </c>
      <c r="E29" s="87"/>
      <c r="F29" s="86">
        <f t="shared" si="0"/>
        <v>0</v>
      </c>
    </row>
    <row r="30" spans="2:6" ht="12.75" customHeight="1" x14ac:dyDescent="0.2">
      <c r="B30" s="47"/>
      <c r="C30" s="28"/>
      <c r="D30" s="37"/>
      <c r="E30" s="28"/>
      <c r="F30" s="29"/>
    </row>
    <row r="31" spans="2:6" ht="24.95" customHeight="1" x14ac:dyDescent="0.2">
      <c r="B31" s="50" t="s">
        <v>17</v>
      </c>
      <c r="C31" s="44"/>
      <c r="D31" s="45"/>
      <c r="E31" s="46"/>
      <c r="F31" s="92">
        <f>SUM(F18:F30)</f>
        <v>0</v>
      </c>
    </row>
    <row r="32" spans="2:6" s="2" customFormat="1" ht="24.95" customHeight="1" x14ac:dyDescent="0.2">
      <c r="B32" s="52"/>
      <c r="C32" s="35"/>
      <c r="D32" s="35"/>
      <c r="E32" s="36"/>
      <c r="F32" s="53"/>
    </row>
    <row r="33" spans="2:6" ht="22.5" customHeight="1" x14ac:dyDescent="0.2">
      <c r="B33" s="48" t="s">
        <v>18</v>
      </c>
      <c r="C33" s="39"/>
      <c r="D33" s="40"/>
      <c r="E33" s="93">
        <v>0.21870000000000001</v>
      </c>
      <c r="F33" s="64">
        <f>+ROUND($F$31*E33,)</f>
        <v>0</v>
      </c>
    </row>
    <row r="34" spans="2:6" ht="26.25" customHeight="1" x14ac:dyDescent="0.2">
      <c r="B34" s="49" t="s">
        <v>24</v>
      </c>
      <c r="C34" s="41"/>
      <c r="D34" s="42"/>
      <c r="E34" s="94">
        <v>0.03</v>
      </c>
      <c r="F34" s="65">
        <f t="shared" ref="F34:F35" si="1">+ROUND($F$31*E34,)</f>
        <v>0</v>
      </c>
    </row>
    <row r="35" spans="2:6" ht="30.75" customHeight="1" x14ac:dyDescent="0.2">
      <c r="B35" s="49" t="s">
        <v>19</v>
      </c>
      <c r="C35" s="41"/>
      <c r="D35" s="42"/>
      <c r="E35" s="94">
        <v>0.03</v>
      </c>
      <c r="F35" s="65">
        <f t="shared" si="1"/>
        <v>0</v>
      </c>
    </row>
    <row r="36" spans="2:6" ht="33" customHeight="1" x14ac:dyDescent="0.2">
      <c r="B36" s="49" t="s">
        <v>42</v>
      </c>
      <c r="C36" s="41"/>
      <c r="D36" s="42"/>
      <c r="E36" s="94">
        <v>0.19</v>
      </c>
      <c r="F36" s="65">
        <f>+ROUND(F35*E36,)</f>
        <v>0</v>
      </c>
    </row>
    <row r="37" spans="2:6" ht="8.25" customHeight="1" x14ac:dyDescent="0.2">
      <c r="B37" s="49"/>
      <c r="C37" s="43"/>
      <c r="D37" s="43"/>
      <c r="E37" s="54"/>
      <c r="F37" s="66"/>
    </row>
    <row r="38" spans="2:6" ht="33" customHeight="1" x14ac:dyDescent="0.2">
      <c r="B38" s="50" t="s">
        <v>23</v>
      </c>
      <c r="C38" s="44"/>
      <c r="D38" s="45"/>
      <c r="E38" s="55"/>
      <c r="F38" s="67">
        <f>SUM(F33:F36)</f>
        <v>0</v>
      </c>
    </row>
    <row r="39" spans="2:6" ht="18.75" customHeight="1" x14ac:dyDescent="0.2">
      <c r="B39" s="51"/>
      <c r="C39" s="38"/>
      <c r="D39" s="38"/>
      <c r="E39" s="38"/>
      <c r="F39" s="68"/>
    </row>
    <row r="40" spans="2:6" ht="36.75" customHeight="1" thickBot="1" x14ac:dyDescent="0.25">
      <c r="B40" s="70" t="s">
        <v>44</v>
      </c>
      <c r="C40" s="71"/>
      <c r="D40" s="71"/>
      <c r="E40" s="71"/>
      <c r="F40" s="69">
        <f>+F31+F38</f>
        <v>0</v>
      </c>
    </row>
    <row r="41" spans="2:6" ht="12.75" customHeight="1" x14ac:dyDescent="0.2">
      <c r="B41" s="18"/>
      <c r="C41" s="18"/>
      <c r="D41" s="18"/>
      <c r="E41" s="18"/>
      <c r="F41" s="18"/>
    </row>
    <row r="42" spans="2:6" ht="27.75" customHeight="1" x14ac:dyDescent="0.2">
      <c r="B42" s="56" t="s">
        <v>25</v>
      </c>
      <c r="C42" s="57"/>
      <c r="D42" s="57"/>
      <c r="E42" s="57"/>
      <c r="F42" s="58">
        <f>+F40+F12</f>
        <v>0</v>
      </c>
    </row>
    <row r="43" spans="2:6" ht="17.25" customHeight="1" x14ac:dyDescent="0.2"/>
    <row r="44" spans="2:6" ht="17.25" customHeight="1" x14ac:dyDescent="0.2"/>
    <row r="45" spans="2:6" ht="17.25" customHeight="1" x14ac:dyDescent="0.2"/>
    <row r="46" spans="2:6" ht="17.25" customHeight="1" x14ac:dyDescent="0.2"/>
    <row r="47" spans="2:6" ht="17.25" customHeight="1" x14ac:dyDescent="0.2"/>
    <row r="48" spans="2:6" ht="17.25" customHeight="1" x14ac:dyDescent="0.2"/>
    <row r="49" ht="17.25" customHeight="1" x14ac:dyDescent="0.2"/>
    <row r="50" ht="17.25" customHeight="1" x14ac:dyDescent="0.2"/>
    <row r="51" ht="17.25" customHeight="1" x14ac:dyDescent="0.2"/>
    <row r="52" ht="17.25" customHeight="1" x14ac:dyDescent="0.2"/>
    <row r="53" ht="17.25" customHeight="1" x14ac:dyDescent="0.2"/>
    <row r="54" ht="17.25" customHeight="1" x14ac:dyDescent="0.2"/>
    <row r="55" ht="17.25" customHeight="1" x14ac:dyDescent="0.2"/>
    <row r="56" ht="17.25" customHeight="1" x14ac:dyDescent="0.2"/>
    <row r="57" ht="17.25" customHeight="1" x14ac:dyDescent="0.2"/>
    <row r="58" ht="17.25" customHeight="1" x14ac:dyDescent="0.2"/>
    <row r="59" ht="17.25" customHeight="1" x14ac:dyDescent="0.2"/>
    <row r="60" ht="17.25" customHeight="1" x14ac:dyDescent="0.2"/>
    <row r="61" ht="17.25" customHeight="1" x14ac:dyDescent="0.2"/>
    <row r="62" ht="17.25" customHeight="1" x14ac:dyDescent="0.2"/>
    <row r="63" ht="17.25" customHeight="1" x14ac:dyDescent="0.2"/>
    <row r="64" ht="17.25" customHeight="1" x14ac:dyDescent="0.2"/>
    <row r="65" spans="1:6" ht="17.25" customHeight="1" x14ac:dyDescent="0.2"/>
    <row r="66" spans="1:6" ht="17.25" customHeight="1" x14ac:dyDescent="0.2"/>
    <row r="67" spans="1:6" ht="17.25" customHeight="1" x14ac:dyDescent="0.2"/>
    <row r="68" spans="1:6" ht="17.25" customHeight="1" x14ac:dyDescent="0.2"/>
    <row r="69" spans="1:6" ht="17.25" customHeight="1" x14ac:dyDescent="0.2"/>
    <row r="70" spans="1:6" ht="17.25" customHeight="1" x14ac:dyDescent="0.2"/>
    <row r="71" spans="1:6" ht="17.25" customHeight="1" x14ac:dyDescent="0.2"/>
    <row r="72" spans="1:6" ht="17.25" customHeight="1" x14ac:dyDescent="0.2"/>
    <row r="73" spans="1:6" ht="17.25" hidden="1" customHeight="1" x14ac:dyDescent="0.2"/>
    <row r="74" spans="1:6" ht="12" hidden="1" customHeight="1" x14ac:dyDescent="0.2">
      <c r="A74" s="3"/>
      <c r="B74" s="4"/>
      <c r="C74" s="4"/>
      <c r="D74" s="4"/>
      <c r="E74" s="4"/>
      <c r="F74" s="4"/>
    </row>
    <row r="75" spans="1:6" ht="12" hidden="1" customHeight="1" x14ac:dyDescent="0.2">
      <c r="A75" s="5"/>
      <c r="B75" s="6" t="s">
        <v>2</v>
      </c>
      <c r="C75" s="6"/>
      <c r="D75" s="6"/>
      <c r="E75" s="6"/>
      <c r="F75" s="7">
        <v>72.599999999999994</v>
      </c>
    </row>
    <row r="76" spans="1:6" hidden="1" x14ac:dyDescent="0.2">
      <c r="A76" s="5"/>
      <c r="B76" s="6" t="s">
        <v>3</v>
      </c>
      <c r="C76" s="6"/>
      <c r="D76" s="6"/>
      <c r="E76" s="6"/>
      <c r="F76" s="7">
        <v>44</v>
      </c>
    </row>
    <row r="77" spans="1:6" hidden="1" x14ac:dyDescent="0.2"/>
    <row r="78" spans="1:6" s="9" customFormat="1" hidden="1" x14ac:dyDescent="0.2">
      <c r="A78" s="5"/>
      <c r="B78" s="6" t="s">
        <v>4</v>
      </c>
      <c r="C78" s="6"/>
      <c r="D78" s="6"/>
      <c r="E78" s="6"/>
      <c r="F78" s="8">
        <v>6.3360000000000003</v>
      </c>
    </row>
    <row r="79" spans="1:6" s="9" customFormat="1" hidden="1" x14ac:dyDescent="0.2">
      <c r="A79" s="5"/>
      <c r="B79" s="6" t="s">
        <v>5</v>
      </c>
      <c r="C79" s="6"/>
      <c r="D79" s="6"/>
      <c r="E79" s="6"/>
      <c r="F79" s="8">
        <v>4.4220000000000006</v>
      </c>
    </row>
    <row r="80" spans="1:6" s="9" customFormat="1" hidden="1" x14ac:dyDescent="0.2">
      <c r="A80" s="10"/>
      <c r="B80" s="11"/>
      <c r="C80" s="11"/>
      <c r="D80" s="11"/>
      <c r="E80" s="11"/>
      <c r="F80" s="11"/>
    </row>
    <row r="81" spans="1:6" s="9" customFormat="1" hidden="1" x14ac:dyDescent="0.2">
      <c r="A81" s="5">
        <v>0</v>
      </c>
      <c r="B81" s="6" t="s">
        <v>6</v>
      </c>
      <c r="C81" s="6"/>
      <c r="D81" s="6"/>
      <c r="E81" s="6"/>
      <c r="F81" s="6"/>
    </row>
    <row r="82" spans="1:6" s="9" customFormat="1" ht="12" hidden="1" customHeight="1" x14ac:dyDescent="0.2">
      <c r="A82" s="5">
        <v>6</v>
      </c>
      <c r="B82" s="6">
        <v>240</v>
      </c>
      <c r="C82" s="6">
        <v>1</v>
      </c>
      <c r="D82" s="6">
        <v>6</v>
      </c>
      <c r="E82" s="6"/>
      <c r="F82" s="7">
        <v>101.2</v>
      </c>
    </row>
    <row r="83" spans="1:6" s="9" customFormat="1" hidden="1" x14ac:dyDescent="0.2">
      <c r="A83" s="5">
        <v>12</v>
      </c>
      <c r="B83" s="6">
        <v>480</v>
      </c>
      <c r="C83" s="6">
        <v>2</v>
      </c>
      <c r="D83" s="6">
        <v>12</v>
      </c>
      <c r="E83" s="6"/>
      <c r="F83" s="7">
        <v>202.4</v>
      </c>
    </row>
    <row r="84" spans="1:6" s="9" customFormat="1" hidden="1" x14ac:dyDescent="0.2">
      <c r="A84" s="5">
        <v>18</v>
      </c>
      <c r="B84" s="6">
        <v>720</v>
      </c>
      <c r="C84" s="6">
        <v>3</v>
      </c>
      <c r="D84" s="6">
        <v>18</v>
      </c>
      <c r="E84" s="6"/>
      <c r="F84" s="7">
        <v>202.4</v>
      </c>
    </row>
    <row r="85" spans="1:6" s="9" customFormat="1" hidden="1" x14ac:dyDescent="0.2">
      <c r="A85" s="5">
        <v>24</v>
      </c>
      <c r="B85" s="6">
        <v>960</v>
      </c>
      <c r="C85" s="6">
        <v>4</v>
      </c>
      <c r="D85" s="6">
        <v>24</v>
      </c>
      <c r="E85" s="6"/>
      <c r="F85" s="7">
        <v>303.60000000000002</v>
      </c>
    </row>
    <row r="86" spans="1:6" s="9" customFormat="1" hidden="1" x14ac:dyDescent="0.2">
      <c r="A86" s="10"/>
      <c r="B86" s="11"/>
      <c r="C86" s="11"/>
      <c r="D86" s="11"/>
      <c r="E86" s="11"/>
      <c r="F86" s="12"/>
    </row>
    <row r="87" spans="1:6" s="9" customFormat="1" hidden="1" x14ac:dyDescent="0.2">
      <c r="A87" s="5">
        <v>0</v>
      </c>
      <c r="B87" s="6" t="s">
        <v>7</v>
      </c>
      <c r="C87" s="6"/>
      <c r="D87" s="6"/>
      <c r="E87" s="6"/>
      <c r="F87" s="7"/>
    </row>
    <row r="88" spans="1:6" s="9" customFormat="1" ht="12" hidden="1" customHeight="1" x14ac:dyDescent="0.2">
      <c r="A88" s="5">
        <v>6</v>
      </c>
      <c r="B88" s="6">
        <v>240</v>
      </c>
      <c r="C88" s="6">
        <v>1</v>
      </c>
      <c r="D88" s="6">
        <v>6</v>
      </c>
      <c r="E88" s="6"/>
      <c r="F88" s="7">
        <v>101.2</v>
      </c>
    </row>
    <row r="89" spans="1:6" s="9" customFormat="1" hidden="1" x14ac:dyDescent="0.2">
      <c r="A89" s="5">
        <v>12</v>
      </c>
      <c r="B89" s="6">
        <v>480</v>
      </c>
      <c r="C89" s="6">
        <v>1</v>
      </c>
      <c r="D89" s="6">
        <v>12</v>
      </c>
      <c r="E89" s="6"/>
      <c r="F89" s="7">
        <v>101.2</v>
      </c>
    </row>
    <row r="90" spans="1:6" s="9" customFormat="1" hidden="1" x14ac:dyDescent="0.2">
      <c r="A90" s="5">
        <v>18</v>
      </c>
      <c r="B90" s="6">
        <v>720</v>
      </c>
      <c r="C90" s="6">
        <v>1</v>
      </c>
      <c r="D90" s="6">
        <v>18</v>
      </c>
      <c r="E90" s="6"/>
      <c r="F90" s="7">
        <v>101.2</v>
      </c>
    </row>
    <row r="91" spans="1:6" s="9" customFormat="1" hidden="1" x14ac:dyDescent="0.2">
      <c r="A91" s="5">
        <v>24</v>
      </c>
      <c r="B91" s="6">
        <v>960</v>
      </c>
      <c r="C91" s="6">
        <v>1</v>
      </c>
      <c r="D91" s="6">
        <v>24</v>
      </c>
      <c r="E91" s="6"/>
      <c r="F91" s="7">
        <v>101.2</v>
      </c>
    </row>
    <row r="92" spans="1:6" s="9" customFormat="1" hidden="1" x14ac:dyDescent="0.2">
      <c r="A92" s="10"/>
      <c r="B92" s="11"/>
      <c r="C92" s="11"/>
      <c r="D92" s="11"/>
      <c r="E92" s="11"/>
      <c r="F92" s="12"/>
    </row>
    <row r="93" spans="1:6" s="9" customFormat="1" hidden="1" x14ac:dyDescent="0.2">
      <c r="A93" s="5">
        <v>0</v>
      </c>
      <c r="B93" s="6" t="s">
        <v>8</v>
      </c>
      <c r="C93" s="6" t="s">
        <v>1</v>
      </c>
      <c r="D93" s="6"/>
      <c r="E93" s="6"/>
      <c r="F93" s="7"/>
    </row>
    <row r="94" spans="1:6" hidden="1" x14ac:dyDescent="0.2">
      <c r="A94" s="5">
        <v>6</v>
      </c>
      <c r="B94" s="6">
        <v>240</v>
      </c>
      <c r="C94" s="6">
        <v>1</v>
      </c>
      <c r="D94" s="6">
        <v>6</v>
      </c>
      <c r="E94" s="6"/>
      <c r="F94" s="7">
        <v>211.2</v>
      </c>
    </row>
    <row r="95" spans="1:6" hidden="1" x14ac:dyDescent="0.2">
      <c r="A95" s="5">
        <v>12</v>
      </c>
      <c r="B95" s="6">
        <v>480</v>
      </c>
      <c r="C95" s="6">
        <v>2</v>
      </c>
      <c r="D95" s="6">
        <v>12</v>
      </c>
      <c r="E95" s="6"/>
      <c r="F95" s="7">
        <v>211.2</v>
      </c>
    </row>
    <row r="96" spans="1:6" hidden="1" x14ac:dyDescent="0.2">
      <c r="A96" s="5">
        <v>18</v>
      </c>
      <c r="B96" s="6">
        <v>720</v>
      </c>
      <c r="C96" s="6">
        <v>3</v>
      </c>
      <c r="D96" s="6">
        <v>18</v>
      </c>
      <c r="E96" s="6"/>
      <c r="F96" s="7">
        <v>211.2</v>
      </c>
    </row>
    <row r="97" spans="1:6" hidden="1" x14ac:dyDescent="0.2">
      <c r="A97" s="5">
        <v>24</v>
      </c>
      <c r="B97" s="6">
        <v>960</v>
      </c>
      <c r="C97" s="6">
        <v>4</v>
      </c>
      <c r="D97" s="6">
        <v>24</v>
      </c>
      <c r="E97" s="6"/>
      <c r="F97" s="7">
        <v>211.2</v>
      </c>
    </row>
    <row r="98" spans="1:6" hidden="1" x14ac:dyDescent="0.2">
      <c r="A98" s="10"/>
      <c r="B98" s="11"/>
      <c r="C98" s="11"/>
      <c r="D98" s="11"/>
      <c r="E98" s="11"/>
      <c r="F98" s="12"/>
    </row>
    <row r="99" spans="1:6" hidden="1" x14ac:dyDescent="0.2">
      <c r="A99" s="5">
        <v>0</v>
      </c>
      <c r="B99" s="6" t="s">
        <v>9</v>
      </c>
      <c r="C99" s="6" t="s">
        <v>10</v>
      </c>
      <c r="D99" s="6"/>
      <c r="E99" s="6"/>
      <c r="F99" s="7"/>
    </row>
    <row r="100" spans="1:6" hidden="1" x14ac:dyDescent="0.2">
      <c r="A100" s="5">
        <v>6</v>
      </c>
      <c r="B100" s="6">
        <v>240</v>
      </c>
      <c r="C100" s="6">
        <v>1</v>
      </c>
      <c r="D100" s="6">
        <v>6</v>
      </c>
      <c r="E100" s="6"/>
      <c r="F100" s="7">
        <v>184.8</v>
      </c>
    </row>
    <row r="101" spans="1:6" hidden="1" x14ac:dyDescent="0.2">
      <c r="A101" s="5">
        <v>12</v>
      </c>
      <c r="B101" s="6">
        <v>480</v>
      </c>
      <c r="C101" s="6">
        <v>2</v>
      </c>
      <c r="D101" s="6">
        <v>12</v>
      </c>
      <c r="E101" s="6"/>
      <c r="F101" s="7">
        <v>294.8</v>
      </c>
    </row>
    <row r="102" spans="1:6" hidden="1" x14ac:dyDescent="0.2">
      <c r="A102" s="5">
        <v>18</v>
      </c>
      <c r="B102" s="6">
        <v>720</v>
      </c>
      <c r="C102" s="6">
        <v>3</v>
      </c>
      <c r="D102" s="6">
        <v>18</v>
      </c>
      <c r="E102" s="6"/>
      <c r="F102" s="7">
        <v>224.40000000000003</v>
      </c>
    </row>
    <row r="103" spans="1:6" hidden="1" x14ac:dyDescent="0.2">
      <c r="A103" s="5">
        <v>24</v>
      </c>
      <c r="B103" s="6">
        <v>960</v>
      </c>
      <c r="C103" s="6">
        <v>3</v>
      </c>
      <c r="D103" s="6">
        <v>24</v>
      </c>
      <c r="E103" s="6"/>
      <c r="F103" s="7">
        <v>528</v>
      </c>
    </row>
    <row r="104" spans="1:6" hidden="1" x14ac:dyDescent="0.2">
      <c r="A104" s="10"/>
      <c r="B104" s="11"/>
      <c r="C104" s="11"/>
      <c r="D104" s="11"/>
      <c r="E104" s="11"/>
      <c r="F104" s="12"/>
    </row>
    <row r="105" spans="1:6" hidden="1" x14ac:dyDescent="0.2">
      <c r="A105" s="5">
        <v>0</v>
      </c>
      <c r="B105" s="6" t="s">
        <v>11</v>
      </c>
      <c r="C105" s="6"/>
      <c r="D105" s="6"/>
      <c r="E105" s="6"/>
      <c r="F105" s="7"/>
    </row>
    <row r="106" spans="1:6" s="13" customFormat="1" hidden="1" x14ac:dyDescent="0.2">
      <c r="A106" s="5">
        <v>6</v>
      </c>
      <c r="B106" s="6">
        <v>240</v>
      </c>
      <c r="C106" s="6">
        <v>1</v>
      </c>
      <c r="D106" s="6">
        <v>6</v>
      </c>
      <c r="E106" s="6"/>
      <c r="F106" s="7">
        <v>101.2</v>
      </c>
    </row>
    <row r="107" spans="1:6" s="13" customFormat="1" hidden="1" x14ac:dyDescent="0.2">
      <c r="A107" s="5">
        <v>12</v>
      </c>
      <c r="B107" s="6">
        <v>480</v>
      </c>
      <c r="C107" s="6">
        <v>1.5</v>
      </c>
      <c r="D107" s="6">
        <v>12</v>
      </c>
      <c r="E107" s="6"/>
      <c r="F107" s="7">
        <v>101.2</v>
      </c>
    </row>
    <row r="108" spans="1:6" s="13" customFormat="1" hidden="1" x14ac:dyDescent="0.2">
      <c r="A108" s="5">
        <v>18</v>
      </c>
      <c r="B108" s="6">
        <v>720</v>
      </c>
      <c r="C108" s="6">
        <v>1.5</v>
      </c>
      <c r="D108" s="6">
        <v>12</v>
      </c>
      <c r="E108" s="6"/>
      <c r="F108" s="7">
        <v>204.48214285714289</v>
      </c>
    </row>
    <row r="109" spans="1:6" s="13" customFormat="1" hidden="1" x14ac:dyDescent="0.2">
      <c r="A109" s="5">
        <v>24</v>
      </c>
      <c r="B109" s="6">
        <v>960</v>
      </c>
      <c r="C109" s="6">
        <v>1.5</v>
      </c>
      <c r="D109" s="6">
        <v>24</v>
      </c>
      <c r="E109" s="6"/>
      <c r="F109" s="7">
        <v>101.2</v>
      </c>
    </row>
    <row r="110" spans="1:6" s="13" customFormat="1" hidden="1" x14ac:dyDescent="0.2">
      <c r="A110" s="14"/>
      <c r="B110" s="15"/>
      <c r="C110" s="15"/>
      <c r="D110" s="15"/>
      <c r="E110" s="15"/>
      <c r="F110" s="15"/>
    </row>
    <row r="111" spans="1:6" hidden="1" x14ac:dyDescent="0.2">
      <c r="A111" s="5">
        <v>0</v>
      </c>
      <c r="B111" s="6" t="s">
        <v>12</v>
      </c>
      <c r="C111" s="6" t="s">
        <v>13</v>
      </c>
      <c r="D111" s="6"/>
      <c r="E111" s="6"/>
      <c r="F111" s="6"/>
    </row>
    <row r="112" spans="1:6" hidden="1" x14ac:dyDescent="0.2">
      <c r="A112" s="5">
        <v>1</v>
      </c>
      <c r="B112" s="6"/>
      <c r="C112" s="6">
        <v>1</v>
      </c>
      <c r="D112" s="6"/>
      <c r="E112" s="6"/>
      <c r="F112" s="6">
        <v>0</v>
      </c>
    </row>
    <row r="113" spans="1:6" hidden="1" x14ac:dyDescent="0.2">
      <c r="A113" s="5">
        <v>2</v>
      </c>
      <c r="B113" s="6"/>
      <c r="C113" s="6">
        <v>2</v>
      </c>
      <c r="D113" s="6"/>
      <c r="E113" s="6"/>
      <c r="F113" s="6">
        <v>100</v>
      </c>
    </row>
    <row r="114" spans="1:6" hidden="1" x14ac:dyDescent="0.2">
      <c r="A114" s="5">
        <v>3</v>
      </c>
      <c r="B114" s="6"/>
      <c r="C114" s="6">
        <v>3</v>
      </c>
      <c r="D114" s="6"/>
      <c r="E114" s="6"/>
      <c r="F114" s="6">
        <v>200</v>
      </c>
    </row>
    <row r="115" spans="1:6" hidden="1" x14ac:dyDescent="0.2">
      <c r="A115" s="10"/>
      <c r="B115" s="11"/>
      <c r="C115" s="11"/>
      <c r="D115" s="11"/>
      <c r="E115" s="11"/>
      <c r="F115" s="11"/>
    </row>
    <row r="116" spans="1:6" hidden="1" x14ac:dyDescent="0.2">
      <c r="A116" s="5">
        <v>0</v>
      </c>
      <c r="B116" s="6" t="s">
        <v>14</v>
      </c>
      <c r="C116" s="6" t="s">
        <v>13</v>
      </c>
      <c r="D116" s="6"/>
      <c r="E116" s="6"/>
      <c r="F116" s="6"/>
    </row>
    <row r="117" spans="1:6" hidden="1" x14ac:dyDescent="0.2">
      <c r="A117" s="5">
        <v>1</v>
      </c>
      <c r="B117" s="6"/>
      <c r="C117" s="6">
        <v>1</v>
      </c>
      <c r="D117" s="6"/>
      <c r="E117" s="6"/>
      <c r="F117" s="6">
        <v>0</v>
      </c>
    </row>
    <row r="118" spans="1:6" hidden="1" x14ac:dyDescent="0.2">
      <c r="A118" s="5">
        <v>2</v>
      </c>
      <c r="B118" s="6"/>
      <c r="C118" s="6">
        <v>2</v>
      </c>
      <c r="D118" s="6"/>
      <c r="E118" s="6"/>
      <c r="F118" s="6">
        <v>20</v>
      </c>
    </row>
    <row r="119" spans="1:6" hidden="1" x14ac:dyDescent="0.2">
      <c r="A119" s="5">
        <v>3</v>
      </c>
      <c r="B119" s="6"/>
      <c r="C119" s="6">
        <v>3</v>
      </c>
      <c r="D119" s="6"/>
      <c r="E119" s="6"/>
      <c r="F119" s="6">
        <v>40</v>
      </c>
    </row>
    <row r="120" spans="1:6" ht="13.5" hidden="1" thickBot="1" x14ac:dyDescent="0.25">
      <c r="A120" s="16"/>
      <c r="B120" s="17"/>
      <c r="C120" s="17"/>
      <c r="D120" s="17"/>
      <c r="E120" s="17"/>
      <c r="F120" s="17"/>
    </row>
    <row r="121" spans="1:6" hidden="1" x14ac:dyDescent="0.2"/>
    <row r="122" spans="1:6" hidden="1" x14ac:dyDescent="0.2"/>
  </sheetData>
  <mergeCells count="6">
    <mergeCell ref="B40:E40"/>
    <mergeCell ref="B1:F1"/>
    <mergeCell ref="B4:F5"/>
    <mergeCell ref="B8:E8"/>
    <mergeCell ref="B10:E10"/>
    <mergeCell ref="B12:E12"/>
  </mergeCells>
  <pageMargins left="0.7" right="0.7" top="0.75" bottom="0.75" header="0.3" footer="0.3"/>
  <pageSetup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4 Prespuesto  </vt:lpstr>
      <vt:lpstr>'Formato 4 Prespuesto  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JHOJANA ALEAN VERA</dc:creator>
  <cp:lastModifiedBy>marodriguez</cp:lastModifiedBy>
  <cp:lastPrinted>2016-09-12T17:04:37Z</cp:lastPrinted>
  <dcterms:created xsi:type="dcterms:W3CDTF">2016-09-09T19:44:26Z</dcterms:created>
  <dcterms:modified xsi:type="dcterms:W3CDTF">2017-12-27T18:03:37Z</dcterms:modified>
</cp:coreProperties>
</file>