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FINDETER\2. JORNADA UNICA\VALLE DEL CAUCA Y CHOCO\NUQUI\PRECONTRACUAL\Costeo Obra\NUQUI-OBRA\AJUSTES MEN\"/>
    </mc:Choice>
  </mc:AlternateContent>
  <bookViews>
    <workbookView xWindow="0" yWindow="0" windowWidth="24000" windowHeight="9510"/>
  </bookViews>
  <sheets>
    <sheet name="FOMATO 4" sheetId="2" r:id="rId1"/>
  </sheets>
  <definedNames>
    <definedName name="_xlnm.Print_Area" localSheetId="0">'FOMATO 4'!$C$2:$I$31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I13" i="2"/>
  <c r="I14" i="2" s="1"/>
  <c r="I9" i="2"/>
  <c r="I8" i="2"/>
  <c r="F26" i="2"/>
  <c r="I23" i="2"/>
  <c r="I22" i="2"/>
  <c r="I20" i="2"/>
  <c r="I21" i="2" l="1"/>
  <c r="I19" i="2"/>
  <c r="I18" i="2" s="1"/>
  <c r="I24" i="2"/>
  <c r="I28" i="2" l="1"/>
  <c r="I26" i="2"/>
  <c r="I27" i="2"/>
  <c r="I29" i="2"/>
  <c r="I25" i="2" l="1"/>
  <c r="I30" i="2" s="1"/>
  <c r="I31" i="2" s="1"/>
</calcChain>
</file>

<file path=xl/sharedStrings.xml><?xml version="1.0" encoding="utf-8"?>
<sst xmlns="http://schemas.openxmlformats.org/spreadsheetml/2006/main" count="46" uniqueCount="37">
  <si>
    <t xml:space="preserve">PRESUPUESTO OFICIAL </t>
  </si>
  <si>
    <t xml:space="preserve">1. ETAPA I. ESTUDIOS Y DISEÑOS EXISTENTES </t>
  </si>
  <si>
    <t>A. FASE 1. DIAGNOSTICO</t>
  </si>
  <si>
    <t>DESCRIPCIÓN</t>
  </si>
  <si>
    <t>VALOR TOTAL</t>
  </si>
  <si>
    <t>DIAGNOSTICO A LOS ESTUDIOS Y DISEÑOS EXISTENTES</t>
  </si>
  <si>
    <t xml:space="preserve">VALOR TOTAL IVA 19% </t>
  </si>
  <si>
    <t>SUB-VALOR TOTAL FASE 1. DIAGNOSTICO</t>
  </si>
  <si>
    <t>B. FASE 2. AJUSTE Y COMPLEMENTACIÓN</t>
  </si>
  <si>
    <t>AJUSTE Y COMPLEMENTACIÓN A LOS ESTUDIOS Y DISEÑOS EXISTENTES</t>
  </si>
  <si>
    <t>SUB-VALOR FASE 2. AJUSTE Y COMPLEMENTACIÓN</t>
  </si>
  <si>
    <t>COSTO TOTAL ETAPA 1 (A+B)</t>
  </si>
  <si>
    <t xml:space="preserve">2. ETAPA II.  CONSTRUCCIÓN Y PUESTA EN FUNCIONAMIENTO </t>
  </si>
  <si>
    <t>ÍTEM</t>
  </si>
  <si>
    <t>ALCANCE</t>
  </si>
  <si>
    <t>UND</t>
  </si>
  <si>
    <t>CANTIDAD</t>
  </si>
  <si>
    <t>PRECIOS UNITARIOS</t>
  </si>
  <si>
    <t>A</t>
  </si>
  <si>
    <t xml:space="preserve">VALOR DIRECTO </t>
  </si>
  <si>
    <t>M2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</si>
  <si>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</si>
  <si>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</si>
  <si>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</si>
  <si>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</si>
  <si>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</si>
  <si>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</si>
  <si>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ETAPA 2 (A+B)</t>
  </si>
  <si>
    <t>VALOR TOTAL OFERTA ETAPA 1 + 2</t>
  </si>
  <si>
    <t>VALOR TOTAL IVA 19% SOBRE VALOR DE DIAGNOSTICO</t>
  </si>
  <si>
    <t>“CONTRATAR EL DIAGNÓSTICO, AJUSTE Y COMPLEMENTACIÓN A LOS ESTUDIOS Y DISEÑOS EXISTENTES Y CONSTRUCCIÓN Y PUESTA EN FUNCIONAMIENTO DE LA INSTITUCIÓN EDUCATIVA ECOTURISTICA LITORAL PACIFICO DE NUQUI, UBICADA EN EL MUNICIPIO DE NUQUÍ – CHOCO. ”</t>
  </si>
  <si>
    <t>Aulas Rurales Basica y Media 30 estudiantes</t>
  </si>
  <si>
    <t>Baterías sanitarias (6 aparatos de niñas + 6 aparatos de niños + 1 de discapacidad reducida)</t>
  </si>
  <si>
    <t>Comedor y/o Aula múltiple (escenario, deposito y camerinos)</t>
  </si>
  <si>
    <t>Circulaciones cubiertas abiertas 
(acceso a aulas, pasillos, corredores y accesos cubiertos)</t>
  </si>
  <si>
    <t>Circulación descubierta abierta (Andenes de conexión entre edificaciones, andenes de protección de cimentación)</t>
  </si>
  <si>
    <t>Cimentación profunda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</si>
</sst>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.000000000000000"/>
    <numFmt numFmtId="165" formatCode="0.0000000000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41" fontId="0" fillId="0" borderId="0" xfId="1" applyFont="1"/>
    <xf numFmtId="41" fontId="0" fillId="0" borderId="0" xfId="0" applyNumberFormat="1"/>
    <xf numFmtId="41" fontId="3" fillId="0" borderId="0" xfId="0" applyNumberFormat="1" applyFont="1"/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1" fontId="5" fillId="0" borderId="3" xfId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41" fontId="5" fillId="0" borderId="17" xfId="1" applyNumberFormat="1" applyFont="1" applyBorder="1" applyAlignment="1">
      <alignment horizontal="center" vertical="center"/>
    </xf>
    <xf numFmtId="41" fontId="5" fillId="0" borderId="15" xfId="1" applyNumberFormat="1" applyFont="1" applyBorder="1" applyAlignment="1">
      <alignment horizontal="center" vertical="center"/>
    </xf>
    <xf numFmtId="41" fontId="2" fillId="3" borderId="17" xfId="1" applyNumberFormat="1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1" fontId="2" fillId="2" borderId="21" xfId="1" applyNumberFormat="1" applyFont="1" applyFill="1" applyBorder="1" applyAlignment="1">
      <alignment vertical="center"/>
    </xf>
    <xf numFmtId="41" fontId="2" fillId="3" borderId="30" xfId="1" applyNumberFormat="1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1" fontId="2" fillId="3" borderId="17" xfId="1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41" fontId="5" fillId="0" borderId="17" xfId="1" applyNumberFormat="1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 wrapText="1"/>
    </xf>
    <xf numFmtId="41" fontId="4" fillId="2" borderId="30" xfId="1" applyNumberFormat="1" applyFont="1" applyFill="1" applyBorder="1" applyAlignment="1">
      <alignment vertical="center"/>
    </xf>
    <xf numFmtId="41" fontId="2" fillId="2" borderId="35" xfId="1" applyNumberFormat="1" applyFont="1" applyFill="1" applyBorder="1" applyAlignment="1">
      <alignment vertical="center"/>
    </xf>
    <xf numFmtId="164" fontId="0" fillId="0" borderId="0" xfId="0" applyNumberFormat="1"/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10" fontId="5" fillId="0" borderId="3" xfId="0" applyNumberFormat="1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33"/>
  <sheetViews>
    <sheetView tabSelected="1" view="pageBreakPreview" zoomScaleNormal="80" zoomScaleSheetLayoutView="100" workbookViewId="0">
      <selection activeCell="C3" sqref="C3:I3"/>
    </sheetView>
  </sheetViews>
  <sheetFormatPr baseColWidth="10" defaultRowHeight="15" x14ac:dyDescent="0.25"/>
  <cols>
    <col min="4" max="4" width="29.42578125" customWidth="1"/>
    <col min="5" max="5" width="22.85546875" bestFit="1" customWidth="1"/>
    <col min="6" max="6" width="12.5703125" bestFit="1" customWidth="1"/>
    <col min="8" max="8" width="19.140625" customWidth="1"/>
    <col min="9" max="9" width="22.140625" customWidth="1"/>
    <col min="11" max="11" width="15" bestFit="1" customWidth="1"/>
    <col min="12" max="12" width="13.42578125" bestFit="1" customWidth="1"/>
  </cols>
  <sheetData>
    <row r="2" spans="3:12" ht="15" customHeight="1" x14ac:dyDescent="0.25">
      <c r="C2" s="37" t="s">
        <v>0</v>
      </c>
      <c r="D2" s="37"/>
      <c r="E2" s="37"/>
      <c r="F2" s="37"/>
      <c r="G2" s="37"/>
      <c r="H2" s="37"/>
      <c r="I2" s="37"/>
      <c r="J2" s="1"/>
    </row>
    <row r="3" spans="3:12" ht="46.5" customHeight="1" thickBot="1" x14ac:dyDescent="0.3">
      <c r="C3" s="38" t="s">
        <v>30</v>
      </c>
      <c r="D3" s="38"/>
      <c r="E3" s="38"/>
      <c r="F3" s="38"/>
      <c r="G3" s="38"/>
      <c r="H3" s="38"/>
      <c r="I3" s="38"/>
      <c r="J3" s="1"/>
    </row>
    <row r="4" spans="3:12" ht="15" customHeight="1" x14ac:dyDescent="0.25">
      <c r="C4" s="39" t="s">
        <v>1</v>
      </c>
      <c r="D4" s="40"/>
      <c r="E4" s="40"/>
      <c r="F4" s="40"/>
      <c r="G4" s="40"/>
      <c r="H4" s="40"/>
      <c r="I4" s="41"/>
      <c r="J4" s="1"/>
    </row>
    <row r="5" spans="3:12" ht="15" customHeight="1" x14ac:dyDescent="0.25">
      <c r="C5" s="42" t="s">
        <v>2</v>
      </c>
      <c r="D5" s="43"/>
      <c r="E5" s="43"/>
      <c r="F5" s="43"/>
      <c r="G5" s="43"/>
      <c r="H5" s="43"/>
      <c r="I5" s="44"/>
      <c r="J5" s="1"/>
    </row>
    <row r="6" spans="3:12" ht="15" customHeight="1" x14ac:dyDescent="0.25">
      <c r="C6" s="45" t="s">
        <v>3</v>
      </c>
      <c r="D6" s="46"/>
      <c r="E6" s="46"/>
      <c r="F6" s="46"/>
      <c r="G6" s="46"/>
      <c r="H6" s="47"/>
      <c r="I6" s="14" t="s">
        <v>4</v>
      </c>
      <c r="J6" s="1"/>
    </row>
    <row r="7" spans="3:12" x14ac:dyDescent="0.25">
      <c r="C7" s="48" t="s">
        <v>5</v>
      </c>
      <c r="D7" s="49"/>
      <c r="E7" s="49"/>
      <c r="F7" s="49"/>
      <c r="G7" s="49"/>
      <c r="H7" s="50"/>
      <c r="I7" s="15"/>
      <c r="J7" s="1"/>
    </row>
    <row r="8" spans="3:12" ht="15.75" thickBot="1" x14ac:dyDescent="0.3">
      <c r="C8" s="51" t="s">
        <v>29</v>
      </c>
      <c r="D8" s="52"/>
      <c r="E8" s="52"/>
      <c r="F8" s="52"/>
      <c r="G8" s="52"/>
      <c r="H8" s="53"/>
      <c r="I8" s="16">
        <f>ROUND(+I7*0.19,0)</f>
        <v>0</v>
      </c>
      <c r="J8" s="1"/>
    </row>
    <row r="9" spans="3:12" ht="15" customHeight="1" thickBot="1" x14ac:dyDescent="0.3">
      <c r="C9" s="54" t="s">
        <v>7</v>
      </c>
      <c r="D9" s="55"/>
      <c r="E9" s="55"/>
      <c r="F9" s="55"/>
      <c r="G9" s="55"/>
      <c r="H9" s="55"/>
      <c r="I9" s="20">
        <f>ROUND(+I7+I8,0)</f>
        <v>0</v>
      </c>
      <c r="J9" s="1"/>
      <c r="K9" s="2"/>
      <c r="L9" s="3"/>
    </row>
    <row r="10" spans="3:12" ht="15" customHeight="1" x14ac:dyDescent="0.25">
      <c r="C10" s="56" t="s">
        <v>8</v>
      </c>
      <c r="D10" s="57"/>
      <c r="E10" s="57"/>
      <c r="F10" s="57"/>
      <c r="G10" s="57"/>
      <c r="H10" s="57"/>
      <c r="I10" s="58"/>
      <c r="J10" s="1"/>
    </row>
    <row r="11" spans="3:12" ht="15" customHeight="1" x14ac:dyDescent="0.25">
      <c r="C11" s="59" t="s">
        <v>3</v>
      </c>
      <c r="D11" s="60"/>
      <c r="E11" s="60"/>
      <c r="F11" s="60"/>
      <c r="G11" s="60"/>
      <c r="H11" s="60"/>
      <c r="I11" s="18" t="s">
        <v>4</v>
      </c>
      <c r="J11" s="1"/>
    </row>
    <row r="12" spans="3:12" x14ac:dyDescent="0.25">
      <c r="C12" s="61" t="s">
        <v>9</v>
      </c>
      <c r="D12" s="62"/>
      <c r="E12" s="62"/>
      <c r="F12" s="62"/>
      <c r="G12" s="62"/>
      <c r="H12" s="62"/>
      <c r="I12" s="15"/>
      <c r="J12" s="1"/>
    </row>
    <row r="13" spans="3:12" ht="15.75" thickBot="1" x14ac:dyDescent="0.3">
      <c r="C13" s="35" t="s">
        <v>6</v>
      </c>
      <c r="D13" s="36"/>
      <c r="E13" s="36"/>
      <c r="F13" s="36"/>
      <c r="G13" s="36"/>
      <c r="H13" s="36"/>
      <c r="I13" s="16">
        <f>ROUND(+I12*0.19,0)</f>
        <v>0</v>
      </c>
      <c r="J13" s="1"/>
    </row>
    <row r="14" spans="3:12" ht="15" customHeight="1" thickBot="1" x14ac:dyDescent="0.3">
      <c r="C14" s="67" t="s">
        <v>10</v>
      </c>
      <c r="D14" s="68"/>
      <c r="E14" s="68"/>
      <c r="F14" s="68"/>
      <c r="G14" s="68"/>
      <c r="H14" s="68"/>
      <c r="I14" s="20">
        <f>ROUND(+I12+I13,0)</f>
        <v>0</v>
      </c>
      <c r="J14" s="1"/>
      <c r="K14" s="2"/>
      <c r="L14" s="3"/>
    </row>
    <row r="15" spans="3:12" ht="15" customHeight="1" thickBot="1" x14ac:dyDescent="0.3">
      <c r="C15" s="69" t="s">
        <v>11</v>
      </c>
      <c r="D15" s="70"/>
      <c r="E15" s="70"/>
      <c r="F15" s="70"/>
      <c r="G15" s="70"/>
      <c r="H15" s="70"/>
      <c r="I15" s="32">
        <f>ROUND(+I9+I14,0)</f>
        <v>0</v>
      </c>
      <c r="J15" s="1"/>
      <c r="K15" s="2"/>
      <c r="L15" s="3"/>
    </row>
    <row r="16" spans="3:12" ht="15" customHeight="1" x14ac:dyDescent="0.25">
      <c r="C16" s="71" t="s">
        <v>12</v>
      </c>
      <c r="D16" s="72"/>
      <c r="E16" s="72"/>
      <c r="F16" s="72"/>
      <c r="G16" s="72"/>
      <c r="H16" s="72"/>
      <c r="I16" s="73"/>
      <c r="J16" s="1"/>
    </row>
    <row r="17" spans="3:12" ht="25.5" x14ac:dyDescent="0.25">
      <c r="C17" s="21" t="s">
        <v>13</v>
      </c>
      <c r="D17" s="5" t="s">
        <v>3</v>
      </c>
      <c r="E17" s="5" t="s">
        <v>14</v>
      </c>
      <c r="F17" s="5" t="s">
        <v>15</v>
      </c>
      <c r="G17" s="5" t="s">
        <v>16</v>
      </c>
      <c r="H17" s="5" t="s">
        <v>17</v>
      </c>
      <c r="I17" s="22" t="s">
        <v>4</v>
      </c>
      <c r="J17" s="1"/>
    </row>
    <row r="18" spans="3:12" x14ac:dyDescent="0.25">
      <c r="C18" s="23" t="s">
        <v>18</v>
      </c>
      <c r="D18" s="74" t="s">
        <v>19</v>
      </c>
      <c r="E18" s="74"/>
      <c r="F18" s="74"/>
      <c r="G18" s="74"/>
      <c r="H18" s="74"/>
      <c r="I18" s="24">
        <f>ROUND(SUM(I19:I24),0)</f>
        <v>0</v>
      </c>
      <c r="J18" s="1"/>
    </row>
    <row r="19" spans="3:12" ht="28.5" customHeight="1" x14ac:dyDescent="0.25">
      <c r="C19" s="25">
        <v>1</v>
      </c>
      <c r="D19" s="6" t="s">
        <v>31</v>
      </c>
      <c r="E19" s="7">
        <v>6</v>
      </c>
      <c r="F19" s="8" t="s">
        <v>20</v>
      </c>
      <c r="G19" s="9">
        <v>349.83997307046502</v>
      </c>
      <c r="H19" s="10"/>
      <c r="I19" s="15">
        <f t="shared" ref="I19:I24" si="0">+G19*H19</f>
        <v>0</v>
      </c>
      <c r="J19" s="4"/>
    </row>
    <row r="20" spans="3:12" ht="44.25" customHeight="1" x14ac:dyDescent="0.25">
      <c r="C20" s="25">
        <v>2</v>
      </c>
      <c r="D20" s="6" t="s">
        <v>32</v>
      </c>
      <c r="E20" s="11">
        <v>2</v>
      </c>
      <c r="F20" s="8" t="s">
        <v>20</v>
      </c>
      <c r="G20" s="9">
        <v>55.570003490632899</v>
      </c>
      <c r="H20" s="10"/>
      <c r="I20" s="15">
        <f t="shared" si="0"/>
        <v>0</v>
      </c>
      <c r="J20" s="4"/>
    </row>
    <row r="21" spans="3:12" ht="26.25" customHeight="1" x14ac:dyDescent="0.25">
      <c r="C21" s="25">
        <v>3</v>
      </c>
      <c r="D21" s="6" t="s">
        <v>33</v>
      </c>
      <c r="E21" s="7">
        <v>1</v>
      </c>
      <c r="F21" s="8" t="s">
        <v>20</v>
      </c>
      <c r="G21" s="9">
        <v>305.48762286774888</v>
      </c>
      <c r="H21" s="10"/>
      <c r="I21" s="15">
        <f t="shared" si="0"/>
        <v>0</v>
      </c>
      <c r="J21" s="4"/>
    </row>
    <row r="22" spans="3:12" ht="36.75" customHeight="1" x14ac:dyDescent="0.25">
      <c r="C22" s="25">
        <v>4</v>
      </c>
      <c r="D22" s="6" t="s">
        <v>34</v>
      </c>
      <c r="E22" s="7">
        <v>1</v>
      </c>
      <c r="F22" s="8" t="s">
        <v>20</v>
      </c>
      <c r="G22" s="9">
        <v>244.86993443612917</v>
      </c>
      <c r="H22" s="10"/>
      <c r="I22" s="15">
        <f t="shared" si="0"/>
        <v>0</v>
      </c>
      <c r="J22" s="4"/>
    </row>
    <row r="23" spans="3:12" ht="59.25" customHeight="1" x14ac:dyDescent="0.25">
      <c r="C23" s="25">
        <v>5</v>
      </c>
      <c r="D23" s="6" t="s">
        <v>35</v>
      </c>
      <c r="E23" s="7">
        <v>1</v>
      </c>
      <c r="F23" s="8" t="s">
        <v>20</v>
      </c>
      <c r="G23" s="9">
        <v>127.15</v>
      </c>
      <c r="H23" s="10"/>
      <c r="I23" s="15">
        <f t="shared" si="0"/>
        <v>0</v>
      </c>
      <c r="J23" s="4"/>
    </row>
    <row r="24" spans="3:12" ht="26.25" customHeight="1" x14ac:dyDescent="0.25">
      <c r="C24" s="25">
        <v>6</v>
      </c>
      <c r="D24" s="6" t="s">
        <v>36</v>
      </c>
      <c r="E24" s="7">
        <v>1</v>
      </c>
      <c r="F24" s="8" t="s">
        <v>15</v>
      </c>
      <c r="G24" s="9">
        <v>1</v>
      </c>
      <c r="H24" s="10"/>
      <c r="I24" s="15">
        <f t="shared" si="0"/>
        <v>0</v>
      </c>
      <c r="J24" s="4"/>
    </row>
    <row r="25" spans="3:12" x14ac:dyDescent="0.25">
      <c r="C25" s="26" t="s">
        <v>21</v>
      </c>
      <c r="D25" s="75" t="s">
        <v>22</v>
      </c>
      <c r="E25" s="75"/>
      <c r="F25" s="75"/>
      <c r="G25" s="75"/>
      <c r="H25" s="75"/>
      <c r="I25" s="17">
        <f>ROUND(SUM(I26:I29),0)</f>
        <v>0</v>
      </c>
      <c r="J25" s="1"/>
    </row>
    <row r="26" spans="3:12" x14ac:dyDescent="0.25">
      <c r="C26" s="25"/>
      <c r="D26" s="12" t="s">
        <v>23</v>
      </c>
      <c r="E26" s="34">
        <v>0.26002677491844506</v>
      </c>
      <c r="F26" s="76">
        <f>E26+E27+E28</f>
        <v>0.32002677491844511</v>
      </c>
      <c r="G26" s="63"/>
      <c r="H26" s="63"/>
      <c r="I26" s="27">
        <f>ROUND($I$18*E26,0)</f>
        <v>0</v>
      </c>
      <c r="J26" s="1"/>
    </row>
    <row r="27" spans="3:12" x14ac:dyDescent="0.25">
      <c r="C27" s="25"/>
      <c r="D27" s="12" t="s">
        <v>24</v>
      </c>
      <c r="E27" s="13">
        <v>0.03</v>
      </c>
      <c r="F27" s="76"/>
      <c r="G27" s="63"/>
      <c r="H27" s="63"/>
      <c r="I27" s="27">
        <f>ROUND($I$18*E27,0)</f>
        <v>0</v>
      </c>
      <c r="J27" s="1"/>
    </row>
    <row r="28" spans="3:12" x14ac:dyDescent="0.25">
      <c r="C28" s="25"/>
      <c r="D28" s="12" t="s">
        <v>25</v>
      </c>
      <c r="E28" s="13">
        <v>0.03</v>
      </c>
      <c r="F28" s="76"/>
      <c r="G28" s="63"/>
      <c r="H28" s="63"/>
      <c r="I28" s="27">
        <f>ROUND($I$18*E28,0)</f>
        <v>0</v>
      </c>
      <c r="J28" s="1"/>
    </row>
    <row r="29" spans="3:12" x14ac:dyDescent="0.25">
      <c r="C29" s="25"/>
      <c r="D29" s="12" t="s">
        <v>26</v>
      </c>
      <c r="E29" s="13">
        <v>0.19</v>
      </c>
      <c r="F29" s="13"/>
      <c r="G29" s="63"/>
      <c r="H29" s="63"/>
      <c r="I29" s="27">
        <f>+ROUND(I28*E29,0)</f>
        <v>0</v>
      </c>
      <c r="J29" s="1"/>
    </row>
    <row r="30" spans="3:12" ht="15.75" thickBot="1" x14ac:dyDescent="0.3">
      <c r="C30" s="28"/>
      <c r="D30" s="29" t="s">
        <v>27</v>
      </c>
      <c r="E30" s="30"/>
      <c r="F30" s="30"/>
      <c r="G30" s="64"/>
      <c r="H30" s="64"/>
      <c r="I30" s="19">
        <f>ROUND(+I25+I18,0)</f>
        <v>0</v>
      </c>
      <c r="J30" s="1"/>
      <c r="K30" s="2"/>
      <c r="L30" s="3"/>
    </row>
    <row r="31" spans="3:12" ht="15.75" thickBot="1" x14ac:dyDescent="0.3">
      <c r="C31" s="65" t="s">
        <v>28</v>
      </c>
      <c r="D31" s="66"/>
      <c r="E31" s="66"/>
      <c r="F31" s="66"/>
      <c r="G31" s="66"/>
      <c r="H31" s="66"/>
      <c r="I31" s="31">
        <f>ROUND(+I15+I30,0)</f>
        <v>0</v>
      </c>
      <c r="J31" s="1"/>
    </row>
    <row r="33" spans="5:5" x14ac:dyDescent="0.25">
      <c r="E33" s="33"/>
    </row>
  </sheetData>
  <mergeCells count="24">
    <mergeCell ref="G29:H29"/>
    <mergeCell ref="G30:H30"/>
    <mergeCell ref="C31:H31"/>
    <mergeCell ref="C14:H14"/>
    <mergeCell ref="C15:H15"/>
    <mergeCell ref="C16:I16"/>
    <mergeCell ref="D18:H18"/>
    <mergeCell ref="D25:H25"/>
    <mergeCell ref="F26:F28"/>
    <mergeCell ref="G26:H26"/>
    <mergeCell ref="G27:H27"/>
    <mergeCell ref="G28:H28"/>
    <mergeCell ref="C13:H13"/>
    <mergeCell ref="C2:I2"/>
    <mergeCell ref="C3:I3"/>
    <mergeCell ref="C4:I4"/>
    <mergeCell ref="C5:I5"/>
    <mergeCell ref="C6:H6"/>
    <mergeCell ref="C7:H7"/>
    <mergeCell ref="C8:H8"/>
    <mergeCell ref="C9:H9"/>
    <mergeCell ref="C10:I10"/>
    <mergeCell ref="C11:H11"/>
    <mergeCell ref="C12:H12"/>
  </mergeCells>
  <pageMargins left="0.70866141732283472" right="0.70866141732283472" top="0.74803149606299213" bottom="0.74803149606299213" header="0.31496062992125984" footer="0.31496062992125984"/>
  <pageSetup scale="70" orientation="portrait" r:id="rId1"/>
  <colBreaks count="1" manualBreakCount="1">
    <brk id="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180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0B348AAA-347A-4F61-84C0-782563E274D2}"/>
</file>

<file path=customXml/itemProps2.xml><?xml version="1.0" encoding="utf-8"?>
<ds:datastoreItem xmlns:ds="http://schemas.openxmlformats.org/officeDocument/2006/customXml" ds:itemID="{4438CB9E-7216-42C0-B7EB-4B0F5D945425}"/>
</file>

<file path=customXml/itemProps3.xml><?xml version="1.0" encoding="utf-8"?>
<ds:datastoreItem xmlns:ds="http://schemas.openxmlformats.org/officeDocument/2006/customXml" ds:itemID="{4E46BB93-5CCC-4CAB-ACA0-1E5B981790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FOMATO 4</vt:lpstr>
      <vt:lpstr>'FOMATO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FORMATO4OFERTAECONOMICA</dc:title>
  <dc:creator>MARIA ALEJANDRA RODRIGUEZ VILLAREAL</dc:creator>
  <cp:lastModifiedBy>MARIA ALEJANDRA RODRIGUEZ VILLAREAL</cp:lastModifiedBy>
  <dcterms:created xsi:type="dcterms:W3CDTF">2019-11-12T20:11:03Z</dcterms:created>
  <dcterms:modified xsi:type="dcterms:W3CDTF">2019-11-25T16:15:54Z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