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revalo\Documents\FINDETER\trabajo\PROCESOS\JORNADA UNICA\DOCUMENTOS ALLEGADOS\"/>
    </mc:Choice>
  </mc:AlternateContent>
  <bookViews>
    <workbookView xWindow="0" yWindow="0" windowWidth="24000" windowHeight="9135"/>
  </bookViews>
  <sheets>
    <sheet name="Hoja1" sheetId="1" r:id="rId1"/>
    <sheet name="Hoja2" sheetId="2" r:id="rId2"/>
  </sheets>
  <calcPr calcId="152511"/>
</workbook>
</file>

<file path=xl/calcChain.xml><?xml version="1.0" encoding="utf-8"?>
<calcChain xmlns="http://schemas.openxmlformats.org/spreadsheetml/2006/main">
  <c r="L13" i="2" l="1"/>
  <c r="M13" i="2" s="1"/>
  <c r="J31" i="2" l="1"/>
  <c r="J32" i="2" s="1"/>
  <c r="J30" i="2"/>
  <c r="J29" i="2"/>
  <c r="I25" i="2"/>
  <c r="I26" i="2"/>
  <c r="J11" i="2"/>
  <c r="J33" i="2" l="1"/>
  <c r="J34" i="2" s="1"/>
  <c r="J36" i="2" s="1"/>
</calcChain>
</file>

<file path=xl/sharedStrings.xml><?xml version="1.0" encoding="utf-8"?>
<sst xmlns="http://schemas.openxmlformats.org/spreadsheetml/2006/main" count="79" uniqueCount="57">
  <si>
    <t>DESCRIPCIÓN</t>
  </si>
  <si>
    <t>VALOR TOTAL</t>
  </si>
  <si>
    <t>VALOR OFERTADO</t>
  </si>
  <si>
    <t xml:space="preserve">En porcentaje </t>
  </si>
  <si>
    <t xml:space="preserve">Expresado en Pesos </t>
  </si>
  <si>
    <t>Administración</t>
  </si>
  <si>
    <t> % -</t>
  </si>
  <si>
    <t xml:space="preserve">Imprevistos </t>
  </si>
  <si>
    <t>Utilidad</t>
  </si>
  <si>
    <t>% -</t>
  </si>
  <si>
    <t>A</t>
  </si>
  <si>
    <t>B</t>
  </si>
  <si>
    <t>DESCUENTO EXPRESADO EN PESOS</t>
  </si>
  <si>
    <t>VALOR COSTOS INDIRECTOS</t>
  </si>
  <si>
    <t xml:space="preserve"> VALOR TOTAL DE LA OFERTA ( Etapa I + Etapa II)</t>
  </si>
  <si>
    <t>PRESUPUESTO ESTIMADO ETAPA II</t>
  </si>
  <si>
    <t>VALOR OFERTADO ETAPA II  (COSTO DIRECTO + COSTO INDIRECTO)</t>
  </si>
  <si>
    <t>C = (B-A)</t>
  </si>
  <si>
    <t>C/B EXPRESADO EN %</t>
  </si>
  <si>
    <t>VALOR ANTES DE IVA</t>
  </si>
  <si>
    <t>IVA (19%)</t>
  </si>
  <si>
    <t>Iva sobre la utilidad</t>
  </si>
  <si>
    <t xml:space="preserve">(*)PORCENTAJE DE DESCUENTO OFERTADO PRECIOS UNITARIOS ETAPA II (%) </t>
  </si>
  <si>
    <t>FORMATO No. 4 PROPUESTA ECONOMICA</t>
  </si>
  <si>
    <t>TERMINACION DE LA CONSTRUCCIÓN Y PUESTA EN FUNCIONAMIENTO DE LA INFRAESTRUCTURA EDUCATIVA, UBICADA EN EL MUNICIPIO DE CALI – VALLE DEL CAUCA, EN LA INSTITUCION EDUCATIVA LA MERCED SEDE PRINCIPAL CALI – VALLE DEL CAUCA, INCLUYENDO LA REVISIÓN, AJUSTE Y ACTUALIZACIÓN DE ESTUDIOS Y DISEÑOS ENTREGADOS POR FINDETER, Y LA ELABORACION DE ESTUDIOS Y DISEÑOS COMPLEMENTARIOS PARA LA OBRA</t>
  </si>
  <si>
    <t xml:space="preserve">2. ETAPA II.  TERMINACION DE LA CONSTRUCCIÓN Y PUESTA EN FUNCIONAMIENTO DE LA INFRAESTRUCTURA EDUCATIVA, UBICADA EN EL MUNICIPIO DE CALI – VALLE DEL CAUCA, EN LA INSTITUCION EDUCATIVA LA MERCED SEDE PRINCIPAL CALI – VALLE DEL CAUCA
</t>
  </si>
  <si>
    <t>ITEM</t>
  </si>
  <si>
    <t>ACTIVIDAD</t>
  </si>
  <si>
    <t>UNIDAD</t>
  </si>
  <si>
    <t>CANTIDAD</t>
  </si>
  <si>
    <t xml:space="preserve">AULAS DE CLASE </t>
  </si>
  <si>
    <t>BATERIAS SANITARIAS</t>
  </si>
  <si>
    <t>BIBLIOTECA ESCOLAR</t>
  </si>
  <si>
    <t>COMEDOR Y COCINA (AULA MULTIPLE)</t>
  </si>
  <si>
    <t>CIRCULACION CUBIERTA ABIERTA</t>
  </si>
  <si>
    <t>ESCALERAS ELEVADAS</t>
  </si>
  <si>
    <t>RAMPAS ELEVADAS</t>
  </si>
  <si>
    <t>ANDEN</t>
  </si>
  <si>
    <t>CUARTO TECNICO</t>
  </si>
  <si>
    <t>m2</t>
  </si>
  <si>
    <t>AREA CONSTRUIDA CUBIERTA</t>
  </si>
  <si>
    <t>AREA CONSTRUIDA DESCUBIERTA</t>
  </si>
  <si>
    <t>FORMATO No.4 PROPUESTA ECONOMICA</t>
  </si>
  <si>
    <t>VALOR TOTAL IVA 19% SOBRE VALOR DE LOS ESTUDIOS, DISEÑOS, Y OBTENCIÓN DE LICENCIAS Y PERMISOS REQUERIDOS</t>
  </si>
  <si>
    <t>VALOR DIRECTO OBRA</t>
  </si>
  <si>
    <t>Valo IVA sobre la utilidad</t>
  </si>
  <si>
    <t>COSTO TOTAL OBRA  (A+B)</t>
  </si>
  <si>
    <t>ETAPA I. REVISIÓN, AJUSTE, ACTUALIZACIÓN, COMPLEMENTACIÓN Y ELABORACIÓN DE ESTUDIOS Y DISEÑOS, OBTENCIÓN DE LICENCIAS Y PERMISOS REQUERIDOS</t>
  </si>
  <si>
    <t xml:space="preserve"> REVISIÓN, AJUSTE, ACTUALIZACIÓN, COMPLEMENTACIÓN Y  OBTENCIÓN DE LICENCIAS Y PERMISOS REQUERIDOS</t>
  </si>
  <si>
    <t>1. VALOR TOTAL ETAPA REVISIÓN, AJUSTE, ACTUALIZACIÓN, COMPLEMENTACIÓN Y ELABORACIÓN DE ESTUDIOS Y DISEÑOS, OBTENCIÓN DE LICENCIAS Y PERMISOS REQUERIDOS</t>
  </si>
  <si>
    <t>VALOR DE LA OFERTA (1 + 2)</t>
  </si>
  <si>
    <t>REVISIÓN, AJUSTE, ACTUALIZACIÓN Y APROPIACIÓN DE ESTUDIOS Y DISEÑOS ENTREGADOS POR FINDETER Y ELABORACION DE LOS DIAGNÓSTICOS, ESTUDIOS Y DISEÑOS COMPLEMENTARIOS PARA LA TERMINACION DE LAS OBRAS Y PUESTA EN FUNCIONAMIENTO DE LA INFRAESTRUCTURA EDUCATIVA I.E. LA MERCED SEDE PRINCIPAL, UBICADA EN EL MUNICIPIO DE CALI – VALLE DEL CAUCA</t>
  </si>
  <si>
    <t>1. ETAPA I. REVISIÓN, AJUSTE, ACTUALIZACIÓN, APROPIACIÓN DE ESTUDIOS Y DISEÑOS ENTREGADOS POR FINDETER Y ELABORACION DE LOS DIAGNÓSTICOS, ESTUDIOS Y DISEÑOS COMPLEMENTARIOS, RENOVACION U OBTENCIÓN DE LICENCIAS Y PERMISOS REQUERIDOS</t>
  </si>
  <si>
    <t xml:space="preserve">2. ETAPA II.  EJECUCIÓN DE LAS OBRAS DE TERMINACIÓN Y PUESTA EN FUNCIONAMIENTO 
</t>
  </si>
  <si>
    <t xml:space="preserve">VALOR COSTOS DIRECTOS </t>
  </si>
  <si>
    <t>VALOR DE LA ETAPA REVISIÓN, AJUSTE, ACTUALIZACIÓN, APROPIACIÓN DE ESTUDIOS Y DISEÑOS ENTREGADOS POR FINDETER Y ELABORACION DE LOS DIAGNÓSTICOS, ESTUDIOS Y DISEÑOS COMPLEMENTARIOS, RENOVACION U OBTENCIÓN DE LICENCIAS Y PERMISOS REQUERIDOS</t>
  </si>
  <si>
    <t>VALOR TOTAL (Etapa 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</si>
</sst>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\ #,##0;[Red]\-&quot;$&quot;\ #,##0"/>
    <numFmt numFmtId="42" formatCode="_-&quot;$&quot;\ * #,##0_-;\-&quot;$&quot;\ * #,##0_-;_-&quot;$&quot;\ * &quot;-&quot;_-;_-@_-"/>
    <numFmt numFmtId="164" formatCode="_-&quot;XDR&quot;* #,##0.00_-;\-&quot;XDR&quot;* #,##0.00_-;_-&quot;XDR&quot;* &quot;-&quot;??_-;_-@_-"/>
    <numFmt numFmtId="165" formatCode="&quot;$&quot;\ #,##0"/>
    <numFmt numFmtId="166" formatCode="[$$-240A]\ #,##0.00"/>
    <numFmt numFmtId="167" formatCode="[$$-240A]\ 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entury Schoolbook"/>
      <family val="1"/>
    </font>
    <font>
      <sz val="10"/>
      <color rgb="FF000000"/>
      <name val="Century Schoolbook"/>
      <family val="1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6" fontId="2" fillId="0" borderId="12" xfId="0" applyNumberFormat="1" applyFont="1" applyFill="1" applyBorder="1" applyAlignment="1">
      <alignment horizontal="center" vertical="center" wrapText="1"/>
    </xf>
    <xf numFmtId="6" fontId="2" fillId="0" borderId="10" xfId="0" applyNumberFormat="1" applyFont="1" applyFill="1" applyBorder="1" applyAlignment="1">
      <alignment horizontal="center" vertical="center" wrapText="1"/>
    </xf>
    <xf numFmtId="10" fontId="2" fillId="0" borderId="10" xfId="2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42" fontId="3" fillId="0" borderId="10" xfId="1" applyFont="1" applyFill="1" applyBorder="1" applyAlignment="1">
      <alignment horizontal="right" vertical="center" wrapText="1"/>
    </xf>
    <xf numFmtId="42" fontId="3" fillId="0" borderId="12" xfId="1" applyFont="1" applyFill="1" applyBorder="1" applyAlignment="1">
      <alignment horizontal="right" vertical="center" wrapText="1"/>
    </xf>
    <xf numFmtId="42" fontId="2" fillId="0" borderId="12" xfId="0" applyNumberFormat="1" applyFont="1" applyFill="1" applyBorder="1" applyAlignment="1">
      <alignment horizontal="center" vertical="center" wrapText="1"/>
    </xf>
    <xf numFmtId="10" fontId="3" fillId="0" borderId="12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66" fontId="3" fillId="0" borderId="12" xfId="3" applyNumberFormat="1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6" fontId="2" fillId="0" borderId="20" xfId="0" applyNumberFormat="1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6" fontId="2" fillId="0" borderId="23" xfId="0" applyNumberFormat="1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2" fontId="2" fillId="4" borderId="14" xfId="0" applyNumberFormat="1" applyFont="1" applyFill="1" applyBorder="1" applyAlignment="1">
      <alignment horizontal="center" vertical="center" wrapText="1"/>
    </xf>
    <xf numFmtId="2" fontId="3" fillId="4" borderId="14" xfId="0" applyNumberFormat="1" applyFont="1" applyFill="1" applyBorder="1" applyAlignment="1">
      <alignment horizontal="center" vertical="center" wrapText="1"/>
    </xf>
    <xf numFmtId="2" fontId="2" fillId="4" borderId="22" xfId="0" applyNumberFormat="1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left" vertical="center" wrapText="1"/>
    </xf>
    <xf numFmtId="6" fontId="2" fillId="5" borderId="20" xfId="0" applyNumberFormat="1" applyFont="1" applyFill="1" applyBorder="1" applyAlignment="1">
      <alignment horizontal="center" vertical="center" wrapText="1"/>
    </xf>
    <xf numFmtId="6" fontId="3" fillId="5" borderId="20" xfId="0" applyNumberFormat="1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/>
    </xf>
    <xf numFmtId="166" fontId="7" fillId="6" borderId="20" xfId="3" applyNumberFormat="1" applyFont="1" applyFill="1" applyBorder="1" applyAlignment="1">
      <alignment horizontal="right" vertical="center"/>
    </xf>
    <xf numFmtId="166" fontId="6" fillId="6" borderId="20" xfId="0" applyNumberFormat="1" applyFont="1" applyFill="1" applyBorder="1" applyAlignment="1">
      <alignment horizontal="right" vertical="center" indent="1"/>
    </xf>
    <xf numFmtId="0" fontId="6" fillId="6" borderId="19" xfId="0" applyFont="1" applyFill="1" applyBorder="1" applyAlignment="1">
      <alignment horizontal="center" vertical="center" wrapText="1"/>
    </xf>
    <xf numFmtId="10" fontId="7" fillId="6" borderId="14" xfId="0" applyNumberFormat="1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left" vertical="center" wrapText="1"/>
    </xf>
    <xf numFmtId="9" fontId="7" fillId="6" borderId="14" xfId="0" applyNumberFormat="1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left" vertical="center" wrapText="1"/>
    </xf>
    <xf numFmtId="6" fontId="6" fillId="6" borderId="20" xfId="0" applyNumberFormat="1" applyFont="1" applyFill="1" applyBorder="1" applyAlignment="1">
      <alignment horizontal="center" vertical="center"/>
    </xf>
    <xf numFmtId="167" fontId="6" fillId="6" borderId="23" xfId="0" applyNumberFormat="1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/>
    </xf>
    <xf numFmtId="9" fontId="0" fillId="0" borderId="0" xfId="0" applyNumberFormat="1"/>
    <xf numFmtId="6" fontId="2" fillId="0" borderId="10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0" fontId="2" fillId="3" borderId="32" xfId="0" applyFont="1" applyFill="1" applyBorder="1" applyAlignment="1">
      <alignment horizontal="left" vertical="center" wrapText="1"/>
    </xf>
    <xf numFmtId="0" fontId="7" fillId="6" borderId="19" xfId="0" applyFont="1" applyFill="1" applyBorder="1" applyAlignment="1">
      <alignment horizontal="left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6" fillId="6" borderId="19" xfId="0" applyFont="1" applyFill="1" applyBorder="1" applyAlignment="1">
      <alignment horizontal="left" vertical="center" wrapText="1"/>
    </xf>
    <xf numFmtId="0" fontId="6" fillId="6" borderId="14" xfId="0" applyFont="1" applyFill="1" applyBorder="1" applyAlignment="1">
      <alignment horizontal="left" vertical="center" wrapText="1"/>
    </xf>
    <xf numFmtId="0" fontId="4" fillId="6" borderId="26" xfId="0" applyFont="1" applyFill="1" applyBorder="1" applyAlignment="1">
      <alignment vertical="center"/>
    </xf>
    <xf numFmtId="0" fontId="4" fillId="6" borderId="27" xfId="0" applyFont="1" applyFill="1" applyBorder="1" applyAlignment="1">
      <alignment vertical="center"/>
    </xf>
    <xf numFmtId="0" fontId="4" fillId="6" borderId="28" xfId="0" applyFont="1" applyFill="1" applyBorder="1" applyAlignment="1">
      <alignment vertical="center"/>
    </xf>
    <xf numFmtId="0" fontId="3" fillId="4" borderId="14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vertical="center" wrapText="1"/>
    </xf>
    <xf numFmtId="0" fontId="4" fillId="6" borderId="14" xfId="0" applyFont="1" applyFill="1" applyBorder="1" applyAlignment="1">
      <alignment vertical="center" wrapText="1"/>
    </xf>
    <xf numFmtId="0" fontId="4" fillId="6" borderId="20" xfId="0" applyFont="1" applyFill="1" applyBorder="1" applyAlignment="1">
      <alignment vertical="center" wrapText="1"/>
    </xf>
    <xf numFmtId="0" fontId="6" fillId="7" borderId="19" xfId="0" applyFont="1" applyFill="1" applyBorder="1" applyAlignment="1">
      <alignment horizontal="left" vertical="center" wrapText="1"/>
    </xf>
    <xf numFmtId="0" fontId="6" fillId="7" borderId="14" xfId="0" applyFont="1" applyFill="1" applyBorder="1" applyAlignment="1">
      <alignment horizontal="left" vertical="center" wrapText="1"/>
    </xf>
    <xf numFmtId="0" fontId="6" fillId="7" borderId="20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6" fillId="6" borderId="25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left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right" vertical="center" wrapText="1"/>
    </xf>
    <xf numFmtId="0" fontId="6" fillId="6" borderId="14" xfId="0" applyFont="1" applyFill="1" applyBorder="1" applyAlignment="1">
      <alignment horizontal="right" vertical="center" wrapText="1"/>
    </xf>
    <xf numFmtId="0" fontId="6" fillId="6" borderId="14" xfId="0" applyFont="1" applyFill="1" applyBorder="1" applyAlignment="1">
      <alignment horizontal="center" vertical="center"/>
    </xf>
  </cellXfs>
  <cellStyles count="4">
    <cellStyle name="Moneda" xfId="3" builtinId="4"/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3"/>
  <sheetViews>
    <sheetView tabSelected="1" zoomScale="120" zoomScaleNormal="120" workbookViewId="0">
      <selection activeCell="I2" sqref="I2"/>
    </sheetView>
  </sheetViews>
  <sheetFormatPr baseColWidth="10" defaultRowHeight="15" x14ac:dyDescent="0.25"/>
  <cols>
    <col min="1" max="1" width="1.7109375" customWidth="1"/>
    <col min="2" max="2" width="7.140625" customWidth="1"/>
    <col min="4" max="4" width="18.42578125" customWidth="1"/>
    <col min="5" max="5" width="13" customWidth="1"/>
    <col min="6" max="6" width="17.7109375" customWidth="1"/>
    <col min="7" max="7" width="19.42578125" customWidth="1"/>
    <col min="8" max="8" width="1.42578125" customWidth="1"/>
    <col min="11" max="11" width="15.28515625" bestFit="1" customWidth="1"/>
  </cols>
  <sheetData>
    <row r="1" spans="2:11" ht="7.5" customHeight="1" thickBot="1" x14ac:dyDescent="0.3"/>
    <row r="2" spans="2:11" ht="75.75" customHeight="1" thickBot="1" x14ac:dyDescent="0.3">
      <c r="B2" s="66" t="s">
        <v>51</v>
      </c>
      <c r="C2" s="67"/>
      <c r="D2" s="67"/>
      <c r="E2" s="67"/>
      <c r="F2" s="67"/>
      <c r="G2" s="68"/>
    </row>
    <row r="3" spans="2:11" ht="21" customHeight="1" thickBot="1" x14ac:dyDescent="0.3">
      <c r="B3" s="69" t="s">
        <v>23</v>
      </c>
      <c r="C3" s="70"/>
      <c r="D3" s="70"/>
      <c r="E3" s="70"/>
      <c r="F3" s="70"/>
      <c r="G3" s="71"/>
    </row>
    <row r="4" spans="2:11" ht="38.25" customHeight="1" thickBot="1" x14ac:dyDescent="0.3">
      <c r="B4" s="72" t="s">
        <v>52</v>
      </c>
      <c r="C4" s="73"/>
      <c r="D4" s="73"/>
      <c r="E4" s="73"/>
      <c r="F4" s="73"/>
      <c r="G4" s="74"/>
    </row>
    <row r="5" spans="2:11" ht="24.75" customHeight="1" thickBot="1" x14ac:dyDescent="0.3">
      <c r="B5" s="63" t="s">
        <v>0</v>
      </c>
      <c r="C5" s="64"/>
      <c r="D5" s="65"/>
      <c r="E5" s="13" t="s">
        <v>19</v>
      </c>
      <c r="F5" s="13" t="s">
        <v>20</v>
      </c>
      <c r="G5" s="14" t="s">
        <v>56</v>
      </c>
      <c r="J5" s="54"/>
    </row>
    <row r="6" spans="2:11" ht="90.75" customHeight="1" thickBot="1" x14ac:dyDescent="0.3">
      <c r="B6" s="77" t="s">
        <v>55</v>
      </c>
      <c r="C6" s="78"/>
      <c r="D6" s="78"/>
      <c r="E6" s="24"/>
      <c r="F6" s="25"/>
      <c r="G6" s="36"/>
      <c r="K6" s="56"/>
    </row>
    <row r="7" spans="2:11" ht="12.75" customHeight="1" thickBot="1" x14ac:dyDescent="0.3">
      <c r="B7" s="85"/>
      <c r="C7" s="86"/>
      <c r="D7" s="86"/>
      <c r="E7" s="86"/>
      <c r="F7" s="86"/>
      <c r="G7" s="87"/>
    </row>
    <row r="8" spans="2:11" ht="27.75" customHeight="1" x14ac:dyDescent="0.25">
      <c r="B8" s="88" t="s">
        <v>53</v>
      </c>
      <c r="C8" s="89"/>
      <c r="D8" s="89"/>
      <c r="E8" s="89"/>
      <c r="F8" s="89"/>
      <c r="G8" s="90"/>
    </row>
    <row r="9" spans="2:11" ht="22.5" customHeight="1" x14ac:dyDescent="0.25">
      <c r="B9" s="75" t="s">
        <v>0</v>
      </c>
      <c r="C9" s="76"/>
      <c r="D9" s="76"/>
      <c r="E9" s="76"/>
      <c r="F9" s="76"/>
      <c r="G9" s="28" t="s">
        <v>2</v>
      </c>
    </row>
    <row r="10" spans="2:11" ht="20.25" customHeight="1" x14ac:dyDescent="0.25">
      <c r="B10" s="79" t="s">
        <v>54</v>
      </c>
      <c r="C10" s="80"/>
      <c r="D10" s="80"/>
      <c r="E10" s="80"/>
      <c r="F10" s="80"/>
      <c r="G10" s="29"/>
    </row>
    <row r="11" spans="2:11" ht="21.75" customHeight="1" thickBot="1" x14ac:dyDescent="0.3">
      <c r="B11" s="4"/>
      <c r="C11" s="5"/>
      <c r="D11" s="5"/>
      <c r="E11" s="6"/>
      <c r="F11" s="27" t="s">
        <v>3</v>
      </c>
      <c r="G11" s="27" t="s">
        <v>4</v>
      </c>
    </row>
    <row r="12" spans="2:11" ht="18.75" customHeight="1" thickBot="1" x14ac:dyDescent="0.3">
      <c r="B12" s="81" t="s">
        <v>5</v>
      </c>
      <c r="C12" s="84"/>
      <c r="D12" s="81" t="s">
        <v>6</v>
      </c>
      <c r="E12" s="84"/>
      <c r="F12" s="22"/>
      <c r="G12" s="19"/>
    </row>
    <row r="13" spans="2:11" ht="18.75" customHeight="1" thickBot="1" x14ac:dyDescent="0.3">
      <c r="B13" s="81" t="s">
        <v>7</v>
      </c>
      <c r="C13" s="82"/>
      <c r="D13" s="83" t="s">
        <v>6</v>
      </c>
      <c r="E13" s="84"/>
      <c r="F13" s="23"/>
      <c r="G13" s="20"/>
    </row>
    <row r="14" spans="2:11" ht="18.75" customHeight="1" thickBot="1" x14ac:dyDescent="0.3">
      <c r="B14" s="81" t="s">
        <v>8</v>
      </c>
      <c r="C14" s="82"/>
      <c r="D14" s="83" t="s">
        <v>9</v>
      </c>
      <c r="E14" s="84"/>
      <c r="F14" s="23"/>
      <c r="G14" s="20"/>
    </row>
    <row r="15" spans="2:11" ht="18.75" customHeight="1" thickBot="1" x14ac:dyDescent="0.3">
      <c r="B15" s="81" t="s">
        <v>21</v>
      </c>
      <c r="C15" s="82"/>
      <c r="D15" s="83" t="s">
        <v>9</v>
      </c>
      <c r="E15" s="84"/>
      <c r="F15" s="23"/>
      <c r="G15" s="20"/>
    </row>
    <row r="16" spans="2:11" ht="24.75" customHeight="1" thickBot="1" x14ac:dyDescent="0.3">
      <c r="B16" s="63" t="s">
        <v>13</v>
      </c>
      <c r="C16" s="64"/>
      <c r="D16" s="64"/>
      <c r="E16" s="64"/>
      <c r="F16" s="65"/>
      <c r="G16" s="21"/>
    </row>
    <row r="17" spans="2:7" ht="10.5" customHeight="1" thickBot="1" x14ac:dyDescent="0.3">
      <c r="B17" s="7"/>
      <c r="C17" s="8"/>
      <c r="D17" s="8"/>
      <c r="E17" s="3"/>
      <c r="F17" s="3"/>
      <c r="G17" s="1"/>
    </row>
    <row r="18" spans="2:7" ht="26.25" customHeight="1" thickBot="1" x14ac:dyDescent="0.3">
      <c r="B18" s="63" t="s">
        <v>16</v>
      </c>
      <c r="C18" s="64"/>
      <c r="D18" s="64"/>
      <c r="E18" s="65"/>
      <c r="F18" s="2" t="s">
        <v>10</v>
      </c>
      <c r="G18" s="15"/>
    </row>
    <row r="19" spans="2:7" ht="24.75" customHeight="1" thickBot="1" x14ac:dyDescent="0.3">
      <c r="B19" s="63" t="s">
        <v>15</v>
      </c>
      <c r="C19" s="64"/>
      <c r="D19" s="64"/>
      <c r="E19" s="65"/>
      <c r="F19" s="2" t="s">
        <v>11</v>
      </c>
      <c r="G19" s="15"/>
    </row>
    <row r="20" spans="2:7" ht="24.75" customHeight="1" thickBot="1" x14ac:dyDescent="0.3">
      <c r="B20" s="57" t="s">
        <v>12</v>
      </c>
      <c r="C20" s="58"/>
      <c r="D20" s="58"/>
      <c r="E20" s="59"/>
      <c r="F20" s="9" t="s">
        <v>17</v>
      </c>
      <c r="G20" s="16"/>
    </row>
    <row r="21" spans="2:7" ht="27.75" customHeight="1" thickBot="1" x14ac:dyDescent="0.3">
      <c r="B21" s="57" t="s">
        <v>22</v>
      </c>
      <c r="C21" s="58"/>
      <c r="D21" s="58"/>
      <c r="E21" s="59"/>
      <c r="F21" s="9" t="s">
        <v>18</v>
      </c>
      <c r="G21" s="17"/>
    </row>
    <row r="22" spans="2:7" ht="10.5" customHeight="1" thickBot="1" x14ac:dyDescent="0.3">
      <c r="B22" s="10"/>
      <c r="C22" s="11"/>
      <c r="D22" s="11"/>
      <c r="E22" s="12"/>
      <c r="F22" s="12"/>
      <c r="G22" s="18"/>
    </row>
    <row r="23" spans="2:7" ht="23.25" customHeight="1" thickBot="1" x14ac:dyDescent="0.3">
      <c r="B23" s="60" t="s">
        <v>14</v>
      </c>
      <c r="C23" s="61"/>
      <c r="D23" s="61"/>
      <c r="E23" s="61"/>
      <c r="F23" s="62"/>
      <c r="G23" s="55"/>
    </row>
  </sheetData>
  <mergeCells count="23">
    <mergeCell ref="B10:F10"/>
    <mergeCell ref="B15:C15"/>
    <mergeCell ref="D15:E15"/>
    <mergeCell ref="B7:G7"/>
    <mergeCell ref="B8:G8"/>
    <mergeCell ref="B12:C12"/>
    <mergeCell ref="B13:C13"/>
    <mergeCell ref="B14:C14"/>
    <mergeCell ref="D12:E12"/>
    <mergeCell ref="D13:E13"/>
    <mergeCell ref="D14:E14"/>
    <mergeCell ref="B2:G2"/>
    <mergeCell ref="B3:G3"/>
    <mergeCell ref="B4:G4"/>
    <mergeCell ref="B9:F9"/>
    <mergeCell ref="B5:D5"/>
    <mergeCell ref="B6:D6"/>
    <mergeCell ref="B21:E21"/>
    <mergeCell ref="B23:F23"/>
    <mergeCell ref="B16:F16"/>
    <mergeCell ref="B19:E19"/>
    <mergeCell ref="B18:E18"/>
    <mergeCell ref="B20:E20"/>
  </mergeCells>
  <pageMargins left="0.70866141732283472" right="0.70866141732283472" top="0.74803149606299213" bottom="0.74803149606299213" header="0.31496062992125984" footer="0.31496062992125984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M36"/>
  <sheetViews>
    <sheetView topLeftCell="A6" zoomScale="70" zoomScaleNormal="70" workbookViewId="0">
      <selection activeCell="G29" sqref="G29"/>
    </sheetView>
  </sheetViews>
  <sheetFormatPr baseColWidth="10" defaultRowHeight="15" x14ac:dyDescent="0.25"/>
  <cols>
    <col min="10" max="10" width="19.140625" customWidth="1"/>
  </cols>
  <sheetData>
    <row r="3" spans="4:13" ht="15.75" thickBot="1" x14ac:dyDescent="0.3"/>
    <row r="4" spans="4:13" ht="15" customHeight="1" x14ac:dyDescent="0.25">
      <c r="D4" s="102" t="s">
        <v>42</v>
      </c>
      <c r="E4" s="103"/>
      <c r="F4" s="103"/>
      <c r="G4" s="103"/>
      <c r="H4" s="103"/>
      <c r="I4" s="103"/>
      <c r="J4" s="104"/>
    </row>
    <row r="5" spans="4:13" ht="63.75" customHeight="1" x14ac:dyDescent="0.25">
      <c r="D5" s="105" t="s">
        <v>24</v>
      </c>
      <c r="E5" s="106"/>
      <c r="F5" s="106"/>
      <c r="G5" s="106"/>
      <c r="H5" s="106"/>
      <c r="I5" s="106"/>
      <c r="J5" s="107"/>
    </row>
    <row r="6" spans="4:13" x14ac:dyDescent="0.25">
      <c r="D6" s="108"/>
      <c r="E6" s="109"/>
      <c r="F6" s="109"/>
      <c r="G6" s="109"/>
      <c r="H6" s="109"/>
      <c r="I6" s="109"/>
      <c r="J6" s="110"/>
    </row>
    <row r="7" spans="4:13" ht="27" customHeight="1" x14ac:dyDescent="0.25">
      <c r="D7" s="111" t="s">
        <v>47</v>
      </c>
      <c r="E7" s="112"/>
      <c r="F7" s="112"/>
      <c r="G7" s="112"/>
      <c r="H7" s="112"/>
      <c r="I7" s="112"/>
      <c r="J7" s="113"/>
    </row>
    <row r="8" spans="4:13" x14ac:dyDescent="0.25">
      <c r="D8" s="93" t="s">
        <v>0</v>
      </c>
      <c r="E8" s="94"/>
      <c r="F8" s="94"/>
      <c r="G8" s="94"/>
      <c r="H8" s="94"/>
      <c r="I8" s="94"/>
      <c r="J8" s="43" t="s">
        <v>1</v>
      </c>
    </row>
    <row r="9" spans="4:13" ht="25.5" customHeight="1" x14ac:dyDescent="0.25">
      <c r="D9" s="91" t="s">
        <v>48</v>
      </c>
      <c r="E9" s="92"/>
      <c r="F9" s="92"/>
      <c r="G9" s="92"/>
      <c r="H9" s="92"/>
      <c r="I9" s="92"/>
      <c r="J9" s="44">
        <v>35027089.200000003</v>
      </c>
    </row>
    <row r="10" spans="4:13" ht="27" customHeight="1" x14ac:dyDescent="0.25">
      <c r="D10" s="91" t="s">
        <v>43</v>
      </c>
      <c r="E10" s="92"/>
      <c r="F10" s="92"/>
      <c r="G10" s="92"/>
      <c r="H10" s="92"/>
      <c r="I10" s="92"/>
      <c r="J10" s="44">
        <v>8216230.7999999998</v>
      </c>
    </row>
    <row r="11" spans="4:13" ht="42.75" customHeight="1" x14ac:dyDescent="0.25">
      <c r="D11" s="93" t="s">
        <v>49</v>
      </c>
      <c r="E11" s="94"/>
      <c r="F11" s="94"/>
      <c r="G11" s="94"/>
      <c r="H11" s="94"/>
      <c r="I11" s="94"/>
      <c r="J11" s="45">
        <f>J9+J10</f>
        <v>43243320</v>
      </c>
      <c r="L11">
        <v>43243320</v>
      </c>
      <c r="M11" s="54">
        <v>0.19</v>
      </c>
    </row>
    <row r="12" spans="4:13" ht="15.75" thickBot="1" x14ac:dyDescent="0.3">
      <c r="D12" s="95"/>
      <c r="E12" s="96"/>
      <c r="F12" s="96"/>
      <c r="G12" s="96"/>
      <c r="H12" s="96"/>
      <c r="I12" s="96"/>
      <c r="J12" s="97"/>
    </row>
    <row r="13" spans="4:13" ht="48" customHeight="1" x14ac:dyDescent="0.25">
      <c r="D13" s="99" t="s">
        <v>25</v>
      </c>
      <c r="E13" s="100"/>
      <c r="F13" s="100"/>
      <c r="G13" s="100"/>
      <c r="H13" s="100"/>
      <c r="I13" s="100"/>
      <c r="J13" s="101"/>
      <c r="L13">
        <f>L11*M11</f>
        <v>8216230.7999999998</v>
      </c>
      <c r="M13">
        <f>L11-L13</f>
        <v>35027089.200000003</v>
      </c>
    </row>
    <row r="14" spans="4:13" x14ac:dyDescent="0.25">
      <c r="D14" s="75" t="s">
        <v>0</v>
      </c>
      <c r="E14" s="76"/>
      <c r="F14" s="76"/>
      <c r="G14" s="76"/>
      <c r="H14" s="76"/>
      <c r="I14" s="76"/>
      <c r="J14" s="28" t="s">
        <v>2</v>
      </c>
    </row>
    <row r="15" spans="4:13" x14ac:dyDescent="0.25">
      <c r="D15" s="30" t="s">
        <v>26</v>
      </c>
      <c r="E15" s="80" t="s">
        <v>27</v>
      </c>
      <c r="F15" s="80"/>
      <c r="G15" s="80"/>
      <c r="H15" s="26" t="s">
        <v>28</v>
      </c>
      <c r="I15" s="26" t="s">
        <v>29</v>
      </c>
      <c r="J15" s="29"/>
    </row>
    <row r="16" spans="4:13" x14ac:dyDescent="0.25">
      <c r="D16" s="33">
        <v>1</v>
      </c>
      <c r="E16" s="98" t="s">
        <v>30</v>
      </c>
      <c r="F16" s="98"/>
      <c r="G16" s="98"/>
      <c r="H16" s="35" t="s">
        <v>39</v>
      </c>
      <c r="I16" s="38">
        <v>845.62</v>
      </c>
      <c r="J16" s="29"/>
    </row>
    <row r="17" spans="4:10" x14ac:dyDescent="0.25">
      <c r="D17" s="33">
        <v>2</v>
      </c>
      <c r="E17" s="98" t="s">
        <v>31</v>
      </c>
      <c r="F17" s="98"/>
      <c r="G17" s="98"/>
      <c r="H17" s="35" t="s">
        <v>39</v>
      </c>
      <c r="I17" s="38">
        <v>95.56</v>
      </c>
      <c r="J17" s="29"/>
    </row>
    <row r="18" spans="4:10" x14ac:dyDescent="0.25">
      <c r="D18" s="33">
        <v>3</v>
      </c>
      <c r="E18" s="98" t="s">
        <v>32</v>
      </c>
      <c r="F18" s="98"/>
      <c r="G18" s="98"/>
      <c r="H18" s="35" t="s">
        <v>39</v>
      </c>
      <c r="I18" s="38">
        <v>241.45</v>
      </c>
      <c r="J18" s="29"/>
    </row>
    <row r="19" spans="4:10" ht="15" customHeight="1" x14ac:dyDescent="0.25">
      <c r="D19" s="33">
        <v>4</v>
      </c>
      <c r="E19" s="98" t="s">
        <v>33</v>
      </c>
      <c r="F19" s="98"/>
      <c r="G19" s="98"/>
      <c r="H19" s="35" t="s">
        <v>39</v>
      </c>
      <c r="I19" s="38">
        <v>460.54</v>
      </c>
      <c r="J19" s="29"/>
    </row>
    <row r="20" spans="4:10" ht="15" customHeight="1" x14ac:dyDescent="0.25">
      <c r="D20" s="33">
        <v>5</v>
      </c>
      <c r="E20" s="98" t="s">
        <v>34</v>
      </c>
      <c r="F20" s="98"/>
      <c r="G20" s="98"/>
      <c r="H20" s="35" t="s">
        <v>39</v>
      </c>
      <c r="I20" s="38">
        <v>300.04000000000002</v>
      </c>
      <c r="J20" s="29"/>
    </row>
    <row r="21" spans="4:10" ht="15" customHeight="1" x14ac:dyDescent="0.25">
      <c r="D21" s="33">
        <v>6</v>
      </c>
      <c r="E21" s="98" t="s">
        <v>35</v>
      </c>
      <c r="F21" s="98"/>
      <c r="G21" s="98"/>
      <c r="H21" s="35" t="s">
        <v>39</v>
      </c>
      <c r="I21" s="38">
        <v>41.6</v>
      </c>
      <c r="J21" s="29"/>
    </row>
    <row r="22" spans="4:10" ht="15" customHeight="1" x14ac:dyDescent="0.25">
      <c r="D22" s="33">
        <v>7</v>
      </c>
      <c r="E22" s="98" t="s">
        <v>36</v>
      </c>
      <c r="F22" s="98"/>
      <c r="G22" s="98"/>
      <c r="H22" s="35" t="s">
        <v>39</v>
      </c>
      <c r="I22" s="38">
        <v>204.6</v>
      </c>
      <c r="J22" s="29"/>
    </row>
    <row r="23" spans="4:10" x14ac:dyDescent="0.25">
      <c r="D23" s="33">
        <v>8</v>
      </c>
      <c r="E23" s="98" t="s">
        <v>37</v>
      </c>
      <c r="F23" s="98"/>
      <c r="G23" s="98"/>
      <c r="H23" s="35" t="s">
        <v>39</v>
      </c>
      <c r="I23" s="38">
        <v>154</v>
      </c>
      <c r="J23" s="29"/>
    </row>
    <row r="24" spans="4:10" ht="15" customHeight="1" x14ac:dyDescent="0.25">
      <c r="D24" s="33">
        <v>9</v>
      </c>
      <c r="E24" s="98" t="s">
        <v>38</v>
      </c>
      <c r="F24" s="98"/>
      <c r="G24" s="98"/>
      <c r="H24" s="35" t="s">
        <v>39</v>
      </c>
      <c r="I24" s="38">
        <v>60</v>
      </c>
      <c r="J24" s="29"/>
    </row>
    <row r="25" spans="4:10" ht="15" customHeight="1" x14ac:dyDescent="0.25">
      <c r="D25" s="33"/>
      <c r="E25" s="114" t="s">
        <v>40</v>
      </c>
      <c r="F25" s="114"/>
      <c r="G25" s="114"/>
      <c r="H25" s="26" t="s">
        <v>39</v>
      </c>
      <c r="I25" s="37">
        <f>I16+I17+I18+I19+I20+I21+I24</f>
        <v>2044.81</v>
      </c>
      <c r="J25" s="29"/>
    </row>
    <row r="26" spans="4:10" ht="15.75" customHeight="1" thickBot="1" x14ac:dyDescent="0.3">
      <c r="D26" s="34"/>
      <c r="E26" s="117" t="s">
        <v>41</v>
      </c>
      <c r="F26" s="117"/>
      <c r="G26" s="117"/>
      <c r="H26" s="31" t="s">
        <v>39</v>
      </c>
      <c r="I26" s="39">
        <f>I22+I23</f>
        <v>358.6</v>
      </c>
      <c r="J26" s="32"/>
    </row>
    <row r="27" spans="4:10" ht="15" customHeight="1" x14ac:dyDescent="0.25">
      <c r="D27" s="46" t="s">
        <v>10</v>
      </c>
      <c r="E27" s="118" t="s">
        <v>44</v>
      </c>
      <c r="F27" s="118"/>
      <c r="G27" s="118"/>
      <c r="H27" s="118"/>
      <c r="I27" s="118"/>
      <c r="J27" s="41">
        <v>348385766</v>
      </c>
    </row>
    <row r="28" spans="4:10" x14ac:dyDescent="0.25">
      <c r="D28" s="108"/>
      <c r="E28" s="109"/>
      <c r="F28" s="109"/>
      <c r="G28" s="109"/>
      <c r="H28" s="109"/>
      <c r="I28" s="109"/>
      <c r="J28" s="110"/>
    </row>
    <row r="29" spans="4:10" x14ac:dyDescent="0.25">
      <c r="D29" s="40"/>
      <c r="E29" s="119" t="s">
        <v>5</v>
      </c>
      <c r="F29" s="119"/>
      <c r="G29" s="47">
        <v>0.31593678873463599</v>
      </c>
      <c r="H29" s="48"/>
      <c r="I29" s="48"/>
      <c r="J29" s="42">
        <f>J27*G29</f>
        <v>110067880.15089633</v>
      </c>
    </row>
    <row r="30" spans="4:10" x14ac:dyDescent="0.25">
      <c r="D30" s="40"/>
      <c r="E30" s="119" t="s">
        <v>7</v>
      </c>
      <c r="F30" s="119"/>
      <c r="G30" s="49">
        <v>0.01</v>
      </c>
      <c r="H30" s="48"/>
      <c r="I30" s="48"/>
      <c r="J30" s="42">
        <f>J27*G30</f>
        <v>3483857.66</v>
      </c>
    </row>
    <row r="31" spans="4:10" x14ac:dyDescent="0.25">
      <c r="D31" s="40"/>
      <c r="E31" s="119" t="s">
        <v>8</v>
      </c>
      <c r="F31" s="119"/>
      <c r="G31" s="49">
        <v>0.05</v>
      </c>
      <c r="H31" s="48"/>
      <c r="I31" s="48"/>
      <c r="J31" s="42">
        <f>J27*G31</f>
        <v>17419288.300000001</v>
      </c>
    </row>
    <row r="32" spans="4:10" x14ac:dyDescent="0.25">
      <c r="D32" s="40"/>
      <c r="E32" s="119" t="s">
        <v>45</v>
      </c>
      <c r="F32" s="119"/>
      <c r="G32" s="49">
        <v>0.19</v>
      </c>
      <c r="H32" s="48"/>
      <c r="I32" s="48"/>
      <c r="J32" s="42">
        <f>J31*G32</f>
        <v>3309664.7770000002</v>
      </c>
    </row>
    <row r="33" spans="4:10" x14ac:dyDescent="0.25">
      <c r="D33" s="46" t="s">
        <v>11</v>
      </c>
      <c r="E33" s="120" t="s">
        <v>13</v>
      </c>
      <c r="F33" s="120"/>
      <c r="G33" s="120"/>
      <c r="H33" s="50"/>
      <c r="I33" s="48"/>
      <c r="J33" s="41">
        <f>SUM(J29:J32)</f>
        <v>134280690.88789633</v>
      </c>
    </row>
    <row r="34" spans="4:10" x14ac:dyDescent="0.25">
      <c r="D34" s="46">
        <v>2</v>
      </c>
      <c r="E34" s="121" t="s">
        <v>46</v>
      </c>
      <c r="F34" s="121"/>
      <c r="G34" s="121"/>
      <c r="H34" s="121"/>
      <c r="I34" s="121"/>
      <c r="J34" s="51">
        <f>J27+J33</f>
        <v>482666456.8878963</v>
      </c>
    </row>
    <row r="35" spans="4:10" x14ac:dyDescent="0.25">
      <c r="D35" s="108"/>
      <c r="E35" s="109"/>
      <c r="F35" s="109"/>
      <c r="G35" s="109"/>
      <c r="H35" s="109"/>
      <c r="I35" s="109"/>
      <c r="J35" s="110"/>
    </row>
    <row r="36" spans="4:10" ht="15.75" thickBot="1" x14ac:dyDescent="0.3">
      <c r="D36" s="53">
        <v>3</v>
      </c>
      <c r="E36" s="115" t="s">
        <v>50</v>
      </c>
      <c r="F36" s="115"/>
      <c r="G36" s="115"/>
      <c r="H36" s="115"/>
      <c r="I36" s="116"/>
      <c r="J36" s="52">
        <f>J34+J11</f>
        <v>525909776.8878963</v>
      </c>
    </row>
  </sheetData>
  <mergeCells count="33">
    <mergeCell ref="E25:G25"/>
    <mergeCell ref="E36:I36"/>
    <mergeCell ref="E26:G26"/>
    <mergeCell ref="E27:I27"/>
    <mergeCell ref="D28:J28"/>
    <mergeCell ref="E29:F29"/>
    <mergeCell ref="E30:F30"/>
    <mergeCell ref="E31:F31"/>
    <mergeCell ref="E32:F32"/>
    <mergeCell ref="E33:G33"/>
    <mergeCell ref="E34:I34"/>
    <mergeCell ref="D35:J35"/>
    <mergeCell ref="D4:J4"/>
    <mergeCell ref="D5:J5"/>
    <mergeCell ref="D6:J6"/>
    <mergeCell ref="D7:J7"/>
    <mergeCell ref="D8:I8"/>
    <mergeCell ref="D9:I9"/>
    <mergeCell ref="D10:I10"/>
    <mergeCell ref="D11:I11"/>
    <mergeCell ref="D12:J12"/>
    <mergeCell ref="E24:G24"/>
    <mergeCell ref="E23:G23"/>
    <mergeCell ref="D13:J13"/>
    <mergeCell ref="D14:I14"/>
    <mergeCell ref="E15:G15"/>
    <mergeCell ref="E16:G16"/>
    <mergeCell ref="E17:G17"/>
    <mergeCell ref="E18:G18"/>
    <mergeCell ref="E19:G19"/>
    <mergeCell ref="E20:G20"/>
    <mergeCell ref="E21:G21"/>
    <mergeCell ref="E22:G2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994C16E1D29B419F26F71CA01AD3B9" ma:contentTypeVersion="11" ma:contentTypeDescription="Crear nuevo documento." ma:contentTypeScope="" ma:versionID="141b4ac67fb935a08d4b61f0587eae77">
  <xsd:schema xmlns:xsd="http://www.w3.org/2001/XMLSchema" xmlns:xs="http://www.w3.org/2001/XMLSchema" xmlns:p="http://schemas.microsoft.com/office/2006/metadata/properties" xmlns:ns2="398698a5-ab61-4f93-9f95-a43d7c38f110" xmlns:ns3="83242102-c4c6-4310-a183-7aba140eabcf" targetNamespace="http://schemas.microsoft.com/office/2006/metadata/properties" ma:root="true" ma:fieldsID="ee1c5fbac16a1d4115700eb508245165" ns2:_="" ns3:_="">
    <xsd:import namespace="398698a5-ab61-4f93-9f95-a43d7c38f110"/>
    <xsd:import namespace="83242102-c4c6-4310-a183-7aba140eab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8698a5-ab61-4f93-9f95-a43d7c38f1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242102-c4c6-4310-a183-7aba140eabc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2D677A-82A0-476A-872A-0BB32A4A11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D244D1-3435-470B-9260-E147F6226F21}">
  <ds:schemaRefs>
    <ds:schemaRef ds:uri="http://purl.org/dc/dcmitype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83242102-c4c6-4310-a183-7aba140eabcf"/>
    <ds:schemaRef ds:uri="398698a5-ab61-4f93-9f95-a43d7c38f110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CAE6867-E9E5-498B-AE06-499AAF8F6D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8698a5-ab61-4f93-9f95-a43d7c38f110"/>
    <ds:schemaRef ds:uri="83242102-c4c6-4310-a183-7aba140eab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ANDREA RODRIGUEZ DELGADO</dc:creator>
  <cp:lastModifiedBy>ANA MARIA MARGARITA AREVALO OROZCO</cp:lastModifiedBy>
  <cp:lastPrinted>2020-08-20T18:42:29Z</cp:lastPrinted>
  <dcterms:created xsi:type="dcterms:W3CDTF">2019-09-26T15:13:24Z</dcterms:created>
  <dcterms:modified xsi:type="dcterms:W3CDTF">2021-07-04T23:57:47Z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0x01010024994C16E1D29B419F26F71CA01AD3B9</vt:lpwstr>
  </property>
</Properties>
</file>