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vier\Desktop\COLEGIOS\rampas\bajo casanare\"/>
    </mc:Choice>
  </mc:AlternateContent>
  <bookViews>
    <workbookView xWindow="0" yWindow="450" windowWidth="11970" windowHeight="6825"/>
  </bookViews>
  <sheets>
    <sheet name="Conc Sum1 - ACI 318-09|IBC2009" sheetId="1" r:id="rId1"/>
    <sheet name="Program Control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5" i="1"/>
  <c r="J5" i="1"/>
  <c r="I6" i="1"/>
  <c r="J6" i="1"/>
  <c r="I7" i="1"/>
  <c r="J7" i="1"/>
  <c r="I8" i="1"/>
  <c r="J8" i="1" s="1"/>
  <c r="I9" i="1"/>
  <c r="J9" i="1"/>
  <c r="I10" i="1"/>
  <c r="J10" i="1"/>
  <c r="I11" i="1"/>
  <c r="J11" i="1"/>
  <c r="I12" i="1"/>
  <c r="J12" i="1" s="1"/>
  <c r="I13" i="1"/>
  <c r="J13" i="1"/>
  <c r="I14" i="1"/>
  <c r="J14" i="1"/>
  <c r="I15" i="1"/>
  <c r="J15" i="1"/>
  <c r="I16" i="1"/>
  <c r="J16" i="1" s="1"/>
  <c r="I17" i="1"/>
  <c r="J17" i="1"/>
  <c r="I18" i="1"/>
  <c r="J18" i="1"/>
  <c r="E5" i="1"/>
  <c r="F5" i="1"/>
  <c r="E6" i="1"/>
  <c r="F6" i="1" s="1"/>
  <c r="E7" i="1"/>
  <c r="F7" i="1" s="1"/>
  <c r="E8" i="1"/>
  <c r="F8" i="1" s="1"/>
  <c r="E9" i="1"/>
  <c r="F9" i="1"/>
  <c r="E10" i="1"/>
  <c r="F10" i="1"/>
  <c r="E11" i="1"/>
  <c r="F11" i="1" s="1"/>
  <c r="E12" i="1"/>
  <c r="F12" i="1"/>
  <c r="E13" i="1"/>
  <c r="F13" i="1"/>
  <c r="E14" i="1"/>
  <c r="F14" i="1"/>
  <c r="E15" i="1"/>
  <c r="F15" i="1" s="1"/>
  <c r="E16" i="1"/>
  <c r="F16" i="1" s="1"/>
  <c r="E17" i="1"/>
  <c r="F17" i="1" s="1"/>
  <c r="E18" i="1"/>
  <c r="F18" i="1"/>
  <c r="J4" i="1"/>
  <c r="F4" i="1"/>
  <c r="E4" i="1"/>
</calcChain>
</file>

<file path=xl/sharedStrings.xml><?xml version="1.0" encoding="utf-8"?>
<sst xmlns="http://schemas.openxmlformats.org/spreadsheetml/2006/main" count="127" uniqueCount="49">
  <si>
    <t>TABLE:  Concrete Design 1 - Column Summary Data - ACI 318-08/IBC2009</t>
  </si>
  <si>
    <t>Frame</t>
  </si>
  <si>
    <t>DesignSect</t>
  </si>
  <si>
    <t>VMajCombo</t>
  </si>
  <si>
    <t>VMajRebar</t>
  </si>
  <si>
    <t>VMinCombo</t>
  </si>
  <si>
    <t>VMinRebar</t>
  </si>
  <si>
    <t>Text</t>
  </si>
  <si>
    <t>cm2</t>
  </si>
  <si>
    <t>cm2/cm</t>
  </si>
  <si>
    <t>1</t>
  </si>
  <si>
    <t>COL 50x50</t>
  </si>
  <si>
    <t>COMBCOL2</t>
  </si>
  <si>
    <t>2</t>
  </si>
  <si>
    <t>COMBVIG2 (Sp)</t>
  </si>
  <si>
    <t>15</t>
  </si>
  <si>
    <t>COMBCOL4 (Sp)</t>
  </si>
  <si>
    <t>20</t>
  </si>
  <si>
    <t>26</t>
  </si>
  <si>
    <t>TABLE:  Program Control</t>
  </si>
  <si>
    <t>ProgramName</t>
  </si>
  <si>
    <t>Version</t>
  </si>
  <si>
    <t>ProgLevel</t>
  </si>
  <si>
    <t>LicenseNum</t>
  </si>
  <si>
    <t>LicenseOS</t>
  </si>
  <si>
    <t>LicenseSC</t>
  </si>
  <si>
    <t>LicenseBR</t>
  </si>
  <si>
    <t>LicenseHT</t>
  </si>
  <si>
    <t>CurrUnits</t>
  </si>
  <si>
    <t>SteelCode</t>
  </si>
  <si>
    <t>ConcCode</t>
  </si>
  <si>
    <t>AlumCode</t>
  </si>
  <si>
    <t>ColdCode</t>
  </si>
  <si>
    <t>BridgeCode</t>
  </si>
  <si>
    <t>RegenHinge</t>
  </si>
  <si>
    <t>BSchedGUID</t>
  </si>
  <si>
    <t>SAP2000</t>
  </si>
  <si>
    <t>15.1.0</t>
  </si>
  <si>
    <t>Ultimate</t>
  </si>
  <si>
    <t>287E2</t>
  </si>
  <si>
    <t>Yes</t>
  </si>
  <si>
    <t>No</t>
  </si>
  <si>
    <t>Tonf, cm, C</t>
  </si>
  <si>
    <t>AISC360-05/IBC2006</t>
  </si>
  <si>
    <t>ACI 318-08/IBC2009</t>
  </si>
  <si>
    <t>AA-ASD 2000</t>
  </si>
  <si>
    <t>AISI-ASD96</t>
  </si>
  <si>
    <t>AASHTO LRFD 2007</t>
  </si>
  <si>
    <t>Areq/Autili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</si>
</sst>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3" borderId="2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B1" workbookViewId="0">
      <pane ySplit="3" topLeftCell="A4" activePane="bottomLeft" state="frozen"/>
      <selection pane="bottomLeft" activeCell="J2" sqref="J2"/>
    </sheetView>
  </sheetViews>
  <sheetFormatPr baseColWidth="10" defaultRowHeight="15" x14ac:dyDescent="0.25"/>
  <cols>
    <col min="1" max="1" width="9.140625" customWidth="1"/>
    <col min="2" max="2" width="10.7109375" customWidth="1"/>
    <col min="3" max="3" width="14.85546875" bestFit="1" customWidth="1"/>
    <col min="4" max="6" width="10.85546875" customWidth="1"/>
    <col min="7" max="7" width="14.85546875" bestFit="1" customWidth="1"/>
    <col min="8" max="8" width="11" customWidth="1"/>
  </cols>
  <sheetData>
    <row r="1" spans="1:10" x14ac:dyDescent="0.25">
      <c r="A1" s="1" t="s">
        <v>0</v>
      </c>
      <c r="B1" s="2"/>
      <c r="C1" s="2"/>
      <c r="D1" s="2"/>
      <c r="E1" s="2"/>
      <c r="F1" s="2"/>
      <c r="G1" s="2"/>
      <c r="H1" s="2"/>
      <c r="I1">
        <v>1</v>
      </c>
    </row>
    <row r="2" spans="1:10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4</v>
      </c>
      <c r="F2" s="5" t="s">
        <v>48</v>
      </c>
      <c r="G2" s="5" t="s">
        <v>5</v>
      </c>
      <c r="H2" s="5" t="s">
        <v>6</v>
      </c>
      <c r="I2" s="5" t="s">
        <v>6</v>
      </c>
      <c r="J2" s="5" t="s">
        <v>48</v>
      </c>
    </row>
    <row r="3" spans="1:10" x14ac:dyDescent="0.25">
      <c r="A3" s="6" t="s">
        <v>7</v>
      </c>
      <c r="B3" s="6" t="s">
        <v>7</v>
      </c>
      <c r="C3" s="6" t="s">
        <v>7</v>
      </c>
      <c r="D3" s="6" t="s">
        <v>9</v>
      </c>
      <c r="E3" s="6" t="s">
        <v>8</v>
      </c>
      <c r="F3" s="6"/>
      <c r="G3" s="6" t="s">
        <v>7</v>
      </c>
      <c r="H3" s="6" t="s">
        <v>9</v>
      </c>
      <c r="I3" s="6" t="s">
        <v>8</v>
      </c>
    </row>
    <row r="4" spans="1:10" x14ac:dyDescent="0.25">
      <c r="A4" t="s">
        <v>10</v>
      </c>
      <c r="B4" t="s">
        <v>11</v>
      </c>
      <c r="C4" t="s">
        <v>12</v>
      </c>
      <c r="D4">
        <v>0.10879999999999999</v>
      </c>
      <c r="E4">
        <f>+D4*10</f>
        <v>1.0879999999999999</v>
      </c>
      <c r="F4">
        <f>+IF($B$4="COL 50x50",E4/((1.27*2)+(0.71*2)),"")</f>
        <v>0.27474747474747474</v>
      </c>
      <c r="G4" t="s">
        <v>12</v>
      </c>
      <c r="H4">
        <v>0.3841</v>
      </c>
      <c r="I4">
        <f>+H4*10</f>
        <v>3.8410000000000002</v>
      </c>
      <c r="J4">
        <f>+IF($B$4="COL 50x50",I4/((1.27*2)+(0.71*2)),"")</f>
        <v>0.96994949494949501</v>
      </c>
    </row>
    <row r="5" spans="1:10" x14ac:dyDescent="0.25">
      <c r="A5" t="s">
        <v>10</v>
      </c>
      <c r="B5" t="s">
        <v>11</v>
      </c>
      <c r="C5" t="s">
        <v>12</v>
      </c>
      <c r="D5">
        <v>0.10879999999999999</v>
      </c>
      <c r="E5">
        <f t="shared" ref="E5:E18" si="0">+D5*10</f>
        <v>1.0879999999999999</v>
      </c>
      <c r="F5">
        <f t="shared" ref="F5:F18" si="1">+IF($B$4="COL 50x50",E5/((1.27*2)+(0.71*2)),"")</f>
        <v>0.27474747474747474</v>
      </c>
      <c r="G5" t="s">
        <v>12</v>
      </c>
      <c r="H5">
        <v>0.3841</v>
      </c>
      <c r="I5">
        <f t="shared" ref="I5:I18" si="2">+H5*10</f>
        <v>3.8410000000000002</v>
      </c>
      <c r="J5">
        <f t="shared" ref="J5:J18" si="3">+IF($B$4="COL 50x50",I5/((1.27*2)+(0.71*2)),"")</f>
        <v>0.96994949494949501</v>
      </c>
    </row>
    <row r="6" spans="1:10" x14ac:dyDescent="0.25">
      <c r="A6" t="s">
        <v>10</v>
      </c>
      <c r="B6" t="s">
        <v>11</v>
      </c>
      <c r="C6" t="s">
        <v>12</v>
      </c>
      <c r="D6">
        <v>0.10879999999999999</v>
      </c>
      <c r="E6">
        <f t="shared" si="0"/>
        <v>1.0879999999999999</v>
      </c>
      <c r="F6">
        <f t="shared" si="1"/>
        <v>0.27474747474747474</v>
      </c>
      <c r="G6" t="s">
        <v>12</v>
      </c>
      <c r="H6">
        <v>0.3841</v>
      </c>
      <c r="I6">
        <f t="shared" si="2"/>
        <v>3.8410000000000002</v>
      </c>
      <c r="J6">
        <f t="shared" si="3"/>
        <v>0.96994949494949501</v>
      </c>
    </row>
    <row r="7" spans="1:10" x14ac:dyDescent="0.25">
      <c r="A7" t="s">
        <v>13</v>
      </c>
      <c r="B7" t="s">
        <v>11</v>
      </c>
      <c r="C7" t="s">
        <v>12</v>
      </c>
      <c r="D7">
        <v>0.14829999999999999</v>
      </c>
      <c r="E7">
        <f t="shared" si="0"/>
        <v>1.4829999999999999</v>
      </c>
      <c r="F7">
        <f t="shared" si="1"/>
        <v>0.37449494949494949</v>
      </c>
      <c r="G7" t="s">
        <v>14</v>
      </c>
      <c r="H7">
        <v>0.36809999999999998</v>
      </c>
      <c r="I7">
        <f t="shared" si="2"/>
        <v>3.681</v>
      </c>
      <c r="J7">
        <f t="shared" si="3"/>
        <v>0.92954545454545456</v>
      </c>
    </row>
    <row r="8" spans="1:10" x14ac:dyDescent="0.25">
      <c r="A8" t="s">
        <v>13</v>
      </c>
      <c r="B8" t="s">
        <v>11</v>
      </c>
      <c r="C8" t="s">
        <v>12</v>
      </c>
      <c r="D8">
        <v>0.14829999999999999</v>
      </c>
      <c r="E8">
        <f t="shared" si="0"/>
        <v>1.4829999999999999</v>
      </c>
      <c r="F8">
        <f t="shared" si="1"/>
        <v>0.37449494949494949</v>
      </c>
      <c r="G8" t="s">
        <v>14</v>
      </c>
      <c r="H8">
        <v>0.36859999999999998</v>
      </c>
      <c r="I8">
        <f t="shared" si="2"/>
        <v>3.6859999999999999</v>
      </c>
      <c r="J8">
        <f t="shared" si="3"/>
        <v>0.93080808080808075</v>
      </c>
    </row>
    <row r="9" spans="1:10" x14ac:dyDescent="0.25">
      <c r="A9" t="s">
        <v>13</v>
      </c>
      <c r="B9" t="s">
        <v>11</v>
      </c>
      <c r="C9" t="s">
        <v>12</v>
      </c>
      <c r="D9">
        <v>0.14829999999999999</v>
      </c>
      <c r="E9">
        <f t="shared" si="0"/>
        <v>1.4829999999999999</v>
      </c>
      <c r="F9">
        <f t="shared" si="1"/>
        <v>0.37449494949494949</v>
      </c>
      <c r="G9" t="s">
        <v>14</v>
      </c>
      <c r="H9">
        <v>0.36909999999999998</v>
      </c>
      <c r="I9">
        <f t="shared" si="2"/>
        <v>3.6909999999999998</v>
      </c>
      <c r="J9">
        <f t="shared" si="3"/>
        <v>0.93207070707070705</v>
      </c>
    </row>
    <row r="10" spans="1:10" x14ac:dyDescent="0.25">
      <c r="A10" t="s">
        <v>15</v>
      </c>
      <c r="B10" t="s">
        <v>11</v>
      </c>
      <c r="C10" t="s">
        <v>12</v>
      </c>
      <c r="D10">
        <v>0.12690000000000001</v>
      </c>
      <c r="E10">
        <f t="shared" si="0"/>
        <v>1.2690000000000001</v>
      </c>
      <c r="F10">
        <f t="shared" si="1"/>
        <v>0.32045454545454549</v>
      </c>
      <c r="G10" t="s">
        <v>16</v>
      </c>
      <c r="H10">
        <v>0.28120000000000001</v>
      </c>
      <c r="I10">
        <f t="shared" si="2"/>
        <v>2.8120000000000003</v>
      </c>
      <c r="J10">
        <f t="shared" si="3"/>
        <v>0.71010101010101023</v>
      </c>
    </row>
    <row r="11" spans="1:10" x14ac:dyDescent="0.25">
      <c r="A11" t="s">
        <v>15</v>
      </c>
      <c r="B11" t="s">
        <v>11</v>
      </c>
      <c r="C11" t="s">
        <v>12</v>
      </c>
      <c r="D11">
        <v>0.12690000000000001</v>
      </c>
      <c r="E11">
        <f t="shared" si="0"/>
        <v>1.2690000000000001</v>
      </c>
      <c r="F11">
        <f t="shared" si="1"/>
        <v>0.32045454545454549</v>
      </c>
      <c r="G11" t="s">
        <v>16</v>
      </c>
      <c r="H11">
        <v>0.28120000000000001</v>
      </c>
      <c r="I11">
        <f t="shared" si="2"/>
        <v>2.8120000000000003</v>
      </c>
      <c r="J11">
        <f t="shared" si="3"/>
        <v>0.71010101010101023</v>
      </c>
    </row>
    <row r="12" spans="1:10" x14ac:dyDescent="0.25">
      <c r="A12" t="s">
        <v>15</v>
      </c>
      <c r="B12" t="s">
        <v>11</v>
      </c>
      <c r="C12" t="s">
        <v>12</v>
      </c>
      <c r="D12">
        <v>0.12690000000000001</v>
      </c>
      <c r="E12">
        <f t="shared" si="0"/>
        <v>1.2690000000000001</v>
      </c>
      <c r="F12">
        <f t="shared" si="1"/>
        <v>0.32045454545454549</v>
      </c>
      <c r="G12" t="s">
        <v>16</v>
      </c>
      <c r="H12">
        <v>0.28120000000000001</v>
      </c>
      <c r="I12">
        <f t="shared" si="2"/>
        <v>2.8120000000000003</v>
      </c>
      <c r="J12">
        <f t="shared" si="3"/>
        <v>0.71010101010101023</v>
      </c>
    </row>
    <row r="13" spans="1:10" x14ac:dyDescent="0.25">
      <c r="A13" t="s">
        <v>17</v>
      </c>
      <c r="B13" t="s">
        <v>11</v>
      </c>
      <c r="C13" t="s">
        <v>16</v>
      </c>
      <c r="D13">
        <v>6.2300000000000001E-2</v>
      </c>
      <c r="E13">
        <f t="shared" si="0"/>
        <v>0.623</v>
      </c>
      <c r="F13">
        <f t="shared" si="1"/>
        <v>0.15732323232323234</v>
      </c>
      <c r="G13" t="s">
        <v>12</v>
      </c>
      <c r="H13">
        <v>9.9199999999999997E-2</v>
      </c>
      <c r="I13">
        <f t="shared" si="2"/>
        <v>0.99199999999999999</v>
      </c>
      <c r="J13">
        <f t="shared" si="3"/>
        <v>0.25050505050505051</v>
      </c>
    </row>
    <row r="14" spans="1:10" x14ac:dyDescent="0.25">
      <c r="A14" t="s">
        <v>17</v>
      </c>
      <c r="B14" t="s">
        <v>11</v>
      </c>
      <c r="C14" t="s">
        <v>16</v>
      </c>
      <c r="D14">
        <v>6.2300000000000001E-2</v>
      </c>
      <c r="E14">
        <f t="shared" si="0"/>
        <v>0.623</v>
      </c>
      <c r="F14">
        <f t="shared" si="1"/>
        <v>0.15732323232323234</v>
      </c>
      <c r="G14" t="s">
        <v>12</v>
      </c>
      <c r="H14">
        <v>9.9199999999999997E-2</v>
      </c>
      <c r="I14">
        <f t="shared" si="2"/>
        <v>0.99199999999999999</v>
      </c>
      <c r="J14">
        <f t="shared" si="3"/>
        <v>0.25050505050505051</v>
      </c>
    </row>
    <row r="15" spans="1:10" x14ac:dyDescent="0.25">
      <c r="A15" t="s">
        <v>17</v>
      </c>
      <c r="B15" t="s">
        <v>11</v>
      </c>
      <c r="C15" t="s">
        <v>16</v>
      </c>
      <c r="D15">
        <v>6.2300000000000001E-2</v>
      </c>
      <c r="E15">
        <f t="shared" si="0"/>
        <v>0.623</v>
      </c>
      <c r="F15">
        <f t="shared" si="1"/>
        <v>0.15732323232323234</v>
      </c>
      <c r="G15" t="s">
        <v>12</v>
      </c>
      <c r="H15">
        <v>9.9199999999999997E-2</v>
      </c>
      <c r="I15">
        <f t="shared" si="2"/>
        <v>0.99199999999999999</v>
      </c>
      <c r="J15">
        <f t="shared" si="3"/>
        <v>0.25050505050505051</v>
      </c>
    </row>
    <row r="16" spans="1:10" x14ac:dyDescent="0.25">
      <c r="A16" t="s">
        <v>18</v>
      </c>
      <c r="B16" t="s">
        <v>11</v>
      </c>
      <c r="C16" t="s">
        <v>12</v>
      </c>
      <c r="D16">
        <v>5.6800000000000003E-2</v>
      </c>
      <c r="E16">
        <f t="shared" si="0"/>
        <v>0.56800000000000006</v>
      </c>
      <c r="F16">
        <f t="shared" si="1"/>
        <v>0.14343434343434344</v>
      </c>
      <c r="G16" t="s">
        <v>16</v>
      </c>
      <c r="H16">
        <v>6.9699999999999998E-2</v>
      </c>
      <c r="I16">
        <f t="shared" si="2"/>
        <v>0.69699999999999995</v>
      </c>
      <c r="J16">
        <f t="shared" si="3"/>
        <v>0.17601010101010101</v>
      </c>
    </row>
    <row r="17" spans="1:10" x14ac:dyDescent="0.25">
      <c r="A17" t="s">
        <v>18</v>
      </c>
      <c r="B17" t="s">
        <v>11</v>
      </c>
      <c r="C17" t="s">
        <v>12</v>
      </c>
      <c r="D17">
        <v>5.6800000000000003E-2</v>
      </c>
      <c r="E17">
        <f t="shared" si="0"/>
        <v>0.56800000000000006</v>
      </c>
      <c r="F17">
        <f t="shared" si="1"/>
        <v>0.14343434343434344</v>
      </c>
      <c r="G17" t="s">
        <v>16</v>
      </c>
      <c r="H17">
        <v>6.9699999999999998E-2</v>
      </c>
      <c r="I17">
        <f t="shared" si="2"/>
        <v>0.69699999999999995</v>
      </c>
      <c r="J17">
        <f t="shared" si="3"/>
        <v>0.17601010101010101</v>
      </c>
    </row>
    <row r="18" spans="1:10" x14ac:dyDescent="0.25">
      <c r="A18" t="s">
        <v>18</v>
      </c>
      <c r="B18" t="s">
        <v>11</v>
      </c>
      <c r="C18" t="s">
        <v>12</v>
      </c>
      <c r="D18">
        <v>5.6800000000000003E-2</v>
      </c>
      <c r="E18">
        <f t="shared" si="0"/>
        <v>0.56800000000000006</v>
      </c>
      <c r="F18">
        <f t="shared" si="1"/>
        <v>0.14343434343434344</v>
      </c>
      <c r="G18" t="s">
        <v>16</v>
      </c>
      <c r="H18">
        <v>6.9699999999999998E-2</v>
      </c>
      <c r="I18">
        <f t="shared" si="2"/>
        <v>0.69699999999999995</v>
      </c>
      <c r="J18">
        <f t="shared" si="3"/>
        <v>0.17601010101010101</v>
      </c>
    </row>
  </sheetData>
  <conditionalFormatting sqref="F4:F18 J4:J18">
    <cfRule type="cellIs" dxfId="0" priority="1" operator="greaterThanOrEqual">
      <formula>$I$1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/>
  </sheetViews>
  <sheetFormatPr baseColWidth="10" defaultRowHeight="15" x14ac:dyDescent="0.25"/>
  <cols>
    <col min="1" max="1" width="13.7109375" bestFit="1" customWidth="1"/>
    <col min="2" max="2" width="9.140625" customWidth="1"/>
    <col min="3" max="3" width="9.7109375" customWidth="1"/>
    <col min="4" max="4" width="11.85546875" bestFit="1" customWidth="1"/>
    <col min="5" max="5" width="10" customWidth="1"/>
    <col min="6" max="6" width="9.7109375" customWidth="1"/>
    <col min="7" max="8" width="9.85546875" customWidth="1"/>
    <col min="9" max="9" width="10.7109375" customWidth="1"/>
    <col min="10" max="10" width="18.5703125" bestFit="1" customWidth="1"/>
    <col min="11" max="11" width="18" bestFit="1" customWidth="1"/>
    <col min="12" max="12" width="12.28515625" bestFit="1" customWidth="1"/>
    <col min="13" max="13" width="10.7109375" customWidth="1"/>
    <col min="14" max="14" width="17.5703125" bestFit="1" customWidth="1"/>
    <col min="15" max="15" width="11.7109375" bestFit="1" customWidth="1"/>
    <col min="16" max="16" width="12.140625" bestFit="1" customWidth="1"/>
  </cols>
  <sheetData>
    <row r="1" spans="1:16" x14ac:dyDescent="0.25">
      <c r="A1" s="1" t="s">
        <v>19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3" t="s">
        <v>20</v>
      </c>
      <c r="B2" s="3" t="s">
        <v>21</v>
      </c>
      <c r="C2" s="5" t="s">
        <v>22</v>
      </c>
      <c r="D2" s="5" t="s">
        <v>23</v>
      </c>
      <c r="E2" s="5" t="s">
        <v>24</v>
      </c>
      <c r="F2" s="5" t="s">
        <v>25</v>
      </c>
      <c r="G2" s="5" t="s">
        <v>26</v>
      </c>
      <c r="H2" s="5" t="s">
        <v>27</v>
      </c>
      <c r="I2" s="3" t="s">
        <v>28</v>
      </c>
      <c r="J2" s="3" t="s">
        <v>29</v>
      </c>
      <c r="K2" s="3" t="s">
        <v>30</v>
      </c>
      <c r="L2" s="3" t="s">
        <v>31</v>
      </c>
      <c r="M2" s="3" t="s">
        <v>32</v>
      </c>
      <c r="N2" s="3" t="s">
        <v>33</v>
      </c>
      <c r="O2" s="3" t="s">
        <v>34</v>
      </c>
      <c r="P2" s="3" t="s">
        <v>35</v>
      </c>
    </row>
    <row r="3" spans="1:16" x14ac:dyDescent="0.25">
      <c r="A3" s="4" t="s">
        <v>7</v>
      </c>
      <c r="B3" s="4" t="s">
        <v>7</v>
      </c>
      <c r="C3" s="6" t="s">
        <v>7</v>
      </c>
      <c r="D3" s="6" t="s">
        <v>7</v>
      </c>
      <c r="E3" s="6" t="s">
        <v>7</v>
      </c>
      <c r="F3" s="6" t="s">
        <v>7</v>
      </c>
      <c r="G3" s="6" t="s">
        <v>7</v>
      </c>
      <c r="H3" s="6" t="s">
        <v>7</v>
      </c>
      <c r="I3" s="4" t="s">
        <v>7</v>
      </c>
      <c r="J3" s="4" t="s">
        <v>7</v>
      </c>
      <c r="K3" s="4" t="s">
        <v>7</v>
      </c>
      <c r="L3" s="4" t="s">
        <v>7</v>
      </c>
      <c r="M3" s="4" t="s">
        <v>7</v>
      </c>
      <c r="N3" s="4" t="s">
        <v>7</v>
      </c>
      <c r="O3" s="4" t="s">
        <v>7</v>
      </c>
      <c r="P3" s="4" t="s">
        <v>7</v>
      </c>
    </row>
    <row r="4" spans="1:16" x14ac:dyDescent="0.25">
      <c r="A4" t="s">
        <v>36</v>
      </c>
      <c r="B4" t="s">
        <v>37</v>
      </c>
      <c r="C4" t="s">
        <v>38</v>
      </c>
      <c r="D4" t="s">
        <v>39</v>
      </c>
      <c r="E4" t="s">
        <v>40</v>
      </c>
      <c r="F4" t="s">
        <v>40</v>
      </c>
      <c r="G4" t="s">
        <v>41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t="s">
        <v>46</v>
      </c>
      <c r="N4" t="s">
        <v>47</v>
      </c>
      <c r="O4" t="s">
        <v>40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39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317AB769-CFEB-42C9-93A4-40105EA6CED3}"/>
</file>

<file path=customXml/itemProps2.xml><?xml version="1.0" encoding="utf-8"?>
<ds:datastoreItem xmlns:ds="http://schemas.openxmlformats.org/officeDocument/2006/customXml" ds:itemID="{53D718AE-26AA-4DAB-9900-A9B0A8356B87}"/>
</file>

<file path=customXml/itemProps3.xml><?xml version="1.0" encoding="utf-8"?>
<ds:datastoreItem xmlns:ds="http://schemas.openxmlformats.org/officeDocument/2006/customXml" ds:itemID="{12B9EB08-85CF-469B-994F-321E88D2F8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Conc Sum1 - ACI 318-09|IBC2009</vt:lpstr>
      <vt:lpstr>Program Control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PAF-JU-O-049-2018 I.E BAJO CASANARE ESTRUCTURAL VERIFICACION CORTANTE AS COL RAMPA</dc:title>
  <dc:creator>Javier</dc:creator>
  <cp:lastModifiedBy>Javier</cp:lastModifiedBy>
  <dcterms:created xsi:type="dcterms:W3CDTF">2016-12-26T20:59:33Z</dcterms:created>
  <dcterms:modified xsi:type="dcterms:W3CDTF">2016-12-26T21:02:32Z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