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rampas\INEM\"/>
    </mc:Choice>
  </mc:AlternateContent>
  <bookViews>
    <workbookView xWindow="0" yWindow="450" windowWidth="11970" windowHeight="6825"/>
  </bookViews>
  <sheets>
    <sheet name="Conc Sum1 - ACI 318-05|IBC2003" sheetId="1" r:id="rId1"/>
    <sheet name="Program Control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5" i="1" s="1"/>
  <c r="I6" i="1"/>
  <c r="J6" i="1"/>
  <c r="I7" i="1"/>
  <c r="J7" i="1" s="1"/>
  <c r="I8" i="1"/>
  <c r="J8" i="1"/>
  <c r="I9" i="1"/>
  <c r="J9" i="1" s="1"/>
  <c r="I10" i="1"/>
  <c r="J10" i="1"/>
  <c r="I11" i="1"/>
  <c r="J11" i="1" s="1"/>
  <c r="I12" i="1"/>
  <c r="J12" i="1"/>
  <c r="I13" i="1"/>
  <c r="J13" i="1" s="1"/>
  <c r="I14" i="1"/>
  <c r="J14" i="1"/>
  <c r="I15" i="1"/>
  <c r="J15" i="1" s="1"/>
  <c r="I16" i="1"/>
  <c r="J16" i="1"/>
  <c r="I17" i="1"/>
  <c r="J17" i="1" s="1"/>
  <c r="I18" i="1"/>
  <c r="J18" i="1"/>
  <c r="I19" i="1"/>
  <c r="J19" i="1" s="1"/>
  <c r="I20" i="1"/>
  <c r="J20" i="1"/>
  <c r="I21" i="1"/>
  <c r="J21" i="1" s="1"/>
  <c r="I22" i="1"/>
  <c r="J22" i="1"/>
  <c r="I23" i="1"/>
  <c r="J23" i="1" s="1"/>
  <c r="I24" i="1"/>
  <c r="J24" i="1"/>
  <c r="I25" i="1"/>
  <c r="J25" i="1" s="1"/>
  <c r="I26" i="1"/>
  <c r="J26" i="1"/>
  <c r="I27" i="1"/>
  <c r="J27" i="1" s="1"/>
  <c r="I28" i="1"/>
  <c r="J28" i="1"/>
  <c r="I29" i="1"/>
  <c r="J29" i="1" s="1"/>
  <c r="I30" i="1"/>
  <c r="J30" i="1"/>
  <c r="I31" i="1"/>
  <c r="J31" i="1" s="1"/>
  <c r="I32" i="1"/>
  <c r="J32" i="1"/>
  <c r="I33" i="1"/>
  <c r="J33" i="1" s="1"/>
  <c r="I34" i="1"/>
  <c r="J34" i="1"/>
  <c r="I35" i="1"/>
  <c r="J35" i="1" s="1"/>
  <c r="I36" i="1"/>
  <c r="J36" i="1"/>
  <c r="I37" i="1"/>
  <c r="J37" i="1" s="1"/>
  <c r="I38" i="1"/>
  <c r="J38" i="1"/>
  <c r="I39" i="1"/>
  <c r="J39" i="1" s="1"/>
  <c r="I40" i="1"/>
  <c r="J40" i="1"/>
  <c r="I41" i="1"/>
  <c r="J41" i="1" s="1"/>
  <c r="I42" i="1"/>
  <c r="J42" i="1"/>
  <c r="I4" i="1"/>
  <c r="J4" i="1" s="1"/>
  <c r="E5" i="1"/>
  <c r="F5" i="1"/>
  <c r="E6" i="1"/>
  <c r="F6" i="1"/>
  <c r="E7" i="1"/>
  <c r="F7" i="1" s="1"/>
  <c r="E8" i="1"/>
  <c r="F8" i="1"/>
  <c r="E9" i="1"/>
  <c r="F9" i="1"/>
  <c r="E10" i="1"/>
  <c r="F10" i="1"/>
  <c r="E11" i="1"/>
  <c r="F11" i="1" s="1"/>
  <c r="E12" i="1"/>
  <c r="F12" i="1"/>
  <c r="E13" i="1"/>
  <c r="F13" i="1"/>
  <c r="E14" i="1"/>
  <c r="F14" i="1"/>
  <c r="E15" i="1"/>
  <c r="F15" i="1" s="1"/>
  <c r="E16" i="1"/>
  <c r="F16" i="1"/>
  <c r="E17" i="1"/>
  <c r="F17" i="1"/>
  <c r="E18" i="1"/>
  <c r="F18" i="1"/>
  <c r="E19" i="1"/>
  <c r="F19" i="1" s="1"/>
  <c r="E20" i="1"/>
  <c r="F20" i="1"/>
  <c r="E21" i="1"/>
  <c r="F21" i="1"/>
  <c r="E22" i="1"/>
  <c r="F22" i="1"/>
  <c r="E23" i="1"/>
  <c r="F23" i="1" s="1"/>
  <c r="E24" i="1"/>
  <c r="F24" i="1"/>
  <c r="E25" i="1"/>
  <c r="F25" i="1"/>
  <c r="E26" i="1"/>
  <c r="F26" i="1"/>
  <c r="E27" i="1"/>
  <c r="F27" i="1" s="1"/>
  <c r="E28" i="1"/>
  <c r="F28" i="1"/>
  <c r="E29" i="1"/>
  <c r="F29" i="1"/>
  <c r="E30" i="1"/>
  <c r="F30" i="1"/>
  <c r="E31" i="1"/>
  <c r="F31" i="1" s="1"/>
  <c r="E32" i="1"/>
  <c r="F32" i="1"/>
  <c r="E33" i="1"/>
  <c r="F33" i="1"/>
  <c r="E34" i="1"/>
  <c r="F34" i="1"/>
  <c r="E35" i="1"/>
  <c r="F35" i="1" s="1"/>
  <c r="E36" i="1"/>
  <c r="F36" i="1"/>
  <c r="E37" i="1"/>
  <c r="F37" i="1"/>
  <c r="E38" i="1"/>
  <c r="F38" i="1"/>
  <c r="E39" i="1"/>
  <c r="F39" i="1" s="1"/>
  <c r="E40" i="1"/>
  <c r="F40" i="1"/>
  <c r="E41" i="1"/>
  <c r="F41" i="1"/>
  <c r="E42" i="1"/>
  <c r="F42" i="1"/>
  <c r="F4" i="1"/>
  <c r="E4" i="1"/>
</calcChain>
</file>

<file path=xl/sharedStrings.xml><?xml version="1.0" encoding="utf-8"?>
<sst xmlns="http://schemas.openxmlformats.org/spreadsheetml/2006/main" count="223" uniqueCount="60">
  <si>
    <t>TABLE:  Concrete Design 1 - Column Summary Data - ACI 318-08/IBC2009</t>
  </si>
  <si>
    <t>Frame</t>
  </si>
  <si>
    <t>DesignSect</t>
  </si>
  <si>
    <t>VMajCombo</t>
  </si>
  <si>
    <t>VMajRebar</t>
  </si>
  <si>
    <t>VMinCombo</t>
  </si>
  <si>
    <t>VMinRebar</t>
  </si>
  <si>
    <t>Text</t>
  </si>
  <si>
    <t>cm2</t>
  </si>
  <si>
    <t>cm2/cm</t>
  </si>
  <si>
    <t>52</t>
  </si>
  <si>
    <t>COL 50x50</t>
  </si>
  <si>
    <t>COMBCOL2</t>
  </si>
  <si>
    <t>COMBVIG2 (Sp)</t>
  </si>
  <si>
    <t>COMBVIG2</t>
  </si>
  <si>
    <t>53</t>
  </si>
  <si>
    <t>54</t>
  </si>
  <si>
    <t>COMBCOL4</t>
  </si>
  <si>
    <t>55</t>
  </si>
  <si>
    <t>56</t>
  </si>
  <si>
    <t>COMBVIG1 (Sp)</t>
  </si>
  <si>
    <t>57</t>
  </si>
  <si>
    <t>58</t>
  </si>
  <si>
    <t>59</t>
  </si>
  <si>
    <t>COMBCOL4 (Sp)</t>
  </si>
  <si>
    <t>60</t>
  </si>
  <si>
    <t>61</t>
  </si>
  <si>
    <t>62</t>
  </si>
  <si>
    <t>63</t>
  </si>
  <si>
    <t>64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</si>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</sst>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C1" workbookViewId="0">
      <pane ySplit="3" topLeftCell="A4" activePane="bottomLeft" state="frozen"/>
      <selection pane="bottomLeft" activeCell="I2" sqref="I2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6" width="10.85546875" customWidth="1"/>
    <col min="7" max="7" width="14.85546875" bestFit="1" customWidth="1"/>
    <col min="8" max="8" width="1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>
        <v>1</v>
      </c>
    </row>
    <row r="2" spans="1:1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7" t="s">
        <v>59</v>
      </c>
      <c r="G2" s="5" t="s">
        <v>5</v>
      </c>
      <c r="H2" s="5" t="s">
        <v>6</v>
      </c>
      <c r="I2" s="5" t="s">
        <v>6</v>
      </c>
      <c r="J2" s="7" t="s">
        <v>59</v>
      </c>
    </row>
    <row r="3" spans="1:10" x14ac:dyDescent="0.25">
      <c r="A3" s="6" t="s">
        <v>7</v>
      </c>
      <c r="B3" s="6" t="s">
        <v>7</v>
      </c>
      <c r="C3" s="6" t="s">
        <v>7</v>
      </c>
      <c r="D3" s="6" t="s">
        <v>9</v>
      </c>
      <c r="E3" s="6" t="s">
        <v>8</v>
      </c>
      <c r="F3" s="6"/>
      <c r="G3" s="6" t="s">
        <v>7</v>
      </c>
      <c r="H3" s="6" t="s">
        <v>9</v>
      </c>
      <c r="I3" s="6" t="s">
        <v>8</v>
      </c>
    </row>
    <row r="4" spans="1:10" x14ac:dyDescent="0.25">
      <c r="A4" t="s">
        <v>10</v>
      </c>
      <c r="B4" t="s">
        <v>11</v>
      </c>
      <c r="C4" t="s">
        <v>12</v>
      </c>
      <c r="D4">
        <v>0.38419999999999999</v>
      </c>
      <c r="E4">
        <f>+D4*10</f>
        <v>3.8419999999999996</v>
      </c>
      <c r="F4">
        <f>+E4/((1.27*2)+(0.71*2))</f>
        <v>0.97020202020202007</v>
      </c>
      <c r="G4" t="s">
        <v>13</v>
      </c>
      <c r="H4">
        <v>0.21529999999999999</v>
      </c>
      <c r="I4">
        <f>+H4*10</f>
        <v>2.153</v>
      </c>
      <c r="J4">
        <f>+I4/((1.27*2)+(0.71*2))</f>
        <v>0.54368686868686866</v>
      </c>
    </row>
    <row r="5" spans="1:10" x14ac:dyDescent="0.25">
      <c r="A5" t="s">
        <v>10</v>
      </c>
      <c r="B5" t="s">
        <v>11</v>
      </c>
      <c r="C5" t="s">
        <v>12</v>
      </c>
      <c r="D5">
        <v>0.38419999999999999</v>
      </c>
      <c r="E5">
        <f t="shared" ref="E5:E42" si="0">+D5*10</f>
        <v>3.8419999999999996</v>
      </c>
      <c r="F5">
        <f t="shared" ref="F5:F42" si="1">+E5/((1.27*2)+(0.71*2))</f>
        <v>0.97020202020202007</v>
      </c>
      <c r="G5" t="s">
        <v>13</v>
      </c>
      <c r="H5">
        <v>0.21529999999999999</v>
      </c>
      <c r="I5">
        <f t="shared" ref="I5:I42" si="2">+H5*10</f>
        <v>2.153</v>
      </c>
      <c r="J5">
        <f t="shared" ref="J5:J42" si="3">+I5/((1.27*2)+(0.71*2))</f>
        <v>0.54368686868686866</v>
      </c>
    </row>
    <row r="6" spans="1:10" x14ac:dyDescent="0.25">
      <c r="A6" t="s">
        <v>10</v>
      </c>
      <c r="B6" t="s">
        <v>11</v>
      </c>
      <c r="C6" t="s">
        <v>12</v>
      </c>
      <c r="D6">
        <v>0.38419999999999999</v>
      </c>
      <c r="E6">
        <f t="shared" si="0"/>
        <v>3.8419999999999996</v>
      </c>
      <c r="F6">
        <f t="shared" si="1"/>
        <v>0.97020202020202007</v>
      </c>
      <c r="G6" t="s">
        <v>13</v>
      </c>
      <c r="H6">
        <v>0.21529999999999999</v>
      </c>
      <c r="I6">
        <f t="shared" si="2"/>
        <v>2.153</v>
      </c>
      <c r="J6">
        <f t="shared" si="3"/>
        <v>0.54368686868686866</v>
      </c>
    </row>
    <row r="7" spans="1:10" x14ac:dyDescent="0.25">
      <c r="A7" t="s">
        <v>15</v>
      </c>
      <c r="B7" t="s">
        <v>11</v>
      </c>
      <c r="C7" t="s">
        <v>12</v>
      </c>
      <c r="D7">
        <v>6.4199999999999993E-2</v>
      </c>
      <c r="E7">
        <f t="shared" si="0"/>
        <v>0.6419999999999999</v>
      </c>
      <c r="F7">
        <f t="shared" si="1"/>
        <v>0.16212121212121211</v>
      </c>
      <c r="G7" t="s">
        <v>14</v>
      </c>
      <c r="H7">
        <v>0.31280000000000002</v>
      </c>
      <c r="I7">
        <f t="shared" si="2"/>
        <v>3.1280000000000001</v>
      </c>
      <c r="J7">
        <f t="shared" si="3"/>
        <v>0.78989898989898999</v>
      </c>
    </row>
    <row r="8" spans="1:10" x14ac:dyDescent="0.25">
      <c r="A8" t="s">
        <v>15</v>
      </c>
      <c r="B8" t="s">
        <v>11</v>
      </c>
      <c r="C8" t="s">
        <v>12</v>
      </c>
      <c r="D8">
        <v>6.4199999999999993E-2</v>
      </c>
      <c r="E8">
        <f t="shared" si="0"/>
        <v>0.6419999999999999</v>
      </c>
      <c r="F8">
        <f t="shared" si="1"/>
        <v>0.16212121212121211</v>
      </c>
      <c r="G8" t="s">
        <v>14</v>
      </c>
      <c r="H8">
        <v>0.31280000000000002</v>
      </c>
      <c r="I8">
        <f t="shared" si="2"/>
        <v>3.1280000000000001</v>
      </c>
      <c r="J8">
        <f t="shared" si="3"/>
        <v>0.78989898989898999</v>
      </c>
    </row>
    <row r="9" spans="1:10" x14ac:dyDescent="0.25">
      <c r="A9" t="s">
        <v>15</v>
      </c>
      <c r="B9" t="s">
        <v>11</v>
      </c>
      <c r="C9" t="s">
        <v>12</v>
      </c>
      <c r="D9">
        <v>6.4199999999999993E-2</v>
      </c>
      <c r="E9">
        <f t="shared" si="0"/>
        <v>0.6419999999999999</v>
      </c>
      <c r="F9">
        <f t="shared" si="1"/>
        <v>0.16212121212121211</v>
      </c>
      <c r="G9" t="s">
        <v>14</v>
      </c>
      <c r="H9">
        <v>0.31280000000000002</v>
      </c>
      <c r="I9">
        <f t="shared" si="2"/>
        <v>3.1280000000000001</v>
      </c>
      <c r="J9">
        <f t="shared" si="3"/>
        <v>0.78989898989898999</v>
      </c>
    </row>
    <row r="10" spans="1:10" x14ac:dyDescent="0.25">
      <c r="A10" t="s">
        <v>16</v>
      </c>
      <c r="B10" t="s">
        <v>11</v>
      </c>
      <c r="C10" t="s">
        <v>17</v>
      </c>
      <c r="D10">
        <v>0.21840000000000001</v>
      </c>
      <c r="E10">
        <f t="shared" si="0"/>
        <v>2.1840000000000002</v>
      </c>
      <c r="F10">
        <f t="shared" si="1"/>
        <v>0.55151515151515151</v>
      </c>
      <c r="G10" t="s">
        <v>17</v>
      </c>
      <c r="H10">
        <v>0.2707</v>
      </c>
      <c r="I10">
        <f t="shared" si="2"/>
        <v>2.7069999999999999</v>
      </c>
      <c r="J10">
        <f t="shared" si="3"/>
        <v>0.68358585858585852</v>
      </c>
    </row>
    <row r="11" spans="1:10" x14ac:dyDescent="0.25">
      <c r="A11" t="s">
        <v>16</v>
      </c>
      <c r="B11" t="s">
        <v>11</v>
      </c>
      <c r="C11" t="s">
        <v>17</v>
      </c>
      <c r="D11">
        <v>0.21840000000000001</v>
      </c>
      <c r="E11">
        <f t="shared" si="0"/>
        <v>2.1840000000000002</v>
      </c>
      <c r="F11">
        <f t="shared" si="1"/>
        <v>0.55151515151515151</v>
      </c>
      <c r="G11" t="s">
        <v>17</v>
      </c>
      <c r="H11">
        <v>0.2707</v>
      </c>
      <c r="I11">
        <f t="shared" si="2"/>
        <v>2.7069999999999999</v>
      </c>
      <c r="J11">
        <f t="shared" si="3"/>
        <v>0.68358585858585852</v>
      </c>
    </row>
    <row r="12" spans="1:10" x14ac:dyDescent="0.25">
      <c r="A12" t="s">
        <v>16</v>
      </c>
      <c r="B12" t="s">
        <v>11</v>
      </c>
      <c r="C12" t="s">
        <v>17</v>
      </c>
      <c r="D12">
        <v>0.21840000000000001</v>
      </c>
      <c r="E12">
        <f t="shared" si="0"/>
        <v>2.1840000000000002</v>
      </c>
      <c r="F12">
        <f t="shared" si="1"/>
        <v>0.55151515151515151</v>
      </c>
      <c r="G12" t="s">
        <v>17</v>
      </c>
      <c r="H12">
        <v>0.2707</v>
      </c>
      <c r="I12">
        <f t="shared" si="2"/>
        <v>2.7069999999999999</v>
      </c>
      <c r="J12">
        <f t="shared" si="3"/>
        <v>0.68358585858585852</v>
      </c>
    </row>
    <row r="13" spans="1:10" x14ac:dyDescent="0.25">
      <c r="A13" t="s">
        <v>18</v>
      </c>
      <c r="B13" t="s">
        <v>11</v>
      </c>
      <c r="C13" t="s">
        <v>12</v>
      </c>
      <c r="D13">
        <v>6.4899999999999999E-2</v>
      </c>
      <c r="E13">
        <f t="shared" si="0"/>
        <v>0.64900000000000002</v>
      </c>
      <c r="F13">
        <f t="shared" si="1"/>
        <v>0.16388888888888889</v>
      </c>
      <c r="G13" t="s">
        <v>12</v>
      </c>
      <c r="H13">
        <v>0.28460000000000002</v>
      </c>
      <c r="I13">
        <f t="shared" si="2"/>
        <v>2.8460000000000001</v>
      </c>
      <c r="J13">
        <f t="shared" si="3"/>
        <v>0.71868686868686871</v>
      </c>
    </row>
    <row r="14" spans="1:10" x14ac:dyDescent="0.25">
      <c r="A14" t="s">
        <v>18</v>
      </c>
      <c r="B14" t="s">
        <v>11</v>
      </c>
      <c r="C14" t="s">
        <v>12</v>
      </c>
      <c r="D14">
        <v>6.4899999999999999E-2</v>
      </c>
      <c r="E14">
        <f t="shared" si="0"/>
        <v>0.64900000000000002</v>
      </c>
      <c r="F14">
        <f t="shared" si="1"/>
        <v>0.16388888888888889</v>
      </c>
      <c r="G14" t="s">
        <v>12</v>
      </c>
      <c r="H14">
        <v>0.28460000000000002</v>
      </c>
      <c r="I14">
        <f t="shared" si="2"/>
        <v>2.8460000000000001</v>
      </c>
      <c r="J14">
        <f t="shared" si="3"/>
        <v>0.71868686868686871</v>
      </c>
    </row>
    <row r="15" spans="1:10" x14ac:dyDescent="0.25">
      <c r="A15" t="s">
        <v>18</v>
      </c>
      <c r="B15" t="s">
        <v>11</v>
      </c>
      <c r="C15" t="s">
        <v>12</v>
      </c>
      <c r="D15">
        <v>6.4899999999999999E-2</v>
      </c>
      <c r="E15">
        <f t="shared" si="0"/>
        <v>0.64900000000000002</v>
      </c>
      <c r="F15">
        <f t="shared" si="1"/>
        <v>0.16388888888888889</v>
      </c>
      <c r="G15" t="s">
        <v>12</v>
      </c>
      <c r="H15">
        <v>0.28460000000000002</v>
      </c>
      <c r="I15">
        <f t="shared" si="2"/>
        <v>2.8460000000000001</v>
      </c>
      <c r="J15">
        <f t="shared" si="3"/>
        <v>0.71868686868686871</v>
      </c>
    </row>
    <row r="16" spans="1:10" x14ac:dyDescent="0.25">
      <c r="A16" t="s">
        <v>19</v>
      </c>
      <c r="B16" t="s">
        <v>11</v>
      </c>
      <c r="C16" t="s">
        <v>12</v>
      </c>
      <c r="D16">
        <v>0.20619999999999999</v>
      </c>
      <c r="E16">
        <f t="shared" si="0"/>
        <v>2.0619999999999998</v>
      </c>
      <c r="F16">
        <f t="shared" si="1"/>
        <v>0.52070707070707067</v>
      </c>
      <c r="G16" t="s">
        <v>20</v>
      </c>
      <c r="H16">
        <v>0</v>
      </c>
      <c r="I16">
        <f t="shared" si="2"/>
        <v>0</v>
      </c>
      <c r="J16">
        <f t="shared" si="3"/>
        <v>0</v>
      </c>
    </row>
    <row r="17" spans="1:10" x14ac:dyDescent="0.25">
      <c r="A17" t="s">
        <v>19</v>
      </c>
      <c r="B17" t="s">
        <v>11</v>
      </c>
      <c r="C17" t="s">
        <v>12</v>
      </c>
      <c r="D17">
        <v>0.20619999999999999</v>
      </c>
      <c r="E17">
        <f t="shared" si="0"/>
        <v>2.0619999999999998</v>
      </c>
      <c r="F17">
        <f t="shared" si="1"/>
        <v>0.52070707070707067</v>
      </c>
      <c r="G17" t="s">
        <v>20</v>
      </c>
      <c r="H17">
        <v>0</v>
      </c>
      <c r="I17">
        <f t="shared" si="2"/>
        <v>0</v>
      </c>
      <c r="J17">
        <f t="shared" si="3"/>
        <v>0</v>
      </c>
    </row>
    <row r="18" spans="1:10" x14ac:dyDescent="0.25">
      <c r="A18" t="s">
        <v>19</v>
      </c>
      <c r="B18" t="s">
        <v>11</v>
      </c>
      <c r="C18" t="s">
        <v>12</v>
      </c>
      <c r="D18">
        <v>0.20619999999999999</v>
      </c>
      <c r="E18">
        <f t="shared" si="0"/>
        <v>2.0619999999999998</v>
      </c>
      <c r="F18">
        <f t="shared" si="1"/>
        <v>0.52070707070707067</v>
      </c>
      <c r="G18" t="s">
        <v>20</v>
      </c>
      <c r="H18">
        <v>0</v>
      </c>
      <c r="I18">
        <f t="shared" si="2"/>
        <v>0</v>
      </c>
      <c r="J18">
        <f t="shared" si="3"/>
        <v>0</v>
      </c>
    </row>
    <row r="19" spans="1:10" x14ac:dyDescent="0.25">
      <c r="A19" t="s">
        <v>21</v>
      </c>
      <c r="B19" t="s">
        <v>11</v>
      </c>
      <c r="C19" t="s">
        <v>17</v>
      </c>
      <c r="D19">
        <v>7.6899999999999996E-2</v>
      </c>
      <c r="E19">
        <f t="shared" si="0"/>
        <v>0.76899999999999991</v>
      </c>
      <c r="F19">
        <f t="shared" si="1"/>
        <v>0.19419191919191917</v>
      </c>
      <c r="G19" t="s">
        <v>17</v>
      </c>
      <c r="H19">
        <v>0.20330000000000001</v>
      </c>
      <c r="I19">
        <f t="shared" si="2"/>
        <v>2.0329999999999999</v>
      </c>
      <c r="J19">
        <f t="shared" si="3"/>
        <v>0.51338383838383839</v>
      </c>
    </row>
    <row r="20" spans="1:10" x14ac:dyDescent="0.25">
      <c r="A20" t="s">
        <v>21</v>
      </c>
      <c r="B20" t="s">
        <v>11</v>
      </c>
      <c r="C20" t="s">
        <v>17</v>
      </c>
      <c r="D20">
        <v>7.6899999999999996E-2</v>
      </c>
      <c r="E20">
        <f t="shared" si="0"/>
        <v>0.76899999999999991</v>
      </c>
      <c r="F20">
        <f t="shared" si="1"/>
        <v>0.19419191919191917</v>
      </c>
      <c r="G20" t="s">
        <v>17</v>
      </c>
      <c r="H20">
        <v>0.20330000000000001</v>
      </c>
      <c r="I20">
        <f t="shared" si="2"/>
        <v>2.0329999999999999</v>
      </c>
      <c r="J20">
        <f t="shared" si="3"/>
        <v>0.51338383838383839</v>
      </c>
    </row>
    <row r="21" spans="1:10" x14ac:dyDescent="0.25">
      <c r="A21" t="s">
        <v>21</v>
      </c>
      <c r="B21" t="s">
        <v>11</v>
      </c>
      <c r="C21" t="s">
        <v>17</v>
      </c>
      <c r="D21">
        <v>7.6899999999999996E-2</v>
      </c>
      <c r="E21">
        <f t="shared" si="0"/>
        <v>0.76899999999999991</v>
      </c>
      <c r="F21">
        <f t="shared" si="1"/>
        <v>0.19419191919191917</v>
      </c>
      <c r="G21" t="s">
        <v>17</v>
      </c>
      <c r="H21">
        <v>0.20330000000000001</v>
      </c>
      <c r="I21">
        <f t="shared" si="2"/>
        <v>2.0329999999999999</v>
      </c>
      <c r="J21">
        <f t="shared" si="3"/>
        <v>0.51338383838383839</v>
      </c>
    </row>
    <row r="22" spans="1:10" x14ac:dyDescent="0.25">
      <c r="A22" t="s">
        <v>22</v>
      </c>
      <c r="B22" t="s">
        <v>11</v>
      </c>
      <c r="C22" t="s">
        <v>12</v>
      </c>
      <c r="D22">
        <v>7.0300000000000001E-2</v>
      </c>
      <c r="E22">
        <f t="shared" si="0"/>
        <v>0.70300000000000007</v>
      </c>
      <c r="F22">
        <f t="shared" si="1"/>
        <v>0.17752525252525256</v>
      </c>
      <c r="G22" t="s">
        <v>12</v>
      </c>
      <c r="H22">
        <v>0.17269999999999999</v>
      </c>
      <c r="I22">
        <f t="shared" si="2"/>
        <v>1.7269999999999999</v>
      </c>
      <c r="J22">
        <f t="shared" si="3"/>
        <v>0.43611111111111106</v>
      </c>
    </row>
    <row r="23" spans="1:10" x14ac:dyDescent="0.25">
      <c r="A23" t="s">
        <v>22</v>
      </c>
      <c r="B23" t="s">
        <v>11</v>
      </c>
      <c r="C23" t="s">
        <v>12</v>
      </c>
      <c r="D23">
        <v>7.0300000000000001E-2</v>
      </c>
      <c r="E23">
        <f t="shared" si="0"/>
        <v>0.70300000000000007</v>
      </c>
      <c r="F23">
        <f t="shared" si="1"/>
        <v>0.17752525252525256</v>
      </c>
      <c r="G23" t="s">
        <v>12</v>
      </c>
      <c r="H23">
        <v>0.17269999999999999</v>
      </c>
      <c r="I23">
        <f t="shared" si="2"/>
        <v>1.7269999999999999</v>
      </c>
      <c r="J23">
        <f t="shared" si="3"/>
        <v>0.43611111111111106</v>
      </c>
    </row>
    <row r="24" spans="1:10" x14ac:dyDescent="0.25">
      <c r="A24" t="s">
        <v>22</v>
      </c>
      <c r="B24" t="s">
        <v>11</v>
      </c>
      <c r="C24" t="s">
        <v>12</v>
      </c>
      <c r="D24">
        <v>7.0300000000000001E-2</v>
      </c>
      <c r="E24">
        <f t="shared" si="0"/>
        <v>0.70300000000000007</v>
      </c>
      <c r="F24">
        <f t="shared" si="1"/>
        <v>0.17752525252525256</v>
      </c>
      <c r="G24" t="s">
        <v>12</v>
      </c>
      <c r="H24">
        <v>0.17269999999999999</v>
      </c>
      <c r="I24">
        <f t="shared" si="2"/>
        <v>1.7269999999999999</v>
      </c>
      <c r="J24">
        <f t="shared" si="3"/>
        <v>0.43611111111111106</v>
      </c>
    </row>
    <row r="25" spans="1:10" x14ac:dyDescent="0.25">
      <c r="A25" t="s">
        <v>23</v>
      </c>
      <c r="B25" t="s">
        <v>11</v>
      </c>
      <c r="C25" t="s">
        <v>12</v>
      </c>
      <c r="D25">
        <v>0.107</v>
      </c>
      <c r="E25">
        <f t="shared" si="0"/>
        <v>1.07</v>
      </c>
      <c r="F25">
        <f t="shared" si="1"/>
        <v>0.27020202020202022</v>
      </c>
      <c r="G25" t="s">
        <v>24</v>
      </c>
      <c r="H25">
        <v>0.33189999999999997</v>
      </c>
      <c r="I25">
        <f t="shared" si="2"/>
        <v>3.319</v>
      </c>
      <c r="J25">
        <f t="shared" si="3"/>
        <v>0.83813131313131317</v>
      </c>
    </row>
    <row r="26" spans="1:10" x14ac:dyDescent="0.25">
      <c r="A26" t="s">
        <v>23</v>
      </c>
      <c r="B26" t="s">
        <v>11</v>
      </c>
      <c r="C26" t="s">
        <v>12</v>
      </c>
      <c r="D26">
        <v>0.107</v>
      </c>
      <c r="E26">
        <f t="shared" si="0"/>
        <v>1.07</v>
      </c>
      <c r="F26">
        <f t="shared" si="1"/>
        <v>0.27020202020202022</v>
      </c>
      <c r="G26" t="s">
        <v>24</v>
      </c>
      <c r="H26">
        <v>0.33189999999999997</v>
      </c>
      <c r="I26">
        <f t="shared" si="2"/>
        <v>3.319</v>
      </c>
      <c r="J26">
        <f t="shared" si="3"/>
        <v>0.83813131313131317</v>
      </c>
    </row>
    <row r="27" spans="1:10" x14ac:dyDescent="0.25">
      <c r="A27" t="s">
        <v>23</v>
      </c>
      <c r="B27" t="s">
        <v>11</v>
      </c>
      <c r="C27" t="s">
        <v>12</v>
      </c>
      <c r="D27">
        <v>0.107</v>
      </c>
      <c r="E27">
        <f t="shared" si="0"/>
        <v>1.07</v>
      </c>
      <c r="F27">
        <f t="shared" si="1"/>
        <v>0.27020202020202022</v>
      </c>
      <c r="G27" t="s">
        <v>24</v>
      </c>
      <c r="H27">
        <v>0.33189999999999997</v>
      </c>
      <c r="I27">
        <f t="shared" si="2"/>
        <v>3.319</v>
      </c>
      <c r="J27">
        <f t="shared" si="3"/>
        <v>0.83813131313131317</v>
      </c>
    </row>
    <row r="28" spans="1:10" x14ac:dyDescent="0.25">
      <c r="A28" t="s">
        <v>25</v>
      </c>
      <c r="B28" t="s">
        <v>11</v>
      </c>
      <c r="C28" t="s">
        <v>12</v>
      </c>
      <c r="D28">
        <v>5.1799999999999999E-2</v>
      </c>
      <c r="E28">
        <f t="shared" si="0"/>
        <v>0.51800000000000002</v>
      </c>
      <c r="F28">
        <f t="shared" si="1"/>
        <v>0.13080808080808082</v>
      </c>
      <c r="G28" t="s">
        <v>24</v>
      </c>
      <c r="H28">
        <v>0.20699999999999999</v>
      </c>
      <c r="I28">
        <f t="shared" si="2"/>
        <v>2.0699999999999998</v>
      </c>
      <c r="J28">
        <f t="shared" si="3"/>
        <v>0.52272727272727271</v>
      </c>
    </row>
    <row r="29" spans="1:10" x14ac:dyDescent="0.25">
      <c r="A29" t="s">
        <v>25</v>
      </c>
      <c r="B29" t="s">
        <v>11</v>
      </c>
      <c r="C29" t="s">
        <v>12</v>
      </c>
      <c r="D29">
        <v>5.1799999999999999E-2</v>
      </c>
      <c r="E29">
        <f t="shared" si="0"/>
        <v>0.51800000000000002</v>
      </c>
      <c r="F29">
        <f t="shared" si="1"/>
        <v>0.13080808080808082</v>
      </c>
      <c r="G29" t="s">
        <v>24</v>
      </c>
      <c r="H29">
        <v>0.20699999999999999</v>
      </c>
      <c r="I29">
        <f t="shared" si="2"/>
        <v>2.0699999999999998</v>
      </c>
      <c r="J29">
        <f t="shared" si="3"/>
        <v>0.52272727272727271</v>
      </c>
    </row>
    <row r="30" spans="1:10" x14ac:dyDescent="0.25">
      <c r="A30" t="s">
        <v>25</v>
      </c>
      <c r="B30" t="s">
        <v>11</v>
      </c>
      <c r="C30" t="s">
        <v>12</v>
      </c>
      <c r="D30">
        <v>5.1799999999999999E-2</v>
      </c>
      <c r="E30">
        <f t="shared" si="0"/>
        <v>0.51800000000000002</v>
      </c>
      <c r="F30">
        <f t="shared" si="1"/>
        <v>0.13080808080808082</v>
      </c>
      <c r="G30" t="s">
        <v>24</v>
      </c>
      <c r="H30">
        <v>0.20699999999999999</v>
      </c>
      <c r="I30">
        <f t="shared" si="2"/>
        <v>2.0699999999999998</v>
      </c>
      <c r="J30">
        <f t="shared" si="3"/>
        <v>0.52272727272727271</v>
      </c>
    </row>
    <row r="31" spans="1:10" x14ac:dyDescent="0.25">
      <c r="A31" t="s">
        <v>26</v>
      </c>
      <c r="B31" t="s">
        <v>11</v>
      </c>
      <c r="C31" t="s">
        <v>12</v>
      </c>
      <c r="D31">
        <v>0.16639999999999999</v>
      </c>
      <c r="E31">
        <f t="shared" si="0"/>
        <v>1.6639999999999999</v>
      </c>
      <c r="F31">
        <f t="shared" si="1"/>
        <v>0.42020202020202019</v>
      </c>
      <c r="G31" t="s">
        <v>12</v>
      </c>
      <c r="H31">
        <v>0.19350000000000001</v>
      </c>
      <c r="I31">
        <f t="shared" si="2"/>
        <v>1.9350000000000001</v>
      </c>
      <c r="J31">
        <f t="shared" si="3"/>
        <v>0.48863636363636365</v>
      </c>
    </row>
    <row r="32" spans="1:10" x14ac:dyDescent="0.25">
      <c r="A32" t="s">
        <v>26</v>
      </c>
      <c r="B32" t="s">
        <v>11</v>
      </c>
      <c r="C32" t="s">
        <v>12</v>
      </c>
      <c r="D32">
        <v>0.16639999999999999</v>
      </c>
      <c r="E32">
        <f t="shared" si="0"/>
        <v>1.6639999999999999</v>
      </c>
      <c r="F32">
        <f t="shared" si="1"/>
        <v>0.42020202020202019</v>
      </c>
      <c r="G32" t="s">
        <v>12</v>
      </c>
      <c r="H32">
        <v>0.19350000000000001</v>
      </c>
      <c r="I32">
        <f t="shared" si="2"/>
        <v>1.9350000000000001</v>
      </c>
      <c r="J32">
        <f t="shared" si="3"/>
        <v>0.48863636363636365</v>
      </c>
    </row>
    <row r="33" spans="1:10" x14ac:dyDescent="0.25">
      <c r="A33" t="s">
        <v>26</v>
      </c>
      <c r="B33" t="s">
        <v>11</v>
      </c>
      <c r="C33" t="s">
        <v>12</v>
      </c>
      <c r="D33">
        <v>0.16639999999999999</v>
      </c>
      <c r="E33">
        <f t="shared" si="0"/>
        <v>1.6639999999999999</v>
      </c>
      <c r="F33">
        <f t="shared" si="1"/>
        <v>0.42020202020202019</v>
      </c>
      <c r="G33" t="s">
        <v>12</v>
      </c>
      <c r="H33">
        <v>0.19350000000000001</v>
      </c>
      <c r="I33">
        <f t="shared" si="2"/>
        <v>1.9350000000000001</v>
      </c>
      <c r="J33">
        <f t="shared" si="3"/>
        <v>0.48863636363636365</v>
      </c>
    </row>
    <row r="34" spans="1:10" x14ac:dyDescent="0.25">
      <c r="A34" t="s">
        <v>27</v>
      </c>
      <c r="B34" t="s">
        <v>11</v>
      </c>
      <c r="C34" t="s">
        <v>17</v>
      </c>
      <c r="D34">
        <v>6.3600000000000004E-2</v>
      </c>
      <c r="E34">
        <f t="shared" si="0"/>
        <v>0.63600000000000001</v>
      </c>
      <c r="F34">
        <f t="shared" si="1"/>
        <v>0.16060606060606061</v>
      </c>
      <c r="G34" t="s">
        <v>17</v>
      </c>
      <c r="H34">
        <v>0.24260000000000001</v>
      </c>
      <c r="I34">
        <f t="shared" si="2"/>
        <v>2.4260000000000002</v>
      </c>
      <c r="J34">
        <f t="shared" si="3"/>
        <v>0.61262626262626263</v>
      </c>
    </row>
    <row r="35" spans="1:10" x14ac:dyDescent="0.25">
      <c r="A35" t="s">
        <v>27</v>
      </c>
      <c r="B35" t="s">
        <v>11</v>
      </c>
      <c r="C35" t="s">
        <v>17</v>
      </c>
      <c r="D35">
        <v>6.3600000000000004E-2</v>
      </c>
      <c r="E35">
        <f t="shared" si="0"/>
        <v>0.63600000000000001</v>
      </c>
      <c r="F35">
        <f t="shared" si="1"/>
        <v>0.16060606060606061</v>
      </c>
      <c r="G35" t="s">
        <v>17</v>
      </c>
      <c r="H35">
        <v>0.24260000000000001</v>
      </c>
      <c r="I35">
        <f t="shared" si="2"/>
        <v>2.4260000000000002</v>
      </c>
      <c r="J35">
        <f t="shared" si="3"/>
        <v>0.61262626262626263</v>
      </c>
    </row>
    <row r="36" spans="1:10" x14ac:dyDescent="0.25">
      <c r="A36" t="s">
        <v>27</v>
      </c>
      <c r="B36" t="s">
        <v>11</v>
      </c>
      <c r="C36" t="s">
        <v>17</v>
      </c>
      <c r="D36">
        <v>6.3600000000000004E-2</v>
      </c>
      <c r="E36">
        <f t="shared" si="0"/>
        <v>0.63600000000000001</v>
      </c>
      <c r="F36">
        <f t="shared" si="1"/>
        <v>0.16060606060606061</v>
      </c>
      <c r="G36" t="s">
        <v>17</v>
      </c>
      <c r="H36">
        <v>0.24260000000000001</v>
      </c>
      <c r="I36">
        <f t="shared" si="2"/>
        <v>2.4260000000000002</v>
      </c>
      <c r="J36">
        <f t="shared" si="3"/>
        <v>0.61262626262626263</v>
      </c>
    </row>
    <row r="37" spans="1:10" x14ac:dyDescent="0.25">
      <c r="A37" t="s">
        <v>28</v>
      </c>
      <c r="B37" t="s">
        <v>11</v>
      </c>
      <c r="C37" t="s">
        <v>12</v>
      </c>
      <c r="D37">
        <v>9.1999999999999998E-2</v>
      </c>
      <c r="E37">
        <f t="shared" si="0"/>
        <v>0.91999999999999993</v>
      </c>
      <c r="F37">
        <f t="shared" si="1"/>
        <v>0.23232323232323232</v>
      </c>
      <c r="G37" t="s">
        <v>12</v>
      </c>
      <c r="H37">
        <v>0.32700000000000001</v>
      </c>
      <c r="I37">
        <f t="shared" si="2"/>
        <v>3.27</v>
      </c>
      <c r="J37">
        <f t="shared" si="3"/>
        <v>0.8257575757575758</v>
      </c>
    </row>
    <row r="38" spans="1:10" x14ac:dyDescent="0.25">
      <c r="A38" t="s">
        <v>28</v>
      </c>
      <c r="B38" t="s">
        <v>11</v>
      </c>
      <c r="C38" t="s">
        <v>12</v>
      </c>
      <c r="D38">
        <v>9.1999999999999998E-2</v>
      </c>
      <c r="E38">
        <f t="shared" si="0"/>
        <v>0.91999999999999993</v>
      </c>
      <c r="F38">
        <f t="shared" si="1"/>
        <v>0.23232323232323232</v>
      </c>
      <c r="G38" t="s">
        <v>12</v>
      </c>
      <c r="H38">
        <v>0.32700000000000001</v>
      </c>
      <c r="I38">
        <f t="shared" si="2"/>
        <v>3.27</v>
      </c>
      <c r="J38">
        <f t="shared" si="3"/>
        <v>0.8257575757575758</v>
      </c>
    </row>
    <row r="39" spans="1:10" x14ac:dyDescent="0.25">
      <c r="A39" t="s">
        <v>28</v>
      </c>
      <c r="B39" t="s">
        <v>11</v>
      </c>
      <c r="C39" t="s">
        <v>12</v>
      </c>
      <c r="D39">
        <v>9.1999999999999998E-2</v>
      </c>
      <c r="E39">
        <f t="shared" si="0"/>
        <v>0.91999999999999993</v>
      </c>
      <c r="F39">
        <f t="shared" si="1"/>
        <v>0.23232323232323232</v>
      </c>
      <c r="G39" t="s">
        <v>12</v>
      </c>
      <c r="H39">
        <v>0.32700000000000001</v>
      </c>
      <c r="I39">
        <f t="shared" si="2"/>
        <v>3.27</v>
      </c>
      <c r="J39">
        <f t="shared" si="3"/>
        <v>0.8257575757575758</v>
      </c>
    </row>
    <row r="40" spans="1:10" x14ac:dyDescent="0.25">
      <c r="A40" t="s">
        <v>29</v>
      </c>
      <c r="B40" t="s">
        <v>11</v>
      </c>
      <c r="C40" t="s">
        <v>24</v>
      </c>
      <c r="D40">
        <v>4.1700000000000001E-2</v>
      </c>
      <c r="E40">
        <f t="shared" si="0"/>
        <v>0.41700000000000004</v>
      </c>
      <c r="F40">
        <f t="shared" si="1"/>
        <v>0.10530303030303031</v>
      </c>
      <c r="G40" t="s">
        <v>12</v>
      </c>
      <c r="H40">
        <v>0.17369999999999999</v>
      </c>
      <c r="I40">
        <f t="shared" si="2"/>
        <v>1.7369999999999999</v>
      </c>
      <c r="J40">
        <f t="shared" si="3"/>
        <v>0.4386363636363636</v>
      </c>
    </row>
    <row r="41" spans="1:10" x14ac:dyDescent="0.25">
      <c r="A41" t="s">
        <v>29</v>
      </c>
      <c r="B41" t="s">
        <v>11</v>
      </c>
      <c r="C41" t="s">
        <v>24</v>
      </c>
      <c r="D41">
        <v>4.1700000000000001E-2</v>
      </c>
      <c r="E41">
        <f t="shared" si="0"/>
        <v>0.41700000000000004</v>
      </c>
      <c r="F41">
        <f t="shared" si="1"/>
        <v>0.10530303030303031</v>
      </c>
      <c r="G41" t="s">
        <v>12</v>
      </c>
      <c r="H41">
        <v>0.17369999999999999</v>
      </c>
      <c r="I41">
        <f t="shared" si="2"/>
        <v>1.7369999999999999</v>
      </c>
      <c r="J41">
        <f t="shared" si="3"/>
        <v>0.4386363636363636</v>
      </c>
    </row>
    <row r="42" spans="1:10" x14ac:dyDescent="0.25">
      <c r="A42" t="s">
        <v>29</v>
      </c>
      <c r="B42" t="s">
        <v>11</v>
      </c>
      <c r="C42" t="s">
        <v>24</v>
      </c>
      <c r="D42">
        <v>4.1700000000000001E-2</v>
      </c>
      <c r="E42">
        <f t="shared" si="0"/>
        <v>0.41700000000000004</v>
      </c>
      <c r="F42">
        <f t="shared" si="1"/>
        <v>0.10530303030303031</v>
      </c>
      <c r="G42" t="s">
        <v>12</v>
      </c>
      <c r="H42">
        <v>0.17369999999999999</v>
      </c>
      <c r="I42">
        <f t="shared" si="2"/>
        <v>1.7369999999999999</v>
      </c>
      <c r="J42">
        <f t="shared" si="3"/>
        <v>0.4386363636363636</v>
      </c>
    </row>
  </sheetData>
  <conditionalFormatting sqref="F4:F42 J4:J42">
    <cfRule type="cellIs" dxfId="0" priority="1" operator="greaterThanOrEqual">
      <formula>$I$1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31</v>
      </c>
      <c r="B2" s="3" t="s">
        <v>32</v>
      </c>
      <c r="C2" s="5" t="s">
        <v>33</v>
      </c>
      <c r="D2" s="5" t="s">
        <v>34</v>
      </c>
      <c r="E2" s="5" t="s">
        <v>35</v>
      </c>
      <c r="F2" s="5" t="s">
        <v>36</v>
      </c>
      <c r="G2" s="5" t="s">
        <v>37</v>
      </c>
      <c r="H2" s="5" t="s">
        <v>38</v>
      </c>
      <c r="I2" s="3" t="s">
        <v>39</v>
      </c>
      <c r="J2" s="3" t="s">
        <v>40</v>
      </c>
      <c r="K2" s="3" t="s">
        <v>41</v>
      </c>
      <c r="L2" s="3" t="s">
        <v>42</v>
      </c>
      <c r="M2" s="3" t="s">
        <v>43</v>
      </c>
      <c r="N2" s="3" t="s">
        <v>44</v>
      </c>
      <c r="O2" s="3" t="s">
        <v>45</v>
      </c>
      <c r="P2" s="3" t="s">
        <v>46</v>
      </c>
    </row>
    <row r="3" spans="1:16" x14ac:dyDescent="0.25">
      <c r="A3" s="4" t="s">
        <v>7</v>
      </c>
      <c r="B3" s="4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</row>
    <row r="4" spans="1:16" x14ac:dyDescent="0.25">
      <c r="A4" t="s">
        <v>47</v>
      </c>
      <c r="B4" t="s">
        <v>48</v>
      </c>
      <c r="C4" t="s">
        <v>49</v>
      </c>
      <c r="D4" t="s">
        <v>50</v>
      </c>
      <c r="E4" t="s">
        <v>51</v>
      </c>
      <c r="F4" t="s">
        <v>51</v>
      </c>
      <c r="G4" t="s">
        <v>52</v>
      </c>
      <c r="H4" t="s">
        <v>52</v>
      </c>
      <c r="I4" t="s">
        <v>53</v>
      </c>
      <c r="J4" t="s">
        <v>54</v>
      </c>
      <c r="K4" t="s">
        <v>55</v>
      </c>
      <c r="L4" t="s">
        <v>56</v>
      </c>
      <c r="M4" t="s">
        <v>57</v>
      </c>
      <c r="N4" t="s">
        <v>58</v>
      </c>
      <c r="O4" t="s">
        <v>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12BCA7-A7D7-4C78-909D-4A22F10BF309}"/>
</file>

<file path=customXml/itemProps2.xml><?xml version="1.0" encoding="utf-8"?>
<ds:datastoreItem xmlns:ds="http://schemas.openxmlformats.org/officeDocument/2006/customXml" ds:itemID="{A37E8935-BB6D-4CC2-9480-3F325EB8A964}"/>
</file>

<file path=customXml/itemProps3.xml><?xml version="1.0" encoding="utf-8"?>
<ds:datastoreItem xmlns:ds="http://schemas.openxmlformats.org/officeDocument/2006/customXml" ds:itemID="{44E677BA-4014-4AE9-81C5-18B666B993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Sum1 - ACI 318-05|IBC2003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LUIS DELFIN ESTRUCTURAL ANEXOS VERIFICACION CORTAMTE COL RAMPA</dc:title>
  <dc:creator>Javier</dc:creator>
  <cp:lastModifiedBy>Javier</cp:lastModifiedBy>
  <dcterms:created xsi:type="dcterms:W3CDTF">2016-12-30T20:49:15Z</dcterms:created>
  <dcterms:modified xsi:type="dcterms:W3CDTF">2016-12-30T20:51:18Z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