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0. JORNADA UNICA\MOCOA\MOCOA\CONVOCATORIA INGA\ESTUDIOS PREVIOS OBRA INGA\"/>
    </mc:Choice>
  </mc:AlternateContent>
  <bookViews>
    <workbookView xWindow="120" yWindow="90" windowWidth="23715" windowHeight="9030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E23" i="1" l="1"/>
  <c r="G10" i="1"/>
  <c r="G11" i="1" s="1"/>
  <c r="F27" i="1" l="1"/>
  <c r="F26" i="1"/>
  <c r="F28" i="1"/>
  <c r="F29" i="1" s="1"/>
  <c r="F25" i="1" l="1"/>
  <c r="F31" i="1" s="1"/>
  <c r="F33" i="1" s="1"/>
  <c r="G35" i="1" s="1"/>
</calcChain>
</file>

<file path=xl/sharedStrings.xml><?xml version="1.0" encoding="utf-8"?>
<sst xmlns="http://schemas.openxmlformats.org/spreadsheetml/2006/main" count="35" uniqueCount="31">
  <si>
    <t>FORMATO - OFERTA ECONOMICA</t>
  </si>
  <si>
    <t xml:space="preserve">1.       ETAPA 1, REVISIÓN DE LOS ESTUDIOS Y DISEÑOS </t>
  </si>
  <si>
    <t>DESCRIPCIÓN</t>
  </si>
  <si>
    <t>VALOR TOTAL</t>
  </si>
  <si>
    <t>VALOR TOTAL IVA SOBRE VALOR DE LOS ESTUDIOS TÉCNICOS Y DISEÑOS</t>
  </si>
  <si>
    <t xml:space="preserve">VALOR TOTAL ETAPA DE ESTUDIOS Y DISEÑOS </t>
  </si>
  <si>
    <r>
      <t xml:space="preserve">2.       </t>
    </r>
    <r>
      <rPr>
        <b/>
        <sz val="9"/>
        <color rgb="FF000000"/>
        <rFont val="Arial Narrow"/>
        <family val="2"/>
      </rPr>
      <t>ETAPA 2,  EJECUCIÓN DE  OBRA</t>
    </r>
    <r>
      <rPr>
        <sz val="9"/>
        <color rgb="FF000000"/>
        <rFont val="Arial Narrow"/>
        <family val="2"/>
      </rPr>
      <t> </t>
    </r>
  </si>
  <si>
    <r>
      <t>2.1.</t>
    </r>
    <r>
      <rPr>
        <b/>
        <i/>
        <sz val="9"/>
        <color rgb="FF000000"/>
        <rFont val="Arial Narrow"/>
        <family val="2"/>
      </rPr>
      <t xml:space="preserve"> </t>
    </r>
    <r>
      <rPr>
        <b/>
        <sz val="9"/>
        <color rgb="FF000000"/>
        <rFont val="Arial Narrow"/>
        <family val="2"/>
      </rPr>
      <t>ETAPA 2, EJECUCIÓN DE OBRA INSTITUCIÓN EDUCATIVA ALTO AFAN - SEDE NUEVA ESPERANZA</t>
    </r>
  </si>
  <si>
    <t>ITEM</t>
  </si>
  <si>
    <t>No. Espacios</t>
  </si>
  <si>
    <t>CANT. (m2)</t>
  </si>
  <si>
    <t xml:space="preserve"> Vlr. M2 </t>
  </si>
  <si>
    <t>Vlr. Total</t>
  </si>
  <si>
    <t>Aulas de clase Primaria y Media</t>
  </si>
  <si>
    <t>Baterías sanitarias (aparatos pre-escolar, básica, media, discapacitados, docentes y personal admón. según aplique Normatividad)</t>
  </si>
  <si>
    <t>CIRCULACIONES CUBIERTAS (acceso a aulas, pasillos, corredores, plazoletas y accesos cubiertos)</t>
  </si>
  <si>
    <t>CIRCULACIONES ABIERTAS (Andenes de conexión entre edificaciones,  escaleras y rampas de conexión a nivel de terreno, andenes de protección de cimentación)</t>
  </si>
  <si>
    <t>A</t>
  </si>
  <si>
    <t>VALOR DIRECTO OBRA</t>
  </si>
  <si>
    <t>B</t>
  </si>
  <si>
    <t xml:space="preserve">VALOR COSTOS INDIRECTOS </t>
  </si>
  <si>
    <t>%</t>
  </si>
  <si>
    <t>Administración</t>
  </si>
  <si>
    <t xml:space="preserve">Imprevistos </t>
  </si>
  <si>
    <t>Utilidad</t>
  </si>
  <si>
    <t>Valor  IVA sobre la utilidad</t>
  </si>
  <si>
    <t>COSTO TOTAL OBRA  (A+B)</t>
  </si>
  <si>
    <t>VALOR TOTAL OFERTA (1.1 (Incluido IVA) + 2.1)</t>
  </si>
  <si>
    <t>TOTALPRESUPUESTO OFERTADO</t>
  </si>
  <si>
    <t>EJECUCION DE ESTUDIOS, DISEÑOS, CONSTRUCCIÓN Y PUESTA EN FUNCIONAMIENTO DE AULAS Y ESPACIOS COMPLEMENTARIOS EN LA INSTITUCIÓN ETNOEDUCATIVA BILINGÜE INGA, EN EL MUNICIPIO DE MOCOA, DEPARTAMENTO DE PUTUMAYO</t>
  </si>
  <si>
    <t>1.1. Ejecución de Estudios y Diseños en la Institución Etnoeducativa Bilingüe Inga en el municipio de Mocoa (Putumayo).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</si>
</sst>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;[Red]\-&quot;$&quot;#,##0"/>
    <numFmt numFmtId="165" formatCode="&quot;$&quot;\ #,##0_);[Red]\(&quot;$&quot;\ #,##0\)"/>
    <numFmt numFmtId="166" formatCode="&quot;$&quot;\ #,##0.00_);[Red]\(&quot;$&quot;\ #,##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i/>
      <sz val="9"/>
      <color rgb="FF000000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/>
    <xf numFmtId="10" fontId="4" fillId="0" borderId="9" xfId="0" applyNumberFormat="1" applyFont="1" applyBorder="1" applyAlignment="1" applyProtection="1">
      <alignment horizontal="center" vertical="center" wrapText="1"/>
      <protection locked="0"/>
    </xf>
    <xf numFmtId="9" fontId="4" fillId="0" borderId="9" xfId="0" applyNumberFormat="1" applyFont="1" applyBorder="1" applyAlignment="1" applyProtection="1">
      <alignment horizontal="center" vertical="center" wrapText="1"/>
      <protection locked="0"/>
    </xf>
    <xf numFmtId="166" fontId="5" fillId="0" borderId="10" xfId="0" applyNumberFormat="1" applyFont="1" applyBorder="1" applyAlignment="1" applyProtection="1">
      <alignment horizontal="justify" vertical="center" wrapText="1"/>
    </xf>
    <xf numFmtId="166" fontId="3" fillId="0" borderId="10" xfId="0" applyNumberFormat="1" applyFont="1" applyBorder="1" applyAlignment="1" applyProtection="1">
      <alignment horizontal="right" vertical="center" wrapText="1"/>
    </xf>
    <xf numFmtId="0" fontId="7" fillId="0" borderId="4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9" fontId="4" fillId="0" borderId="9" xfId="0" applyNumberFormat="1" applyFont="1" applyBorder="1" applyAlignment="1" applyProtection="1">
      <alignment horizontal="center" vertical="center" wrapText="1"/>
    </xf>
    <xf numFmtId="0" fontId="0" fillId="0" borderId="0" xfId="0" applyProtection="1"/>
    <xf numFmtId="165" fontId="7" fillId="2" borderId="1" xfId="0" applyNumberFormat="1" applyFont="1" applyFill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center" vertical="center" wrapText="1"/>
    </xf>
    <xf numFmtId="9" fontId="9" fillId="0" borderId="4" xfId="1" applyFont="1" applyBorder="1" applyAlignment="1" applyProtection="1">
      <alignment horizontal="center" vertical="center" wrapText="1"/>
    </xf>
    <xf numFmtId="4" fontId="6" fillId="0" borderId="0" xfId="0" applyNumberFormat="1" applyFont="1"/>
    <xf numFmtId="165" fontId="9" fillId="0" borderId="10" xfId="0" applyNumberFormat="1" applyFont="1" applyBorder="1" applyAlignment="1" applyProtection="1">
      <alignment horizontal="righ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left" vertical="center" wrapText="1"/>
    </xf>
    <xf numFmtId="0" fontId="7" fillId="2" borderId="10" xfId="0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4" xfId="0" applyFont="1" applyBorder="1" applyAlignment="1" applyProtection="1">
      <alignment horizontal="justify" vertical="center" wrapText="1"/>
    </xf>
    <xf numFmtId="0" fontId="0" fillId="0" borderId="3" xfId="0" applyBorder="1" applyAlignment="1" applyProtection="1">
      <alignment horizontal="center"/>
    </xf>
    <xf numFmtId="165" fontId="4" fillId="0" borderId="2" xfId="0" applyNumberFormat="1" applyFont="1" applyBorder="1" applyAlignment="1" applyProtection="1">
      <alignment horizontal="right" vertical="center" wrapText="1"/>
    </xf>
    <xf numFmtId="165" fontId="4" fillId="0" borderId="4" xfId="0" applyNumberFormat="1" applyFont="1" applyBorder="1" applyAlignment="1" applyProtection="1">
      <alignment horizontal="right" vertical="center" wrapText="1"/>
    </xf>
    <xf numFmtId="165" fontId="7" fillId="0" borderId="2" xfId="0" applyNumberFormat="1" applyFont="1" applyBorder="1" applyAlignment="1" applyProtection="1">
      <alignment horizontal="right" vertical="center" wrapText="1"/>
    </xf>
    <xf numFmtId="165" fontId="7" fillId="0" borderId="3" xfId="0" applyNumberFormat="1" applyFont="1" applyBorder="1" applyAlignment="1" applyProtection="1">
      <alignment horizontal="right" vertical="center" wrapText="1"/>
    </xf>
    <xf numFmtId="165" fontId="7" fillId="0" borderId="4" xfId="0" applyNumberFormat="1" applyFont="1" applyBorder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justify" vertical="center"/>
    </xf>
    <xf numFmtId="0" fontId="6" fillId="0" borderId="4" xfId="0" applyFont="1" applyBorder="1" applyAlignment="1" applyProtection="1">
      <alignment horizontal="justify" vertical="center"/>
    </xf>
    <xf numFmtId="165" fontId="6" fillId="0" borderId="2" xfId="0" applyNumberFormat="1" applyFont="1" applyBorder="1" applyAlignment="1" applyProtection="1">
      <alignment horizontal="center" vertical="center"/>
      <protection locked="0"/>
    </xf>
    <xf numFmtId="165" fontId="6" fillId="0" borderId="4" xfId="0" applyNumberFormat="1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justify" vertical="center" wrapText="1"/>
    </xf>
    <xf numFmtId="0" fontId="8" fillId="2" borderId="3" xfId="0" applyFont="1" applyFill="1" applyBorder="1" applyAlignment="1" applyProtection="1">
      <alignment horizontal="justify" vertical="center" wrapText="1"/>
    </xf>
    <xf numFmtId="0" fontId="8" fillId="2" borderId="4" xfId="0" applyFont="1" applyFill="1" applyBorder="1" applyAlignment="1" applyProtection="1">
      <alignment horizontal="justify" vertical="center" wrapText="1"/>
    </xf>
    <xf numFmtId="0" fontId="3" fillId="2" borderId="2" xfId="0" applyFont="1" applyFill="1" applyBorder="1" applyAlignment="1" applyProtection="1">
      <alignment horizontal="justify" vertical="center" wrapText="1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2" borderId="4" xfId="0" applyFont="1" applyFill="1" applyBorder="1" applyAlignment="1" applyProtection="1">
      <alignment horizontal="justify" vertical="center" wrapText="1"/>
    </xf>
    <xf numFmtId="166" fontId="7" fillId="2" borderId="12" xfId="0" applyNumberFormat="1" applyFont="1" applyFill="1" applyBorder="1" applyAlignment="1" applyProtection="1">
      <alignment horizontal="right" vertical="center" wrapText="1"/>
    </xf>
    <xf numFmtId="166" fontId="7" fillId="2" borderId="11" xfId="0" applyNumberFormat="1" applyFont="1" applyFill="1" applyBorder="1" applyAlignment="1" applyProtection="1">
      <alignment horizontal="right" vertical="center" wrapText="1"/>
    </xf>
    <xf numFmtId="0" fontId="4" fillId="0" borderId="6" xfId="0" applyFont="1" applyBorder="1" applyAlignment="1" applyProtection="1">
      <alignment horizontal="justify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165" fontId="5" fillId="0" borderId="2" xfId="0" applyNumberFormat="1" applyFont="1" applyBorder="1" applyAlignment="1" applyProtection="1">
      <alignment horizontal="center" vertical="center"/>
      <protection locked="0"/>
    </xf>
    <xf numFmtId="165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justify" vertical="center"/>
    </xf>
    <xf numFmtId="0" fontId="5" fillId="0" borderId="4" xfId="0" applyFont="1" applyBorder="1" applyAlignment="1" applyProtection="1">
      <alignment horizontal="justify" vertical="center"/>
    </xf>
    <xf numFmtId="165" fontId="5" fillId="0" borderId="2" xfId="0" applyNumberFormat="1" applyFont="1" applyBorder="1" applyAlignment="1" applyProtection="1">
      <alignment horizontal="right" vertical="center"/>
    </xf>
    <xf numFmtId="165" fontId="5" fillId="0" borderId="3" xfId="0" applyNumberFormat="1" applyFont="1" applyBorder="1" applyAlignment="1" applyProtection="1">
      <alignment horizontal="right" vertical="center"/>
    </xf>
    <xf numFmtId="165" fontId="5" fillId="0" borderId="4" xfId="0" applyNumberFormat="1" applyFont="1" applyBorder="1" applyAlignment="1" applyProtection="1">
      <alignment horizontal="right" vertical="center"/>
    </xf>
    <xf numFmtId="0" fontId="7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/>
    </xf>
    <xf numFmtId="165" fontId="3" fillId="0" borderId="2" xfId="0" applyNumberFormat="1" applyFont="1" applyBorder="1" applyAlignment="1" applyProtection="1">
      <alignment horizontal="right" vertical="center" wrapText="1"/>
    </xf>
    <xf numFmtId="165" fontId="3" fillId="0" borderId="4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165" fontId="7" fillId="2" borderId="2" xfId="0" applyNumberFormat="1" applyFont="1" applyFill="1" applyBorder="1" applyAlignment="1" applyProtection="1">
      <alignment horizontal="right" vertical="center"/>
    </xf>
    <xf numFmtId="165" fontId="7" fillId="2" borderId="4" xfId="0" applyNumberFormat="1" applyFont="1" applyFill="1" applyBorder="1" applyAlignment="1" applyProtection="1">
      <alignment horizontal="right" vertical="center"/>
    </xf>
    <xf numFmtId="0" fontId="4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right" vertical="center" wrapText="1"/>
    </xf>
    <xf numFmtId="165" fontId="3" fillId="0" borderId="14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BreakPreview" zoomScale="60" zoomScaleNormal="100" workbookViewId="0">
      <selection activeCell="J11" sqref="J11"/>
    </sheetView>
  </sheetViews>
  <sheetFormatPr baseColWidth="10" defaultRowHeight="15" x14ac:dyDescent="0.25"/>
  <cols>
    <col min="2" max="2" width="29" customWidth="1"/>
    <col min="6" max="6" width="34.7109375" customWidth="1"/>
    <col min="7" max="7" width="23.140625" customWidth="1"/>
  </cols>
  <sheetData>
    <row r="1" spans="1:7" ht="17.25" thickBot="1" x14ac:dyDescent="0.3">
      <c r="A1" s="33" t="s">
        <v>0</v>
      </c>
      <c r="B1" s="34"/>
      <c r="C1" s="34"/>
      <c r="D1" s="34"/>
      <c r="E1" s="34"/>
      <c r="F1" s="34"/>
      <c r="G1" s="35"/>
    </row>
    <row r="2" spans="1:7" ht="15.75" thickBot="1" x14ac:dyDescent="0.3">
      <c r="A2" s="16"/>
      <c r="B2" s="16"/>
      <c r="C2" s="16"/>
      <c r="D2" s="16"/>
      <c r="E2" s="16"/>
      <c r="F2" s="16"/>
      <c r="G2" s="16"/>
    </row>
    <row r="3" spans="1:7" ht="49.5" customHeight="1" thickBot="1" x14ac:dyDescent="0.3">
      <c r="A3" s="36" t="s">
        <v>29</v>
      </c>
      <c r="B3" s="37"/>
      <c r="C3" s="37"/>
      <c r="D3" s="37"/>
      <c r="E3" s="37"/>
      <c r="F3" s="37"/>
      <c r="G3" s="38"/>
    </row>
    <row r="4" spans="1:7" ht="15.75" thickBot="1" x14ac:dyDescent="0.3">
      <c r="A4" s="51"/>
      <c r="B4" s="51"/>
      <c r="C4" s="51"/>
      <c r="D4" s="51"/>
      <c r="E4" s="51"/>
      <c r="F4" s="51"/>
      <c r="G4" s="51"/>
    </row>
    <row r="5" spans="1:7" x14ac:dyDescent="0.25">
      <c r="A5" s="39" t="s">
        <v>1</v>
      </c>
      <c r="B5" s="40"/>
      <c r="C5" s="40"/>
      <c r="D5" s="40"/>
      <c r="E5" s="40"/>
      <c r="F5" s="40"/>
      <c r="G5" s="41"/>
    </row>
    <row r="6" spans="1:7" ht="15.75" thickBot="1" x14ac:dyDescent="0.3">
      <c r="A6" s="42"/>
      <c r="B6" s="43"/>
      <c r="C6" s="43"/>
      <c r="D6" s="43"/>
      <c r="E6" s="43"/>
      <c r="F6" s="43"/>
      <c r="G6" s="44"/>
    </row>
    <row r="7" spans="1:7" ht="15.75" thickBot="1" x14ac:dyDescent="0.3">
      <c r="A7" s="45" t="s">
        <v>2</v>
      </c>
      <c r="B7" s="46"/>
      <c r="C7" s="46"/>
      <c r="D7" s="46"/>
      <c r="E7" s="46"/>
      <c r="F7" s="47"/>
      <c r="G7" s="13" t="s">
        <v>3</v>
      </c>
    </row>
    <row r="8" spans="1:7" ht="36.75" customHeight="1" thickBot="1" x14ac:dyDescent="0.3">
      <c r="A8" s="48" t="s">
        <v>30</v>
      </c>
      <c r="B8" s="49"/>
      <c r="C8" s="49"/>
      <c r="D8" s="49"/>
      <c r="E8" s="49"/>
      <c r="F8" s="50"/>
      <c r="G8" s="20"/>
    </row>
    <row r="9" spans="1:7" ht="15.75" thickBot="1" x14ac:dyDescent="0.3">
      <c r="A9" s="24"/>
      <c r="B9" s="25"/>
      <c r="C9" s="25"/>
      <c r="D9" s="25"/>
      <c r="E9" s="25"/>
      <c r="F9" s="26"/>
      <c r="G9" s="4"/>
    </row>
    <row r="10" spans="1:7" ht="15.75" thickBot="1" x14ac:dyDescent="0.3">
      <c r="A10" s="24" t="s">
        <v>4</v>
      </c>
      <c r="B10" s="25"/>
      <c r="C10" s="25"/>
      <c r="D10" s="25"/>
      <c r="E10" s="25"/>
      <c r="F10" s="19">
        <v>0.19</v>
      </c>
      <c r="G10" s="5">
        <f>ROUND(G8*0.19,0)</f>
        <v>0</v>
      </c>
    </row>
    <row r="11" spans="1:7" x14ac:dyDescent="0.25">
      <c r="A11" s="27" t="s">
        <v>5</v>
      </c>
      <c r="B11" s="28"/>
      <c r="C11" s="28"/>
      <c r="D11" s="28"/>
      <c r="E11" s="28"/>
      <c r="F11" s="29"/>
      <c r="G11" s="67">
        <f>ROUND(G8+G10,0)</f>
        <v>0</v>
      </c>
    </row>
    <row r="12" spans="1:7" ht="15.75" thickBot="1" x14ac:dyDescent="0.3">
      <c r="A12" s="30"/>
      <c r="B12" s="31"/>
      <c r="C12" s="31"/>
      <c r="D12" s="31"/>
      <c r="E12" s="31"/>
      <c r="F12" s="32"/>
      <c r="G12" s="68"/>
    </row>
    <row r="13" spans="1:7" ht="15.75" thickBot="1" x14ac:dyDescent="0.3">
      <c r="A13" s="69"/>
      <c r="B13" s="69"/>
      <c r="C13" s="69"/>
      <c r="D13" s="69"/>
      <c r="E13" s="69"/>
      <c r="F13" s="69"/>
      <c r="G13" s="18"/>
    </row>
    <row r="14" spans="1:7" ht="15.75" thickBot="1" x14ac:dyDescent="0.3">
      <c r="A14" s="61" t="s">
        <v>6</v>
      </c>
      <c r="B14" s="62"/>
      <c r="C14" s="62"/>
      <c r="D14" s="62"/>
      <c r="E14" s="62"/>
      <c r="F14" s="62"/>
      <c r="G14" s="63"/>
    </row>
    <row r="15" spans="1:7" ht="15.75" thickBot="1" x14ac:dyDescent="0.3">
      <c r="A15" s="64" t="s">
        <v>7</v>
      </c>
      <c r="B15" s="65"/>
      <c r="C15" s="65"/>
      <c r="D15" s="65"/>
      <c r="E15" s="65"/>
      <c r="F15" s="65"/>
      <c r="G15" s="66"/>
    </row>
    <row r="16" spans="1:7" ht="15.75" thickBot="1" x14ac:dyDescent="0.3">
      <c r="A16" s="1"/>
      <c r="B16" s="1"/>
      <c r="C16" s="1"/>
      <c r="D16" s="1"/>
      <c r="E16" s="1"/>
      <c r="F16" s="1"/>
      <c r="G16" s="1"/>
    </row>
    <row r="17" spans="1:7" ht="15.75" thickBot="1" x14ac:dyDescent="0.3">
      <c r="A17" s="70" t="s">
        <v>8</v>
      </c>
      <c r="B17" s="71"/>
      <c r="C17" s="6" t="s">
        <v>9</v>
      </c>
      <c r="D17" s="6" t="s">
        <v>10</v>
      </c>
      <c r="E17" s="70" t="s">
        <v>11</v>
      </c>
      <c r="F17" s="71"/>
      <c r="G17" s="6" t="s">
        <v>12</v>
      </c>
    </row>
    <row r="18" spans="1:7" ht="36" customHeight="1" thickBot="1" x14ac:dyDescent="0.3">
      <c r="A18" s="72" t="s">
        <v>13</v>
      </c>
      <c r="B18" s="73"/>
      <c r="C18" s="7">
        <v>3</v>
      </c>
      <c r="D18" s="7">
        <v>164</v>
      </c>
      <c r="E18" s="74">
        <v>1545000</v>
      </c>
      <c r="F18" s="75"/>
      <c r="G18" s="21"/>
    </row>
    <row r="19" spans="1:7" ht="76.5" customHeight="1" thickBot="1" x14ac:dyDescent="0.3">
      <c r="A19" s="57" t="s">
        <v>14</v>
      </c>
      <c r="B19" s="58"/>
      <c r="C19" s="8">
        <v>5</v>
      </c>
      <c r="D19" s="7">
        <v>23</v>
      </c>
      <c r="E19" s="59">
        <v>2142140</v>
      </c>
      <c r="F19" s="60"/>
      <c r="G19" s="21"/>
    </row>
    <row r="20" spans="1:7" ht="15.75" thickBot="1" x14ac:dyDescent="0.3">
      <c r="A20" s="70" t="s">
        <v>8</v>
      </c>
      <c r="B20" s="71"/>
      <c r="C20" s="9" t="s">
        <v>10</v>
      </c>
      <c r="D20" s="9" t="s">
        <v>11</v>
      </c>
      <c r="E20" s="70" t="s">
        <v>12</v>
      </c>
      <c r="F20" s="81"/>
      <c r="G20" s="71"/>
    </row>
    <row r="21" spans="1:7" ht="47.25" customHeight="1" thickBot="1" x14ac:dyDescent="0.3">
      <c r="A21" s="76" t="s">
        <v>15</v>
      </c>
      <c r="B21" s="77"/>
      <c r="C21" s="10">
        <v>49</v>
      </c>
      <c r="D21" s="22">
        <v>475358</v>
      </c>
      <c r="E21" s="78"/>
      <c r="F21" s="79"/>
      <c r="G21" s="80"/>
    </row>
    <row r="22" spans="1:7" ht="47.25" customHeight="1" thickBot="1" x14ac:dyDescent="0.3">
      <c r="A22" s="76" t="s">
        <v>16</v>
      </c>
      <c r="B22" s="77"/>
      <c r="C22" s="10">
        <v>15</v>
      </c>
      <c r="D22" s="23">
        <v>340260</v>
      </c>
      <c r="E22" s="78"/>
      <c r="F22" s="79"/>
      <c r="G22" s="80"/>
    </row>
    <row r="23" spans="1:7" ht="18.75" customHeight="1" thickBot="1" x14ac:dyDescent="0.3">
      <c r="A23" s="11" t="s">
        <v>17</v>
      </c>
      <c r="B23" s="12" t="s">
        <v>18</v>
      </c>
      <c r="C23" s="13">
        <v>343</v>
      </c>
      <c r="D23" s="13"/>
      <c r="E23" s="54">
        <f>ROUND(G18+G19+E21+E22,0)</f>
        <v>0</v>
      </c>
      <c r="F23" s="55"/>
      <c r="G23" s="56"/>
    </row>
    <row r="24" spans="1:7" ht="15.75" thickBot="1" x14ac:dyDescent="0.3">
      <c r="A24" s="82"/>
      <c r="B24" s="83"/>
      <c r="C24" s="83"/>
      <c r="D24" s="83"/>
      <c r="E24" s="83"/>
      <c r="F24" s="83"/>
      <c r="G24" s="84"/>
    </row>
    <row r="25" spans="1:7" ht="15.75" thickBot="1" x14ac:dyDescent="0.3">
      <c r="A25" s="11" t="s">
        <v>19</v>
      </c>
      <c r="B25" s="45" t="s">
        <v>20</v>
      </c>
      <c r="C25" s="46"/>
      <c r="D25" s="85"/>
      <c r="E25" s="14" t="s">
        <v>21</v>
      </c>
      <c r="F25" s="86">
        <f>SUM(F26:G29)</f>
        <v>0</v>
      </c>
      <c r="G25" s="87"/>
    </row>
    <row r="26" spans="1:7" ht="18" customHeight="1" thickBot="1" x14ac:dyDescent="0.3">
      <c r="A26" s="94"/>
      <c r="B26" s="88" t="s">
        <v>22</v>
      </c>
      <c r="C26" s="89"/>
      <c r="D26" s="90"/>
      <c r="E26" s="2">
        <v>0.2326</v>
      </c>
      <c r="F26" s="52">
        <f>ROUND(E23*E26,0)</f>
        <v>0</v>
      </c>
      <c r="G26" s="53"/>
    </row>
    <row r="27" spans="1:7" ht="18" customHeight="1" thickBot="1" x14ac:dyDescent="0.3">
      <c r="A27" s="95"/>
      <c r="B27" s="88" t="s">
        <v>23</v>
      </c>
      <c r="C27" s="89"/>
      <c r="D27" s="90"/>
      <c r="E27" s="3">
        <v>0.03</v>
      </c>
      <c r="F27" s="52">
        <f>ROUND(E23*E27,0)</f>
        <v>0</v>
      </c>
      <c r="G27" s="53"/>
    </row>
    <row r="28" spans="1:7" ht="18" customHeight="1" thickBot="1" x14ac:dyDescent="0.3">
      <c r="A28" s="95"/>
      <c r="B28" s="88" t="s">
        <v>24</v>
      </c>
      <c r="C28" s="89"/>
      <c r="D28" s="90"/>
      <c r="E28" s="3">
        <v>0.03</v>
      </c>
      <c r="F28" s="52">
        <f>ROUND(E23*E28,0)</f>
        <v>0</v>
      </c>
      <c r="G28" s="53"/>
    </row>
    <row r="29" spans="1:7" ht="18" customHeight="1" thickBot="1" x14ac:dyDescent="0.3">
      <c r="A29" s="96"/>
      <c r="B29" s="88" t="s">
        <v>25</v>
      </c>
      <c r="C29" s="89"/>
      <c r="D29" s="90"/>
      <c r="E29" s="15">
        <v>0.19</v>
      </c>
      <c r="F29" s="52">
        <f>ROUND(F28*E29,0)</f>
        <v>0</v>
      </c>
      <c r="G29" s="53"/>
    </row>
    <row r="30" spans="1:7" ht="15.75" thickBot="1" x14ac:dyDescent="0.3">
      <c r="A30" s="82"/>
      <c r="B30" s="83"/>
      <c r="C30" s="83"/>
      <c r="D30" s="83"/>
      <c r="E30" s="99"/>
      <c r="F30" s="100"/>
      <c r="G30" s="101"/>
    </row>
    <row r="31" spans="1:7" ht="15.75" thickBot="1" x14ac:dyDescent="0.3">
      <c r="A31" s="45" t="s">
        <v>26</v>
      </c>
      <c r="B31" s="46"/>
      <c r="C31" s="46"/>
      <c r="D31" s="46"/>
      <c r="E31" s="85"/>
      <c r="F31" s="102">
        <f>ROUND(E23+F25,0)</f>
        <v>0</v>
      </c>
      <c r="G31" s="87"/>
    </row>
    <row r="32" spans="1:7" ht="15.75" thickBot="1" x14ac:dyDescent="0.3">
      <c r="A32" s="103"/>
      <c r="B32" s="104"/>
      <c r="C32" s="104"/>
      <c r="D32" s="104"/>
      <c r="E32" s="105"/>
      <c r="F32" s="106"/>
      <c r="G32" s="107"/>
    </row>
    <row r="33" spans="1:7" ht="15.75" thickBot="1" x14ac:dyDescent="0.3">
      <c r="A33" s="91" t="s">
        <v>27</v>
      </c>
      <c r="B33" s="92"/>
      <c r="C33" s="92"/>
      <c r="D33" s="92"/>
      <c r="E33" s="93"/>
      <c r="F33" s="97">
        <f>ROUND(G11+F31,0)</f>
        <v>0</v>
      </c>
      <c r="G33" s="98"/>
    </row>
    <row r="34" spans="1:7" ht="15.75" thickBot="1" x14ac:dyDescent="0.3">
      <c r="A34" s="16"/>
      <c r="B34" s="16"/>
      <c r="C34" s="16"/>
      <c r="D34" s="16"/>
      <c r="E34" s="16"/>
      <c r="F34" s="16"/>
      <c r="G34" s="16"/>
    </row>
    <row r="35" spans="1:7" ht="15.75" thickBot="1" x14ac:dyDescent="0.3">
      <c r="A35" s="91" t="s">
        <v>28</v>
      </c>
      <c r="B35" s="92"/>
      <c r="C35" s="92"/>
      <c r="D35" s="92"/>
      <c r="E35" s="92"/>
      <c r="F35" s="93"/>
      <c r="G35" s="17">
        <f>F33</f>
        <v>0</v>
      </c>
    </row>
  </sheetData>
  <mergeCells count="47">
    <mergeCell ref="B29:D29"/>
    <mergeCell ref="F26:G26"/>
    <mergeCell ref="A35:F35"/>
    <mergeCell ref="A10:E10"/>
    <mergeCell ref="A26:A29"/>
    <mergeCell ref="A33:E33"/>
    <mergeCell ref="F33:G33"/>
    <mergeCell ref="A30:E30"/>
    <mergeCell ref="F30:G30"/>
    <mergeCell ref="A31:E31"/>
    <mergeCell ref="F31:G31"/>
    <mergeCell ref="A32:E32"/>
    <mergeCell ref="F32:G32"/>
    <mergeCell ref="B27:D27"/>
    <mergeCell ref="F27:G27"/>
    <mergeCell ref="B28:D28"/>
    <mergeCell ref="F28:G28"/>
    <mergeCell ref="A13:F13"/>
    <mergeCell ref="A17:B17"/>
    <mergeCell ref="E17:F17"/>
    <mergeCell ref="A18:B18"/>
    <mergeCell ref="E18:F18"/>
    <mergeCell ref="F29:G29"/>
    <mergeCell ref="E23:G23"/>
    <mergeCell ref="A19:B19"/>
    <mergeCell ref="E19:F19"/>
    <mergeCell ref="A14:G14"/>
    <mergeCell ref="A15:G15"/>
    <mergeCell ref="A22:B22"/>
    <mergeCell ref="E22:G22"/>
    <mergeCell ref="A20:B20"/>
    <mergeCell ref="E20:G20"/>
    <mergeCell ref="A21:B21"/>
    <mergeCell ref="E21:G21"/>
    <mergeCell ref="A24:G24"/>
    <mergeCell ref="B25:D25"/>
    <mergeCell ref="F25:G25"/>
    <mergeCell ref="B26:D26"/>
    <mergeCell ref="A9:F9"/>
    <mergeCell ref="A11:F12"/>
    <mergeCell ref="A1:G1"/>
    <mergeCell ref="A3:G3"/>
    <mergeCell ref="A5:G6"/>
    <mergeCell ref="A7:F7"/>
    <mergeCell ref="A8:F8"/>
    <mergeCell ref="A4:G4"/>
    <mergeCell ref="G11:G12"/>
  </mergeCells>
  <pageMargins left="0.7" right="0.7" top="0.75" bottom="0.7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RICARDO GOMEZ RIVERA</dc:creator>
  <cp:lastModifiedBy>YEISON FABIAN AYALA HOMEZ</cp:lastModifiedBy>
  <cp:lastPrinted>2018-06-07T20:07:54Z</cp:lastPrinted>
  <dcterms:created xsi:type="dcterms:W3CDTF">2018-06-06T20:19:35Z</dcterms:created>
  <dcterms:modified xsi:type="dcterms:W3CDTF">2018-06-07T20:09:06Z</dcterms:modified>
</cp:coreProperties>
</file>