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E:\Documents\PROGRAMA JORNADA ÚNICA\CONVOCATORIAS AÑO 2019\CHOCO GRUPO 2\COMITE DE CONTRATACIÓN\"/>
    </mc:Choice>
  </mc:AlternateContent>
  <bookViews>
    <workbookView xWindow="0" yWindow="0" windowWidth="28800" windowHeight="11835"/>
  </bookViews>
  <sheets>
    <sheet name="Formato" sheetId="2" r:id="rId1"/>
    <sheet name="Ejemplo" sheetId="1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F11" i="2"/>
  <c r="F11" i="1"/>
  <c r="E8" i="1"/>
  <c r="F8" i="1" s="1"/>
  <c r="E9" i="1"/>
  <c r="F9" i="1" s="1"/>
  <c r="E10" i="1"/>
  <c r="F10" i="1" s="1"/>
  <c r="E7" i="1"/>
  <c r="F7" i="1" s="1"/>
  <c r="F19" i="1"/>
  <c r="F20" i="1" s="1"/>
  <c r="F18" i="1"/>
  <c r="F17" i="1"/>
  <c r="F21" i="1" l="1"/>
  <c r="F23" i="1" s="1"/>
  <c r="F25" i="1" s="1"/>
  <c r="F26" i="1" s="1"/>
  <c r="F34" i="2" l="1"/>
  <c r="F36" i="2" s="1"/>
  <c r="E29" i="1" l="1"/>
  <c r="F29" i="1" s="1"/>
  <c r="E30" i="1"/>
  <c r="F30" i="1" s="1"/>
  <c r="E31" i="1"/>
  <c r="F31" i="1" s="1"/>
  <c r="E32" i="1"/>
  <c r="F32" i="1" s="1"/>
  <c r="F34" i="1" l="1"/>
  <c r="F36" i="1" s="1"/>
</calcChain>
</file>

<file path=xl/sharedStrings.xml><?xml version="1.0" encoding="utf-8"?>
<sst xmlns="http://schemas.openxmlformats.org/spreadsheetml/2006/main" count="96" uniqueCount="46">
  <si>
    <t>“DIAGNÓSTICOS, ESTUDIOS, DISEÑOS Y CONSTRUCCIÓN DE LAS OBRAS DE ADECUACIÓN Y/O MEJORAMIENTOS EN LAS INSTITUCIONES EDUCATIVAS PRIORIZADAS Y VIABILIZADAS POR EL MINISTERIO DE EDUCACIÓN NACIONAL EN EL DEPARTAMENTO DE CHOCÓ GRUPO 2”</t>
  </si>
  <si>
    <t>CONVOCATORIA No. PAF-JU-O-XXX-2018</t>
  </si>
  <si>
    <t>FORMATO No.4</t>
  </si>
  <si>
    <t>1. ETAPA 1.  EJECUCIÓN DE ESTUDIOS Y DISEÑOS || “DIAGNÓSTICOS, ESTUDIOS, DISEÑOS PARA LAS OBRAS DE ADECUACIÓN Y/O MEJORAMIENTOS EN LAS INSTITUCIONES EDUCATIVAS PRIORIZADAS Y VIABILIZADAS POR EL MINISTERIO DE EDUCACIÓN NACIONAL EN EL DEPARTAMENTO DE CHOCÓ GRUPO 2”</t>
  </si>
  <si>
    <t>DESCRIPCIÓN</t>
  </si>
  <si>
    <t>VALOR TOTAL</t>
  </si>
  <si>
    <t>VALOR ESTUDIOS Y DISEÑOS PROYECTOS</t>
  </si>
  <si>
    <t xml:space="preserve"> $                                  -   </t>
  </si>
  <si>
    <t>Elaboración de Diagnóstico, Estudios y Diseños necesarios para las Adecuaciones/Mejoramientos priorizadas por El MEN para la I.E. NUESTRA SEÑORA DE LA POBREZA SEDE PRINCIPAL, MUNICIPIO DE TADÓ (CHOCÓ).</t>
  </si>
  <si>
    <t>Elaboración de Diagnóstico, Estudios y Diseños necesarios para las Adecuaciones/Mejoramientos priorizadas por El MEN para la I.E. JOSE MANUEL PALACIOS PALACIOS SEDE MANAGRÚ DE CANTÓN DE SAN PABLO (CHOCÓ).</t>
  </si>
  <si>
    <t>Elaboración de Diagnóstico, Estudios y Diseños necesarios para las Adecuaciones/Mejoramientos priorizadas por El MEN para la I.E. MARIA AUXILIADORA SEDE PRINCIPAL DE CONDOTO (CHOCÓ).</t>
  </si>
  <si>
    <t>Elaboración de Diagnóstico, Estudios y Diseños necesarios para las Adecuaciones/Mejoramientos priorizadas por El MEN para la I.E. DIEGO LUIS CORDOBA PINO SEDE PRINCIPAL DE MEDIO ATRATO (CHOCÓ).</t>
  </si>
  <si>
    <t>1. VALOR TOTAL ETAPA DE ESTUDIOS Y DISEÑOS</t>
  </si>
  <si>
    <t>2. ETAPA 2.  EJECUCIÓN DE OBRA || “CONSTRUCCIÓN DE LAS OBRAS DE ADECUACIÓN Y/O MEJORAMIENTOS EN LAS INSTITUCIONES EDUCATIVAS PRIORIZADAS Y VIABILIZADAS POR EL MINISTERIO DE EDUCACIÓN NACIONAL EN EL DEPARTAMENTO DE CHOCÓ GRUPO 2”</t>
  </si>
  <si>
    <t>ÍTEM</t>
  </si>
  <si>
    <t>VALOR OFERTADO</t>
  </si>
  <si>
    <t>Construcción de Adecuaciones y/o Mejoramientos priorizadas por El MEN para la I.E. NUESTRA SEÑORA DE LA POBREZA SEDE PRINCIPAL, MUNICIPIO DE TADÓ (CHOCÓ).</t>
  </si>
  <si>
    <t>Construcción de Adecuaciones y/o Mejoramientos priorizadas por El MEN para la I.E. JOSE MANUEL PALACIOS PALACIOS SEDE MANAGRÚ DE CANTÓN DE SAN PABLO (CHOCÓ).</t>
  </si>
  <si>
    <t>Construcción de Adecuaciones y/o Mejoramientos priorizadas por El MEN para la I.E. MARIA AUXILIADORA SEDE PRINCIPAL DE CONDOTO (CHOCÓ).</t>
  </si>
  <si>
    <t>Construcción de Adecuaciones y/o Mejoramientos priorizadas por El MEN para la I.E. DIEGO LUIS CORDOBA PINO SEDE PRINCIPAL DE MEDIO ATRATO (CHOCÓ).</t>
  </si>
  <si>
    <t>B</t>
  </si>
  <si>
    <t>Administración</t>
  </si>
  <si>
    <t> % -</t>
  </si>
  <si>
    <t xml:space="preserve">Imprevistos </t>
  </si>
  <si>
    <t>Utilidad</t>
  </si>
  <si>
    <t>% -</t>
  </si>
  <si>
    <t>Valor IVA sobre la utilidad</t>
  </si>
  <si>
    <t xml:space="preserve">PRESUPUESTO ESTIMADO OBRA PARA TODAS LAS SEDES Incluye AIU e IVA
( valor etapa ETAPA II )  </t>
  </si>
  <si>
    <t xml:space="preserve">VALOR OFERTADO OBRA PARA TODAS LAS SEDES Incluye AIU e IVA
( valor etapa ETAPA II )  </t>
  </si>
  <si>
    <t xml:space="preserve">(*)PORCENTAJE DE DESCUENTO EJECUCION ETAPA II </t>
  </si>
  <si>
    <t>A</t>
  </si>
  <si>
    <t>DESCUENTO EXPRESADO EN PESOS</t>
  </si>
  <si>
    <t>%</t>
  </si>
  <si>
    <t>Valor presupuesto estimado
E</t>
  </si>
  <si>
    <t>DESCUENTO EXPRESADO EN PESOS SEGÚN EL % OFERTADO POR SEDE
F= E*D</t>
  </si>
  <si>
    <t>VALOR OFERTADO POR SEDE
G= E-F</t>
  </si>
  <si>
    <t>COSTO DIRECTO (ANTES DE  AIU e IVA sobre utilidad)</t>
  </si>
  <si>
    <t xml:space="preserve">En porcentaje </t>
  </si>
  <si>
    <t xml:space="preserve">Expresado en Pesos </t>
  </si>
  <si>
    <t xml:space="preserve">valor costos indirectos </t>
  </si>
  <si>
    <t>C = (B-A)</t>
  </si>
  <si>
    <t>D= C/B EXPRESADO EN %</t>
  </si>
  <si>
    <t>VERIFICACION VALOR TOTAL DE LA OFERTA etapa 2</t>
  </si>
  <si>
    <t xml:space="preserve"> VALOR TOTAL DE LA OFERTA ( etapa 1 + etapa 2)</t>
  </si>
  <si>
    <t>Valor antes de IVA</t>
  </si>
  <si>
    <t xml:space="preserve">IVA (19%)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</si>
</sst>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\ #,##0;[Red]\-&quot;$&quot;\ #,##0"/>
    <numFmt numFmtId="42" formatCode="_-&quot;$&quot;\ * #,##0_-;\-&quot;$&quot;\ * #,##0_-;_-&quot;$&quot;\ * &quot;-&quot;_-;_-@_-"/>
    <numFmt numFmtId="164" formatCode="&quot;$&quot;\ #,##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7">
    <xf numFmtId="0" fontId="0" fillId="0" borderId="0" xfId="0"/>
    <xf numFmtId="0" fontId="1" fillId="0" borderId="9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10" fontId="2" fillId="0" borderId="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4" borderId="6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/>
    </xf>
    <xf numFmtId="6" fontId="1" fillId="0" borderId="14" xfId="0" applyNumberFormat="1" applyFont="1" applyBorder="1" applyAlignment="1">
      <alignment horizontal="center" vertical="center" wrapText="1"/>
    </xf>
    <xf numFmtId="6" fontId="1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6" fontId="1" fillId="0" borderId="13" xfId="0" applyNumberFormat="1" applyFont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4" borderId="14" xfId="0" applyFont="1" applyFill="1" applyBorder="1" applyAlignment="1">
      <alignment horizontal="right" vertical="center" wrapText="1"/>
    </xf>
    <xf numFmtId="10" fontId="1" fillId="0" borderId="13" xfId="2" applyNumberFormat="1" applyFont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right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6" fontId="2" fillId="0" borderId="9" xfId="0" applyNumberFormat="1" applyFont="1" applyBorder="1" applyAlignment="1">
      <alignment horizontal="right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9" fontId="2" fillId="0" borderId="14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42" fontId="2" fillId="0" borderId="13" xfId="1" applyFont="1" applyBorder="1" applyAlignment="1">
      <alignment horizontal="right" vertical="center" wrapText="1"/>
    </xf>
    <xf numFmtId="42" fontId="2" fillId="0" borderId="14" xfId="1" applyFont="1" applyBorder="1" applyAlignment="1">
      <alignment horizontal="right" vertical="center" wrapText="1"/>
    </xf>
    <xf numFmtId="42" fontId="1" fillId="0" borderId="14" xfId="0" applyNumberFormat="1" applyFont="1" applyBorder="1" applyAlignment="1">
      <alignment horizontal="center" vertical="center" wrapText="1"/>
    </xf>
    <xf numFmtId="6" fontId="1" fillId="3" borderId="9" xfId="0" applyNumberFormat="1" applyFont="1" applyFill="1" applyBorder="1" applyAlignment="1">
      <alignment horizontal="right" vertical="center"/>
    </xf>
    <xf numFmtId="6" fontId="1" fillId="3" borderId="13" xfId="0" applyNumberFormat="1" applyFont="1" applyFill="1" applyBorder="1" applyAlignment="1">
      <alignment horizontal="right" vertical="center"/>
    </xf>
    <xf numFmtId="164" fontId="2" fillId="0" borderId="14" xfId="1" applyNumberFormat="1" applyFont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right"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29" workbookViewId="0">
      <selection activeCell="A40" sqref="A40"/>
    </sheetView>
  </sheetViews>
  <sheetFormatPr baseColWidth="10" defaultRowHeight="15" x14ac:dyDescent="0.25"/>
  <cols>
    <col min="3" max="3" width="39.7109375" customWidth="1"/>
    <col min="4" max="5" width="22.28515625" customWidth="1"/>
    <col min="6" max="6" width="27.140625" customWidth="1"/>
  </cols>
  <sheetData>
    <row r="1" spans="1:6" ht="63.75" customHeight="1" thickBot="1" x14ac:dyDescent="0.3">
      <c r="A1" s="82" t="s">
        <v>0</v>
      </c>
      <c r="B1" s="83"/>
      <c r="C1" s="83"/>
      <c r="D1" s="83"/>
      <c r="E1" s="83"/>
      <c r="F1" s="84"/>
    </row>
    <row r="2" spans="1:6" x14ac:dyDescent="0.25">
      <c r="A2" s="85" t="s">
        <v>1</v>
      </c>
      <c r="B2" s="86"/>
      <c r="C2" s="86"/>
      <c r="D2" s="86"/>
      <c r="E2" s="86"/>
      <c r="F2" s="87"/>
    </row>
    <row r="3" spans="1:6" ht="15.75" thickBot="1" x14ac:dyDescent="0.3">
      <c r="A3" s="88" t="s">
        <v>2</v>
      </c>
      <c r="B3" s="89"/>
      <c r="C3" s="89"/>
      <c r="D3" s="89"/>
      <c r="E3" s="89"/>
      <c r="F3" s="90"/>
    </row>
    <row r="4" spans="1:6" ht="76.5" customHeight="1" thickBot="1" x14ac:dyDescent="0.3">
      <c r="A4" s="91" t="s">
        <v>3</v>
      </c>
      <c r="B4" s="92"/>
      <c r="C4" s="92"/>
      <c r="D4" s="92"/>
      <c r="E4" s="92"/>
      <c r="F4" s="93"/>
    </row>
    <row r="5" spans="1:6" ht="15.75" thickBot="1" x14ac:dyDescent="0.3">
      <c r="A5" s="72" t="s">
        <v>4</v>
      </c>
      <c r="B5" s="81"/>
      <c r="C5" s="94"/>
      <c r="D5" s="1"/>
      <c r="E5" s="1"/>
      <c r="F5" s="1" t="s">
        <v>5</v>
      </c>
    </row>
    <row r="6" spans="1:6" ht="15.75" thickBot="1" x14ac:dyDescent="0.3">
      <c r="A6" s="95" t="s">
        <v>6</v>
      </c>
      <c r="B6" s="96"/>
      <c r="C6" s="96"/>
      <c r="D6" s="35" t="s">
        <v>44</v>
      </c>
      <c r="E6" s="15" t="s">
        <v>45</v>
      </c>
      <c r="F6" s="2" t="s">
        <v>7</v>
      </c>
    </row>
    <row r="7" spans="1:6" ht="63.75" customHeight="1" thickBot="1" x14ac:dyDescent="0.3">
      <c r="A7" s="66" t="s">
        <v>8</v>
      </c>
      <c r="B7" s="67"/>
      <c r="C7" s="67"/>
      <c r="D7" s="50"/>
      <c r="E7" s="52"/>
      <c r="F7" s="54"/>
    </row>
    <row r="8" spans="1:6" ht="76.5" customHeight="1" thickBot="1" x14ac:dyDescent="0.3">
      <c r="A8" s="66" t="s">
        <v>9</v>
      </c>
      <c r="B8" s="67"/>
      <c r="C8" s="67"/>
      <c r="D8" s="51"/>
      <c r="E8" s="53"/>
      <c r="F8" s="54"/>
    </row>
    <row r="9" spans="1:6" ht="63.75" customHeight="1" thickBot="1" x14ac:dyDescent="0.3">
      <c r="A9" s="66" t="s">
        <v>10</v>
      </c>
      <c r="B9" s="67"/>
      <c r="C9" s="67"/>
      <c r="D9" s="51"/>
      <c r="E9" s="53"/>
      <c r="F9" s="54"/>
    </row>
    <row r="10" spans="1:6" ht="63.75" customHeight="1" thickBot="1" x14ac:dyDescent="0.3">
      <c r="A10" s="66" t="s">
        <v>11</v>
      </c>
      <c r="B10" s="67"/>
      <c r="C10" s="67"/>
      <c r="D10" s="51"/>
      <c r="E10" s="53"/>
      <c r="F10" s="54"/>
    </row>
    <row r="11" spans="1:6" ht="15.75" thickBot="1" x14ac:dyDescent="0.3">
      <c r="A11" s="78" t="s">
        <v>12</v>
      </c>
      <c r="B11" s="79"/>
      <c r="C11" s="80"/>
      <c r="D11" s="25"/>
      <c r="E11" s="25"/>
      <c r="F11" s="55">
        <f>SUM(F7:F10)</f>
        <v>0</v>
      </c>
    </row>
    <row r="12" spans="1:6" ht="15.75" thickBot="1" x14ac:dyDescent="0.3">
      <c r="A12" s="72"/>
      <c r="B12" s="81"/>
      <c r="C12" s="81"/>
      <c r="D12" s="81"/>
      <c r="E12" s="81"/>
      <c r="F12" s="73"/>
    </row>
    <row r="13" spans="1:6" ht="63.75" customHeight="1" thickBot="1" x14ac:dyDescent="0.3">
      <c r="A13" s="69" t="s">
        <v>13</v>
      </c>
      <c r="B13" s="70"/>
      <c r="C13" s="70"/>
      <c r="D13" s="70"/>
      <c r="E13" s="70"/>
      <c r="F13" s="71"/>
    </row>
    <row r="14" spans="1:6" ht="15.75" thickBot="1" x14ac:dyDescent="0.3">
      <c r="A14" s="4" t="s">
        <v>14</v>
      </c>
      <c r="B14" s="72" t="s">
        <v>4</v>
      </c>
      <c r="C14" s="73"/>
      <c r="D14" s="18"/>
      <c r="E14" s="18"/>
      <c r="F14" s="1" t="s">
        <v>15</v>
      </c>
    </row>
    <row r="15" spans="1:6" ht="15.75" thickBot="1" x14ac:dyDescent="0.3">
      <c r="A15" s="74" t="s">
        <v>36</v>
      </c>
      <c r="B15" s="75"/>
      <c r="C15" s="75"/>
      <c r="D15" s="16"/>
      <c r="E15" s="15"/>
      <c r="F15" s="27"/>
    </row>
    <row r="16" spans="1:6" ht="15.75" thickBot="1" x14ac:dyDescent="0.3">
      <c r="A16" s="41"/>
      <c r="B16" s="42"/>
      <c r="C16" s="42"/>
      <c r="D16" s="23"/>
      <c r="E16" s="15" t="s">
        <v>37</v>
      </c>
      <c r="F16" s="15" t="s">
        <v>38</v>
      </c>
    </row>
    <row r="17" spans="1:6" ht="15.75" thickBot="1" x14ac:dyDescent="0.3">
      <c r="A17" s="5"/>
      <c r="B17" s="3" t="s">
        <v>21</v>
      </c>
      <c r="C17" s="6" t="s">
        <v>22</v>
      </c>
      <c r="D17" s="6"/>
      <c r="E17" s="43"/>
      <c r="F17" s="45"/>
    </row>
    <row r="18" spans="1:6" ht="15.75" thickBot="1" x14ac:dyDescent="0.3">
      <c r="A18" s="5"/>
      <c r="B18" s="7" t="s">
        <v>23</v>
      </c>
      <c r="C18" s="8" t="s">
        <v>22</v>
      </c>
      <c r="D18" s="24"/>
      <c r="E18" s="44"/>
      <c r="F18" s="46"/>
    </row>
    <row r="19" spans="1:6" ht="15.75" thickBot="1" x14ac:dyDescent="0.3">
      <c r="A19" s="5"/>
      <c r="B19" s="7" t="s">
        <v>24</v>
      </c>
      <c r="C19" s="8" t="s">
        <v>25</v>
      </c>
      <c r="D19" s="24"/>
      <c r="E19" s="44"/>
      <c r="F19" s="46"/>
    </row>
    <row r="20" spans="1:6" ht="26.25" thickBot="1" x14ac:dyDescent="0.3">
      <c r="A20" s="9"/>
      <c r="B20" s="7" t="s">
        <v>26</v>
      </c>
      <c r="C20" s="10">
        <v>0.19</v>
      </c>
      <c r="D20" s="24"/>
      <c r="E20" s="44"/>
      <c r="F20" s="46"/>
    </row>
    <row r="21" spans="1:6" ht="15.75" thickBot="1" x14ac:dyDescent="0.3">
      <c r="A21" s="74"/>
      <c r="B21" s="75"/>
      <c r="C21" s="75"/>
      <c r="D21" s="16" t="s">
        <v>39</v>
      </c>
      <c r="E21" s="15"/>
      <c r="F21" s="47">
        <f>SUM(F17:F20)</f>
        <v>0</v>
      </c>
    </row>
    <row r="22" spans="1:6" ht="15.75" thickBot="1" x14ac:dyDescent="0.3">
      <c r="A22" s="17"/>
      <c r="B22" s="19"/>
      <c r="C22" s="19"/>
      <c r="D22" s="18"/>
      <c r="E22" s="18"/>
      <c r="F22" s="1"/>
    </row>
    <row r="23" spans="1:6" ht="36.75" customHeight="1" thickBot="1" x14ac:dyDescent="0.3">
      <c r="A23" s="76" t="s">
        <v>28</v>
      </c>
      <c r="B23" s="77"/>
      <c r="C23" s="77"/>
      <c r="D23" s="31"/>
      <c r="E23" s="15" t="s">
        <v>30</v>
      </c>
      <c r="F23" s="27"/>
    </row>
    <row r="24" spans="1:6" ht="36.75" customHeight="1" thickBot="1" x14ac:dyDescent="0.3">
      <c r="A24" s="74" t="s">
        <v>27</v>
      </c>
      <c r="B24" s="75"/>
      <c r="C24" s="75"/>
      <c r="D24" s="16"/>
      <c r="E24" s="15" t="s">
        <v>20</v>
      </c>
      <c r="F24" s="27"/>
    </row>
    <row r="25" spans="1:6" ht="36.75" customHeight="1" thickBot="1" x14ac:dyDescent="0.3">
      <c r="A25" s="62" t="s">
        <v>31</v>
      </c>
      <c r="B25" s="63"/>
      <c r="C25" s="63"/>
      <c r="D25" s="37"/>
      <c r="E25" s="38" t="s">
        <v>40</v>
      </c>
      <c r="F25" s="30"/>
    </row>
    <row r="26" spans="1:6" ht="25.5" customHeight="1" thickBot="1" x14ac:dyDescent="0.3">
      <c r="A26" s="64" t="s">
        <v>29</v>
      </c>
      <c r="B26" s="65"/>
      <c r="C26" s="65"/>
      <c r="D26" s="39" t="s">
        <v>32</v>
      </c>
      <c r="E26" s="38" t="s">
        <v>41</v>
      </c>
      <c r="F26" s="36"/>
    </row>
    <row r="27" spans="1:6" ht="25.5" customHeight="1" thickBot="1" x14ac:dyDescent="0.3">
      <c r="A27" s="33"/>
      <c r="B27" s="34"/>
      <c r="C27" s="34"/>
      <c r="D27" s="32"/>
      <c r="E27" s="32"/>
      <c r="F27" s="29"/>
    </row>
    <row r="28" spans="1:6" ht="66.75" customHeight="1" thickBot="1" x14ac:dyDescent="0.3">
      <c r="A28" s="21"/>
      <c r="B28" s="22"/>
      <c r="C28" s="22"/>
      <c r="D28" s="15" t="s">
        <v>33</v>
      </c>
      <c r="E28" s="15" t="s">
        <v>34</v>
      </c>
      <c r="F28" s="15" t="s">
        <v>35</v>
      </c>
    </row>
    <row r="29" spans="1:6" ht="66.75" customHeight="1" thickBot="1" x14ac:dyDescent="0.3">
      <c r="A29" s="66" t="s">
        <v>16</v>
      </c>
      <c r="B29" s="67"/>
      <c r="C29" s="68"/>
      <c r="D29" s="27"/>
      <c r="E29" s="27"/>
      <c r="F29" s="40"/>
    </row>
    <row r="30" spans="1:6" ht="63.75" customHeight="1" thickBot="1" x14ac:dyDescent="0.3">
      <c r="A30" s="66" t="s">
        <v>17</v>
      </c>
      <c r="B30" s="67"/>
      <c r="C30" s="68"/>
      <c r="D30" s="28"/>
      <c r="E30" s="27"/>
      <c r="F30" s="40"/>
    </row>
    <row r="31" spans="1:6" ht="51" customHeight="1" thickBot="1" x14ac:dyDescent="0.3">
      <c r="A31" s="66" t="s">
        <v>18</v>
      </c>
      <c r="B31" s="67"/>
      <c r="C31" s="68"/>
      <c r="D31" s="28"/>
      <c r="E31" s="27"/>
      <c r="F31" s="40"/>
    </row>
    <row r="32" spans="1:6" ht="51" customHeight="1" thickBot="1" x14ac:dyDescent="0.3">
      <c r="A32" s="66" t="s">
        <v>19</v>
      </c>
      <c r="B32" s="67"/>
      <c r="C32" s="68"/>
      <c r="D32" s="28"/>
      <c r="E32" s="27"/>
      <c r="F32" s="40"/>
    </row>
    <row r="33" spans="1:6" ht="15.75" thickBot="1" x14ac:dyDescent="0.3">
      <c r="A33" s="56"/>
      <c r="B33" s="57"/>
      <c r="C33" s="57"/>
      <c r="D33" s="57"/>
      <c r="E33" s="57"/>
      <c r="F33" s="58"/>
    </row>
    <row r="34" spans="1:6" ht="15.75" thickBot="1" x14ac:dyDescent="0.3">
      <c r="A34" s="59" t="s">
        <v>42</v>
      </c>
      <c r="B34" s="60"/>
      <c r="C34" s="61"/>
      <c r="D34" s="26"/>
      <c r="E34" s="26"/>
      <c r="F34" s="48">
        <f>SUM(F29:F32)</f>
        <v>0</v>
      </c>
    </row>
    <row r="35" spans="1:6" ht="15.75" thickBot="1" x14ac:dyDescent="0.3"/>
    <row r="36" spans="1:6" ht="15.75" thickBot="1" x14ac:dyDescent="0.3">
      <c r="A36" s="59" t="s">
        <v>43</v>
      </c>
      <c r="B36" s="60"/>
      <c r="C36" s="61"/>
      <c r="D36" s="20"/>
      <c r="E36" s="20"/>
      <c r="F36" s="49">
        <f>+F34+F11</f>
        <v>0</v>
      </c>
    </row>
  </sheetData>
  <mergeCells count="27">
    <mergeCell ref="A6:C6"/>
    <mergeCell ref="A1:F1"/>
    <mergeCell ref="A2:F2"/>
    <mergeCell ref="A3:F3"/>
    <mergeCell ref="A4:F4"/>
    <mergeCell ref="A5:C5"/>
    <mergeCell ref="A24:C24"/>
    <mergeCell ref="A7:C7"/>
    <mergeCell ref="A8:C8"/>
    <mergeCell ref="A9:C9"/>
    <mergeCell ref="A10:C10"/>
    <mergeCell ref="A11:C11"/>
    <mergeCell ref="A12:F12"/>
    <mergeCell ref="A13:F13"/>
    <mergeCell ref="B14:C14"/>
    <mergeCell ref="A15:C15"/>
    <mergeCell ref="A21:C21"/>
    <mergeCell ref="A23:C23"/>
    <mergeCell ref="A33:F33"/>
    <mergeCell ref="A34:C34"/>
    <mergeCell ref="A36:C36"/>
    <mergeCell ref="A25:C25"/>
    <mergeCell ref="A26:C26"/>
    <mergeCell ref="A29:C29"/>
    <mergeCell ref="A30:C30"/>
    <mergeCell ref="A31:C31"/>
    <mergeCell ref="A32:C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27" workbookViewId="0">
      <selection activeCell="A36" sqref="A36:C36"/>
    </sheetView>
  </sheetViews>
  <sheetFormatPr baseColWidth="10" defaultRowHeight="15" x14ac:dyDescent="0.25"/>
  <cols>
    <col min="3" max="3" width="39.7109375" customWidth="1"/>
    <col min="4" max="5" width="22.28515625" customWidth="1"/>
    <col min="6" max="6" width="27.140625" customWidth="1"/>
  </cols>
  <sheetData>
    <row r="1" spans="1:6" ht="63.75" customHeight="1" thickBot="1" x14ac:dyDescent="0.3">
      <c r="A1" s="82" t="s">
        <v>0</v>
      </c>
      <c r="B1" s="83"/>
      <c r="C1" s="83"/>
      <c r="D1" s="83"/>
      <c r="E1" s="83"/>
      <c r="F1" s="84"/>
    </row>
    <row r="2" spans="1:6" x14ac:dyDescent="0.25">
      <c r="A2" s="85" t="s">
        <v>1</v>
      </c>
      <c r="B2" s="86"/>
      <c r="C2" s="86"/>
      <c r="D2" s="86"/>
      <c r="E2" s="86"/>
      <c r="F2" s="87"/>
    </row>
    <row r="3" spans="1:6" ht="15.75" thickBot="1" x14ac:dyDescent="0.3">
      <c r="A3" s="88" t="s">
        <v>2</v>
      </c>
      <c r="B3" s="89"/>
      <c r="C3" s="89"/>
      <c r="D3" s="89"/>
      <c r="E3" s="89"/>
      <c r="F3" s="90"/>
    </row>
    <row r="4" spans="1:6" ht="76.5" customHeight="1" thickBot="1" x14ac:dyDescent="0.3">
      <c r="A4" s="91" t="s">
        <v>3</v>
      </c>
      <c r="B4" s="92"/>
      <c r="C4" s="92"/>
      <c r="D4" s="92"/>
      <c r="E4" s="92"/>
      <c r="F4" s="93"/>
    </row>
    <row r="5" spans="1:6" ht="15.75" thickBot="1" x14ac:dyDescent="0.3">
      <c r="A5" s="72" t="s">
        <v>4</v>
      </c>
      <c r="B5" s="81"/>
      <c r="C5" s="94"/>
      <c r="D5" s="1"/>
      <c r="E5" s="1"/>
      <c r="F5" s="1" t="s">
        <v>5</v>
      </c>
    </row>
    <row r="6" spans="1:6" ht="15.75" thickBot="1" x14ac:dyDescent="0.3">
      <c r="A6" s="95" t="s">
        <v>6</v>
      </c>
      <c r="B6" s="96"/>
      <c r="C6" s="96"/>
      <c r="D6" s="35" t="s">
        <v>44</v>
      </c>
      <c r="E6" s="15" t="s">
        <v>45</v>
      </c>
      <c r="F6" s="2" t="s">
        <v>7</v>
      </c>
    </row>
    <row r="7" spans="1:6" ht="63.75" customHeight="1" thickBot="1" x14ac:dyDescent="0.3">
      <c r="A7" s="66" t="s">
        <v>8</v>
      </c>
      <c r="B7" s="67"/>
      <c r="C7" s="67"/>
      <c r="D7" s="50">
        <v>50000000</v>
      </c>
      <c r="E7" s="52">
        <f>+ROUND(D7*0.19,0)</f>
        <v>9500000</v>
      </c>
      <c r="F7" s="54">
        <f>+D7+E7</f>
        <v>59500000</v>
      </c>
    </row>
    <row r="8" spans="1:6" ht="76.5" customHeight="1" thickBot="1" x14ac:dyDescent="0.3">
      <c r="A8" s="66" t="s">
        <v>9</v>
      </c>
      <c r="B8" s="67"/>
      <c r="C8" s="67"/>
      <c r="D8" s="51">
        <v>50000000</v>
      </c>
      <c r="E8" s="53">
        <f t="shared" ref="E8:E10" si="0">+ROUND(D8*0.19,0)</f>
        <v>9500000</v>
      </c>
      <c r="F8" s="54">
        <f t="shared" ref="F8:F10" si="1">+D8+E8</f>
        <v>59500000</v>
      </c>
    </row>
    <row r="9" spans="1:6" ht="63.75" customHeight="1" thickBot="1" x14ac:dyDescent="0.3">
      <c r="A9" s="66" t="s">
        <v>10</v>
      </c>
      <c r="B9" s="67"/>
      <c r="C9" s="67"/>
      <c r="D9" s="51">
        <v>50000000</v>
      </c>
      <c r="E9" s="53">
        <f t="shared" si="0"/>
        <v>9500000</v>
      </c>
      <c r="F9" s="54">
        <f t="shared" si="1"/>
        <v>59500000</v>
      </c>
    </row>
    <row r="10" spans="1:6" ht="63.75" customHeight="1" thickBot="1" x14ac:dyDescent="0.3">
      <c r="A10" s="66" t="s">
        <v>11</v>
      </c>
      <c r="B10" s="67"/>
      <c r="C10" s="67"/>
      <c r="D10" s="51">
        <v>50000000</v>
      </c>
      <c r="E10" s="53">
        <f t="shared" si="0"/>
        <v>9500000</v>
      </c>
      <c r="F10" s="54">
        <f t="shared" si="1"/>
        <v>59500000</v>
      </c>
    </row>
    <row r="11" spans="1:6" ht="15.75" thickBot="1" x14ac:dyDescent="0.3">
      <c r="A11" s="78" t="s">
        <v>12</v>
      </c>
      <c r="B11" s="79"/>
      <c r="C11" s="80"/>
      <c r="D11" s="25"/>
      <c r="E11" s="25"/>
      <c r="F11" s="55">
        <f>SUM(F7:F10)</f>
        <v>238000000</v>
      </c>
    </row>
    <row r="12" spans="1:6" ht="15.75" thickBot="1" x14ac:dyDescent="0.3">
      <c r="A12" s="72"/>
      <c r="B12" s="81"/>
      <c r="C12" s="81"/>
      <c r="D12" s="81"/>
      <c r="E12" s="81"/>
      <c r="F12" s="73"/>
    </row>
    <row r="13" spans="1:6" ht="63.75" customHeight="1" thickBot="1" x14ac:dyDescent="0.3">
      <c r="A13" s="69" t="s">
        <v>13</v>
      </c>
      <c r="B13" s="70"/>
      <c r="C13" s="70"/>
      <c r="D13" s="70"/>
      <c r="E13" s="70"/>
      <c r="F13" s="71"/>
    </row>
    <row r="14" spans="1:6" ht="15.75" thickBot="1" x14ac:dyDescent="0.3">
      <c r="A14" s="4" t="s">
        <v>14</v>
      </c>
      <c r="B14" s="72" t="s">
        <v>4</v>
      </c>
      <c r="C14" s="73"/>
      <c r="D14" s="14"/>
      <c r="E14" s="14"/>
      <c r="F14" s="1" t="s">
        <v>15</v>
      </c>
    </row>
    <row r="15" spans="1:6" ht="15.75" thickBot="1" x14ac:dyDescent="0.3">
      <c r="A15" s="74" t="s">
        <v>36</v>
      </c>
      <c r="B15" s="75"/>
      <c r="C15" s="75"/>
      <c r="D15" s="16"/>
      <c r="E15" s="15"/>
      <c r="F15" s="27">
        <v>1100000000</v>
      </c>
    </row>
    <row r="16" spans="1:6" ht="15.75" thickBot="1" x14ac:dyDescent="0.3">
      <c r="A16" s="41"/>
      <c r="B16" s="42"/>
      <c r="C16" s="42"/>
      <c r="D16" s="23"/>
      <c r="E16" s="15" t="s">
        <v>37</v>
      </c>
      <c r="F16" s="15" t="s">
        <v>38</v>
      </c>
    </row>
    <row r="17" spans="1:6" ht="15.75" thickBot="1" x14ac:dyDescent="0.3">
      <c r="A17" s="5"/>
      <c r="B17" s="3" t="s">
        <v>21</v>
      </c>
      <c r="C17" s="6" t="s">
        <v>22</v>
      </c>
      <c r="D17" s="6"/>
      <c r="E17" s="43">
        <v>0.2</v>
      </c>
      <c r="F17" s="45">
        <f>+ROUND(F15*E17,0)</f>
        <v>220000000</v>
      </c>
    </row>
    <row r="18" spans="1:6" ht="15.75" thickBot="1" x14ac:dyDescent="0.3">
      <c r="A18" s="5"/>
      <c r="B18" s="7" t="s">
        <v>23</v>
      </c>
      <c r="C18" s="8" t="s">
        <v>22</v>
      </c>
      <c r="D18" s="24"/>
      <c r="E18" s="44">
        <v>0.03</v>
      </c>
      <c r="F18" s="46">
        <f>+ROUND(F15*E18,0)</f>
        <v>33000000</v>
      </c>
    </row>
    <row r="19" spans="1:6" ht="15.75" thickBot="1" x14ac:dyDescent="0.3">
      <c r="A19" s="5"/>
      <c r="B19" s="7" t="s">
        <v>24</v>
      </c>
      <c r="C19" s="8" t="s">
        <v>25</v>
      </c>
      <c r="D19" s="24"/>
      <c r="E19" s="44">
        <v>0.05</v>
      </c>
      <c r="F19" s="46">
        <f>+ROUND(F15*E19,0)</f>
        <v>55000000</v>
      </c>
    </row>
    <row r="20" spans="1:6" ht="26.25" thickBot="1" x14ac:dyDescent="0.3">
      <c r="A20" s="9"/>
      <c r="B20" s="7" t="s">
        <v>26</v>
      </c>
      <c r="C20" s="10">
        <v>0.19</v>
      </c>
      <c r="D20" s="24"/>
      <c r="E20" s="44"/>
      <c r="F20" s="46">
        <f>+ROUND(F19*0.19,0)</f>
        <v>10450000</v>
      </c>
    </row>
    <row r="21" spans="1:6" ht="15.75" thickBot="1" x14ac:dyDescent="0.3">
      <c r="A21" s="74"/>
      <c r="B21" s="75"/>
      <c r="C21" s="75"/>
      <c r="D21" s="16" t="s">
        <v>39</v>
      </c>
      <c r="E21" s="15"/>
      <c r="F21" s="47">
        <f>SUM(F17:F20)</f>
        <v>318450000</v>
      </c>
    </row>
    <row r="22" spans="1:6" ht="15.75" thickBot="1" x14ac:dyDescent="0.3">
      <c r="A22" s="17"/>
      <c r="B22" s="19"/>
      <c r="C22" s="19"/>
      <c r="D22" s="18"/>
      <c r="E22" s="18"/>
      <c r="F22" s="1"/>
    </row>
    <row r="23" spans="1:6" ht="36.75" customHeight="1" thickBot="1" x14ac:dyDescent="0.3">
      <c r="A23" s="76" t="s">
        <v>28</v>
      </c>
      <c r="B23" s="77"/>
      <c r="C23" s="77"/>
      <c r="D23" s="31"/>
      <c r="E23" s="15" t="s">
        <v>30</v>
      </c>
      <c r="F23" s="27">
        <f>+F15+F21</f>
        <v>1418450000</v>
      </c>
    </row>
    <row r="24" spans="1:6" ht="36.75" customHeight="1" thickBot="1" x14ac:dyDescent="0.3">
      <c r="A24" s="74" t="s">
        <v>27</v>
      </c>
      <c r="B24" s="75"/>
      <c r="C24" s="75"/>
      <c r="D24" s="13"/>
      <c r="E24" s="15" t="s">
        <v>20</v>
      </c>
      <c r="F24" s="27">
        <v>1472343697</v>
      </c>
    </row>
    <row r="25" spans="1:6" ht="36.75" customHeight="1" thickBot="1" x14ac:dyDescent="0.3">
      <c r="A25" s="62" t="s">
        <v>31</v>
      </c>
      <c r="B25" s="63"/>
      <c r="C25" s="63"/>
      <c r="D25" s="37"/>
      <c r="E25" s="38" t="s">
        <v>40</v>
      </c>
      <c r="F25" s="30">
        <f>+F24-F23</f>
        <v>53893697</v>
      </c>
    </row>
    <row r="26" spans="1:6" ht="25.5" customHeight="1" thickBot="1" x14ac:dyDescent="0.3">
      <c r="A26" s="64" t="s">
        <v>29</v>
      </c>
      <c r="B26" s="65"/>
      <c r="C26" s="65"/>
      <c r="D26" s="39" t="s">
        <v>32</v>
      </c>
      <c r="E26" s="38" t="s">
        <v>41</v>
      </c>
      <c r="F26" s="36">
        <f>+F25/F24</f>
        <v>3.6604019231251547E-2</v>
      </c>
    </row>
    <row r="27" spans="1:6" ht="25.5" customHeight="1" thickBot="1" x14ac:dyDescent="0.3">
      <c r="A27" s="33"/>
      <c r="B27" s="34"/>
      <c r="C27" s="34"/>
      <c r="D27" s="32"/>
      <c r="E27" s="32"/>
      <c r="F27" s="29"/>
    </row>
    <row r="28" spans="1:6" ht="66.75" customHeight="1" thickBot="1" x14ac:dyDescent="0.3">
      <c r="A28" s="11"/>
      <c r="B28" s="12"/>
      <c r="C28" s="12"/>
      <c r="D28" s="15" t="s">
        <v>33</v>
      </c>
      <c r="E28" s="15" t="s">
        <v>34</v>
      </c>
      <c r="F28" s="15" t="s">
        <v>35</v>
      </c>
    </row>
    <row r="29" spans="1:6" ht="66.75" customHeight="1" thickBot="1" x14ac:dyDescent="0.3">
      <c r="A29" s="66" t="s">
        <v>16</v>
      </c>
      <c r="B29" s="67"/>
      <c r="C29" s="68"/>
      <c r="D29" s="27">
        <v>452017872</v>
      </c>
      <c r="E29" s="27">
        <f>+ROUND($F$26*D29,0)</f>
        <v>16545671</v>
      </c>
      <c r="F29" s="40">
        <f>+D29-E29</f>
        <v>435472201</v>
      </c>
    </row>
    <row r="30" spans="1:6" ht="63.75" customHeight="1" thickBot="1" x14ac:dyDescent="0.3">
      <c r="A30" s="66" t="s">
        <v>17</v>
      </c>
      <c r="B30" s="67"/>
      <c r="C30" s="68"/>
      <c r="D30" s="28">
        <v>198443841</v>
      </c>
      <c r="E30" s="27">
        <f t="shared" ref="E30:E32" si="2">+ROUND($F$26*D30,0)</f>
        <v>7263842</v>
      </c>
      <c r="F30" s="40">
        <f t="shared" ref="F30:F32" si="3">+D30-E30</f>
        <v>191179999</v>
      </c>
    </row>
    <row r="31" spans="1:6" ht="51" customHeight="1" thickBot="1" x14ac:dyDescent="0.3">
      <c r="A31" s="66" t="s">
        <v>18</v>
      </c>
      <c r="B31" s="67"/>
      <c r="C31" s="68"/>
      <c r="D31" s="28">
        <v>598031430</v>
      </c>
      <c r="E31" s="27">
        <f t="shared" si="2"/>
        <v>21890354</v>
      </c>
      <c r="F31" s="40">
        <f t="shared" si="3"/>
        <v>576141076</v>
      </c>
    </row>
    <row r="32" spans="1:6" ht="51" customHeight="1" thickBot="1" x14ac:dyDescent="0.3">
      <c r="A32" s="66" t="s">
        <v>19</v>
      </c>
      <c r="B32" s="67"/>
      <c r="C32" s="68"/>
      <c r="D32" s="28">
        <v>223850554</v>
      </c>
      <c r="E32" s="27">
        <f t="shared" si="2"/>
        <v>8193830</v>
      </c>
      <c r="F32" s="40">
        <f t="shared" si="3"/>
        <v>215656724</v>
      </c>
    </row>
    <row r="33" spans="1:6" ht="15.75" thickBot="1" x14ac:dyDescent="0.3">
      <c r="A33" s="56"/>
      <c r="B33" s="57"/>
      <c r="C33" s="57"/>
      <c r="D33" s="57"/>
      <c r="E33" s="57"/>
      <c r="F33" s="58"/>
    </row>
    <row r="34" spans="1:6" ht="15.75" thickBot="1" x14ac:dyDescent="0.3">
      <c r="A34" s="59" t="s">
        <v>42</v>
      </c>
      <c r="B34" s="60"/>
      <c r="C34" s="61"/>
      <c r="D34" s="26"/>
      <c r="E34" s="26"/>
      <c r="F34" s="48">
        <f>SUM(F29:F32)</f>
        <v>1418450000</v>
      </c>
    </row>
    <row r="35" spans="1:6" ht="15.75" thickBot="1" x14ac:dyDescent="0.3"/>
    <row r="36" spans="1:6" ht="15.75" thickBot="1" x14ac:dyDescent="0.3">
      <c r="A36" s="59" t="s">
        <v>43</v>
      </c>
      <c r="B36" s="60"/>
      <c r="C36" s="61"/>
      <c r="D36" s="20"/>
      <c r="E36" s="20"/>
      <c r="F36" s="49">
        <f>+F34+F11</f>
        <v>1656450000</v>
      </c>
    </row>
  </sheetData>
  <mergeCells count="27">
    <mergeCell ref="A34:C34"/>
    <mergeCell ref="A31:C31"/>
    <mergeCell ref="A32:C32"/>
    <mergeCell ref="A26:C26"/>
    <mergeCell ref="A30:C30"/>
    <mergeCell ref="A29:C29"/>
    <mergeCell ref="A7:C7"/>
    <mergeCell ref="A8:C8"/>
    <mergeCell ref="A9:C9"/>
    <mergeCell ref="A10:C10"/>
    <mergeCell ref="A33:F33"/>
    <mergeCell ref="A36:C36"/>
    <mergeCell ref="A25:C25"/>
    <mergeCell ref="A6:C6"/>
    <mergeCell ref="A24:C24"/>
    <mergeCell ref="A1:F1"/>
    <mergeCell ref="A2:F2"/>
    <mergeCell ref="A3:F3"/>
    <mergeCell ref="A4:F4"/>
    <mergeCell ref="A5:C5"/>
    <mergeCell ref="A23:C23"/>
    <mergeCell ref="A15:C15"/>
    <mergeCell ref="A21:C21"/>
    <mergeCell ref="A11:C11"/>
    <mergeCell ref="A12:F12"/>
    <mergeCell ref="A13:F13"/>
    <mergeCell ref="B14:C1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62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F572DE92-99B1-4AD5-9289-799398E020B7}"/>
</file>

<file path=customXml/itemProps2.xml><?xml version="1.0" encoding="utf-8"?>
<ds:datastoreItem xmlns:ds="http://schemas.openxmlformats.org/officeDocument/2006/customXml" ds:itemID="{2F41B7C4-C625-4EAF-9380-BE3010C2CF58}"/>
</file>

<file path=customXml/itemProps3.xml><?xml version="1.0" encoding="utf-8"?>
<ds:datastoreItem xmlns:ds="http://schemas.openxmlformats.org/officeDocument/2006/customXml" ds:itemID="{3BD36C81-14BB-464B-81B4-40228BDE93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Ejemplo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PAF-JU-O-002-2019 FORMATO 4 PROPUESTA ECONOMICA</dc:title>
  <dc:creator>GERARDO ANDRES ALZATE ALZATE</dc:creator>
  <cp:lastModifiedBy>MARIA DEL PILAR MORENO TELLEZ</cp:lastModifiedBy>
  <dcterms:created xsi:type="dcterms:W3CDTF">2019-01-22T17:02:10Z</dcterms:created>
  <dcterms:modified xsi:type="dcterms:W3CDTF">2019-01-24T20:25:36Z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