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PAU\ICBF\Procesos\7. ARAUCA Y PUERTO CARREÑO\"/>
    </mc:Choice>
  </mc:AlternateContent>
  <bookViews>
    <workbookView xWindow="0" yWindow="0" windowWidth="28800" windowHeight="12435"/>
  </bookViews>
  <sheets>
    <sheet name="FORMATO 4" sheetId="2" r:id="rId1"/>
  </sheets>
  <definedNames>
    <definedName name="_xlnm.Print_Area" localSheetId="0">'FORMATO 4'!$A$1:$F$57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2" l="1"/>
  <c r="I53" i="2"/>
  <c r="J45" i="2"/>
  <c r="I45" i="2"/>
  <c r="K34" i="2"/>
  <c r="J48" i="2" l="1"/>
  <c r="I48" i="2"/>
  <c r="I51" i="2" s="1"/>
  <c r="J27" i="2" l="1"/>
  <c r="I25" i="2"/>
  <c r="J17" i="2"/>
  <c r="I17" i="2"/>
  <c r="K6" i="2"/>
  <c r="I20" i="2" l="1"/>
  <c r="I23" i="2" s="1"/>
  <c r="J20" i="2"/>
</calcChain>
</file>

<file path=xl/sharedStrings.xml><?xml version="1.0" encoding="utf-8"?>
<sst xmlns="http://schemas.openxmlformats.org/spreadsheetml/2006/main" count="94" uniqueCount="47">
  <si>
    <t>DESCRIPCIÓN</t>
  </si>
  <si>
    <t>VALOR TOTAL</t>
  </si>
  <si>
    <t>ÍTEM</t>
  </si>
  <si>
    <t>UNIDAD</t>
  </si>
  <si>
    <t>CANTIDAD</t>
  </si>
  <si>
    <t>PRECIO UNITARIO</t>
  </si>
  <si>
    <t>VALOR OFERTADO</t>
  </si>
  <si>
    <t xml:space="preserve">En porcentaje </t>
  </si>
  <si>
    <t xml:space="preserve">Expresado en Pesos </t>
  </si>
  <si>
    <t> % -</t>
  </si>
  <si>
    <t>% -</t>
  </si>
  <si>
    <t>VALOR COSTOS INDIRECTOS</t>
  </si>
  <si>
    <t>VALOR OFERTADO ETAPA II  (costo directo + costo indirecto)</t>
  </si>
  <si>
    <t>1. ETAPA I. ESTUDIOS Y DISEÑOS, OBTENCIÓN DE LICENCIAS Y PERMISOS.</t>
  </si>
  <si>
    <t>ml</t>
  </si>
  <si>
    <t>Administración (%)</t>
  </si>
  <si>
    <t>Imprevistos (%)</t>
  </si>
  <si>
    <t>Utilidad (%)</t>
  </si>
  <si>
    <t>AULAS Y ZONAS ADMINISTRATIVAS</t>
  </si>
  <si>
    <t>ZONAS DE SERVICIOS</t>
  </si>
  <si>
    <t>AREA LIBRE: ZONAS DURAS</t>
  </si>
  <si>
    <t>AREA LIBRE: ZONAS BLANDAS</t>
  </si>
  <si>
    <t>CERRAMIENTO PERIMETRAL</t>
  </si>
  <si>
    <t>VALOR COSTO DIRECTO (ANTES DE  AIU)</t>
  </si>
  <si>
    <t>CIRCULACIÓN CUBIERTA ABIERTA Y MUROS</t>
  </si>
  <si>
    <t>VALOR ANTES DE IVA</t>
  </si>
  <si>
    <t>IVA (19%)</t>
  </si>
  <si>
    <t>VALOR DE LA ETAPA DE ESTUDIOS Y DISEÑOS, OBTENCIÓN DE LICENCIAS Y PERMISOS REQUERIDOS</t>
  </si>
  <si>
    <r>
      <t>m</t>
    </r>
    <r>
      <rPr>
        <vertAlign val="superscript"/>
        <sz val="10"/>
        <color theme="1"/>
        <rFont val="Arial Narrow"/>
        <family val="2"/>
      </rPr>
      <t>2</t>
    </r>
  </si>
  <si>
    <t>Plena</t>
  </si>
  <si>
    <t>Licencias</t>
  </si>
  <si>
    <t>Total</t>
  </si>
  <si>
    <t>Mínimo</t>
  </si>
  <si>
    <t>Máximo</t>
  </si>
  <si>
    <t>VALOR MÍNIMO</t>
  </si>
  <si>
    <t>VALOR MÁXIMO</t>
  </si>
  <si>
    <t>FORMATO 4 PROPUESTA ECONÓMICA</t>
  </si>
  <si>
    <t>IVA Sobre la Utilidad(%)</t>
  </si>
  <si>
    <t>IVA Sobre la Utilidad (%)</t>
  </si>
  <si>
    <t xml:space="preserve"> VALOR TOTAL DE LA OFERTA (A +B)</t>
  </si>
  <si>
    <t xml:space="preserve">A. VALOR TOTAL DE LA OFERTA (1+2) </t>
  </si>
  <si>
    <t>3. ETAPA I. ESTUDIOS Y DISEÑOS, OBTENCIÓN DE LICENCIAS Y PERMISOS.</t>
  </si>
  <si>
    <t xml:space="preserve">B. VALOR TOTAL DE LA OFERTA (3+4) </t>
  </si>
  <si>
    <t xml:space="preserve">2. ETAPA II.  CONSTRUCCIÓN </t>
  </si>
  <si>
    <t>A. EJECUCIÓN DE ESTUDIOS, DISEÑOS Y CONSTRUCCIÓN  DE UN CENTRO SACUDETE (TIPO II) UBICADO EN ARAUCA, DEPARTAMENTO DEL ARAUCA</t>
  </si>
  <si>
    <t>B. EJECUCIÓN DE ESTUDIOS, DISEÑOS, CONSTRUCCIÓN  Y/O AMPLIACIÓN DE UN CENTRO SACUDETE UBICADO EN PUERTO CARREÑO, DEPARTAMENTO DE VICHADA</t>
  </si>
  <si>
    <t>4. ETAPA II.  CONSTRUCCIÓN Y/O AMPLIACIÓN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</si>
</sst>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&quot;$&quot;\ #,##0.00"/>
    <numFmt numFmtId="166" formatCode="_-&quot;$&quot;\ * #,##0.00_-;\-&quot;$&quot;\ * #,##0.00_-;_-&quot;$&quot;\ * &quot;-&quot;_-;_-@_-"/>
    <numFmt numFmtId="167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4" borderId="10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6" fontId="2" fillId="5" borderId="4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44" fontId="3" fillId="0" borderId="5" xfId="3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Fill="1" applyBorder="1" applyAlignment="1">
      <alignment horizontal="right" vertical="center" wrapText="1"/>
    </xf>
    <xf numFmtId="166" fontId="3" fillId="0" borderId="4" xfId="1" applyNumberFormat="1" applyFont="1" applyFill="1" applyBorder="1" applyAlignment="1">
      <alignment horizontal="right" vertical="center" wrapText="1"/>
    </xf>
    <xf numFmtId="166" fontId="3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44" fontId="3" fillId="0" borderId="12" xfId="3" applyNumberFormat="1" applyFont="1" applyBorder="1" applyAlignment="1">
      <alignment vertical="center" wrapText="1"/>
    </xf>
    <xf numFmtId="44" fontId="3" fillId="0" borderId="18" xfId="3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7" fillId="6" borderId="22" xfId="0" applyNumberFormat="1" applyFont="1" applyFill="1" applyBorder="1" applyAlignment="1">
      <alignment horizontal="center" vertical="center" wrapText="1"/>
    </xf>
    <xf numFmtId="4" fontId="7" fillId="6" borderId="23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 vertical="center"/>
    </xf>
    <xf numFmtId="4" fontId="8" fillId="0" borderId="18" xfId="0" applyNumberFormat="1" applyFont="1" applyFill="1" applyBorder="1" applyAlignment="1">
      <alignment horizontal="right" vertical="center"/>
    </xf>
    <xf numFmtId="10" fontId="6" fillId="0" borderId="0" xfId="4" applyNumberFormat="1" applyFont="1" applyAlignment="1">
      <alignment horizontal="center" vertical="center"/>
    </xf>
    <xf numFmtId="6" fontId="9" fillId="0" borderId="0" xfId="0" applyNumberFormat="1" applyFont="1"/>
    <xf numFmtId="42" fontId="0" fillId="0" borderId="0" xfId="1" applyFont="1"/>
    <xf numFmtId="0" fontId="3" fillId="7" borderId="12" xfId="0" applyFont="1" applyFill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44" fontId="3" fillId="0" borderId="12" xfId="3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67" fontId="3" fillId="7" borderId="5" xfId="0" applyNumberFormat="1" applyFont="1" applyFill="1" applyBorder="1" applyAlignment="1">
      <alignment horizontal="center" vertical="center" wrapText="1"/>
    </xf>
    <xf numFmtId="10" fontId="3" fillId="7" borderId="1" xfId="0" applyNumberFormat="1" applyFont="1" applyFill="1" applyBorder="1" applyAlignment="1">
      <alignment horizontal="center" vertical="center" wrapText="1"/>
    </xf>
    <xf numFmtId="42" fontId="3" fillId="0" borderId="0" xfId="1" applyFont="1"/>
    <xf numFmtId="6" fontId="0" fillId="0" borderId="0" xfId="0" applyNumberFormat="1"/>
    <xf numFmtId="10" fontId="3" fillId="7" borderId="5" xfId="0" applyNumberFormat="1" applyFont="1" applyFill="1" applyBorder="1" applyAlignment="1">
      <alignment horizontal="center" vertical="center" wrapText="1"/>
    </xf>
    <xf numFmtId="42" fontId="0" fillId="0" borderId="0" xfId="0" applyNumberFormat="1"/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6" fontId="0" fillId="0" borderId="0" xfId="1" applyNumberFormat="1" applyFont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4" fontId="3" fillId="0" borderId="5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</cellXfs>
  <cellStyles count="5">
    <cellStyle name="Millares" xfId="2" builtinId="3"/>
    <cellStyle name="Moneda" xfId="3" builtinId="4"/>
    <cellStyle name="Moneda [0]" xfId="1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zoomScale="110" zoomScaleNormal="110" workbookViewId="0">
      <selection activeCell="O12" sqref="O12"/>
    </sheetView>
  </sheetViews>
  <sheetFormatPr baseColWidth="10" defaultRowHeight="15" x14ac:dyDescent="0.25"/>
  <cols>
    <col min="1" max="1" width="11.42578125" style="20"/>
    <col min="2" max="2" width="37.28515625" style="20" customWidth="1"/>
    <col min="3" max="4" width="12" style="20" customWidth="1"/>
    <col min="5" max="5" width="22.28515625" style="20" customWidth="1"/>
    <col min="6" max="6" width="21.7109375" style="20" customWidth="1"/>
    <col min="7" max="7" width="1.42578125" customWidth="1"/>
    <col min="8" max="8" width="0" hidden="1" customWidth="1"/>
    <col min="9" max="10" width="14.7109375" hidden="1" customWidth="1"/>
    <col min="11" max="11" width="15.85546875" hidden="1" customWidth="1"/>
    <col min="12" max="13" width="15.7109375" hidden="1" customWidth="1"/>
    <col min="14" max="14" width="17.7109375" bestFit="1" customWidth="1"/>
    <col min="15" max="16" width="15.7109375" bestFit="1" customWidth="1"/>
  </cols>
  <sheetData>
    <row r="1" spans="1:15" ht="56.25" customHeight="1" thickBot="1" x14ac:dyDescent="0.3">
      <c r="A1" s="88" t="s">
        <v>36</v>
      </c>
      <c r="B1" s="89"/>
      <c r="C1" s="89"/>
      <c r="D1" s="89"/>
      <c r="E1" s="89"/>
      <c r="F1" s="90"/>
    </row>
    <row r="2" spans="1:15" ht="56.25" customHeight="1" thickBot="1" x14ac:dyDescent="0.3">
      <c r="A2" s="91" t="s">
        <v>44</v>
      </c>
      <c r="B2" s="92"/>
      <c r="C2" s="92"/>
      <c r="D2" s="92"/>
      <c r="E2" s="92"/>
      <c r="F2" s="93"/>
    </row>
    <row r="3" spans="1:15" ht="21.75" customHeight="1" thickBot="1" x14ac:dyDescent="0.3">
      <c r="A3" s="56" t="s">
        <v>13</v>
      </c>
      <c r="B3" s="57"/>
      <c r="C3" s="57"/>
      <c r="D3" s="57"/>
      <c r="E3" s="57"/>
      <c r="F3" s="58"/>
    </row>
    <row r="4" spans="1:15" ht="15.75" customHeight="1" thickBot="1" x14ac:dyDescent="0.3">
      <c r="A4" s="59" t="s">
        <v>0</v>
      </c>
      <c r="B4" s="60"/>
      <c r="C4" s="60"/>
      <c r="D4" s="60"/>
      <c r="E4" s="60"/>
      <c r="F4" s="61"/>
    </row>
    <row r="5" spans="1:15" ht="18.75" customHeight="1" thickBot="1" x14ac:dyDescent="0.3">
      <c r="A5" s="62" t="s">
        <v>0</v>
      </c>
      <c r="B5" s="62"/>
      <c r="C5" s="62" t="s">
        <v>25</v>
      </c>
      <c r="D5" s="62"/>
      <c r="E5" s="29" t="s">
        <v>26</v>
      </c>
      <c r="F5" s="29" t="s">
        <v>1</v>
      </c>
      <c r="I5" s="25" t="s">
        <v>29</v>
      </c>
      <c r="J5" s="25" t="s">
        <v>30</v>
      </c>
      <c r="K5" s="25" t="s">
        <v>31</v>
      </c>
      <c r="L5" s="25" t="s">
        <v>32</v>
      </c>
      <c r="M5" s="25" t="s">
        <v>33</v>
      </c>
    </row>
    <row r="6" spans="1:15" ht="41.25" customHeight="1" thickBot="1" x14ac:dyDescent="0.3">
      <c r="A6" s="76" t="s">
        <v>27</v>
      </c>
      <c r="B6" s="77"/>
      <c r="C6" s="78"/>
      <c r="D6" s="78"/>
      <c r="E6" s="18"/>
      <c r="F6" s="17"/>
      <c r="I6" s="26">
        <v>99959370</v>
      </c>
      <c r="J6" s="26">
        <v>9608060</v>
      </c>
      <c r="K6" s="26">
        <f>+I6+J6</f>
        <v>109567430</v>
      </c>
      <c r="L6" s="26"/>
      <c r="M6" s="26"/>
      <c r="N6" s="39"/>
    </row>
    <row r="7" spans="1:15" ht="8.25" customHeight="1" thickBot="1" x14ac:dyDescent="0.3">
      <c r="A7" s="65"/>
      <c r="B7" s="66"/>
      <c r="C7" s="66"/>
      <c r="D7" s="66"/>
      <c r="E7" s="66"/>
      <c r="F7" s="67"/>
      <c r="I7" s="26"/>
      <c r="J7" s="26"/>
      <c r="K7" s="26"/>
      <c r="L7" s="26"/>
      <c r="M7" s="26"/>
    </row>
    <row r="8" spans="1:15" ht="21" customHeight="1" thickBot="1" x14ac:dyDescent="0.3">
      <c r="A8" s="68" t="s">
        <v>43</v>
      </c>
      <c r="B8" s="69"/>
      <c r="C8" s="69"/>
      <c r="D8" s="69"/>
      <c r="E8" s="69"/>
      <c r="F8" s="70"/>
      <c r="I8" s="33" t="s">
        <v>34</v>
      </c>
      <c r="J8" s="34" t="s">
        <v>35</v>
      </c>
      <c r="K8" s="26"/>
      <c r="L8" s="26"/>
      <c r="M8" s="26"/>
    </row>
    <row r="9" spans="1:15" x14ac:dyDescent="0.25">
      <c r="A9" s="8" t="s">
        <v>2</v>
      </c>
      <c r="B9" s="13" t="s">
        <v>0</v>
      </c>
      <c r="C9" s="13" t="s">
        <v>3</v>
      </c>
      <c r="D9" s="13" t="s">
        <v>4</v>
      </c>
      <c r="E9" s="13" t="s">
        <v>5</v>
      </c>
      <c r="F9" s="14" t="s">
        <v>6</v>
      </c>
      <c r="I9" s="26"/>
      <c r="J9" s="26"/>
      <c r="K9" s="26"/>
      <c r="L9" s="26"/>
      <c r="M9" s="26"/>
    </row>
    <row r="10" spans="1:15" x14ac:dyDescent="0.25">
      <c r="A10" s="9">
        <v>1</v>
      </c>
      <c r="B10" s="44" t="s">
        <v>18</v>
      </c>
      <c r="C10" s="19" t="s">
        <v>28</v>
      </c>
      <c r="D10" s="40">
        <v>147</v>
      </c>
      <c r="E10" s="27"/>
      <c r="F10" s="28"/>
      <c r="I10" s="26"/>
      <c r="J10" s="26"/>
      <c r="K10" s="26"/>
      <c r="L10" s="26"/>
      <c r="M10" s="26"/>
      <c r="N10" s="39"/>
      <c r="O10" s="39"/>
    </row>
    <row r="11" spans="1:15" x14ac:dyDescent="0.25">
      <c r="A11" s="9">
        <v>2</v>
      </c>
      <c r="B11" s="44" t="s">
        <v>19</v>
      </c>
      <c r="C11" s="19" t="s">
        <v>28</v>
      </c>
      <c r="D11" s="40">
        <v>42.5</v>
      </c>
      <c r="E11" s="27"/>
      <c r="F11" s="28"/>
      <c r="I11" s="26"/>
      <c r="J11" s="26"/>
      <c r="K11" s="26"/>
      <c r="L11" s="26"/>
      <c r="M11" s="26"/>
      <c r="N11" s="39"/>
      <c r="O11" s="39"/>
    </row>
    <row r="12" spans="1:15" x14ac:dyDescent="0.25">
      <c r="A12" s="9">
        <v>3</v>
      </c>
      <c r="B12" s="7" t="s">
        <v>24</v>
      </c>
      <c r="C12" s="19" t="s">
        <v>28</v>
      </c>
      <c r="D12" s="19">
        <v>83.85</v>
      </c>
      <c r="E12" s="27"/>
      <c r="F12" s="28"/>
      <c r="I12" s="26"/>
      <c r="J12" s="26"/>
      <c r="K12" s="26"/>
      <c r="L12" s="26"/>
      <c r="M12" s="26"/>
      <c r="N12" s="39"/>
      <c r="O12" s="39"/>
    </row>
    <row r="13" spans="1:15" x14ac:dyDescent="0.25">
      <c r="A13" s="9">
        <v>4</v>
      </c>
      <c r="B13" s="7" t="s">
        <v>20</v>
      </c>
      <c r="C13" s="19" t="s">
        <v>28</v>
      </c>
      <c r="D13" s="19">
        <v>10</v>
      </c>
      <c r="E13" s="27"/>
      <c r="F13" s="28"/>
      <c r="I13" s="26"/>
      <c r="J13" s="26"/>
      <c r="K13" s="26"/>
      <c r="L13" s="26"/>
      <c r="M13" s="26"/>
      <c r="N13" s="39"/>
      <c r="O13" s="39"/>
    </row>
    <row r="14" spans="1:15" x14ac:dyDescent="0.25">
      <c r="A14" s="9">
        <v>5</v>
      </c>
      <c r="B14" s="7" t="s">
        <v>21</v>
      </c>
      <c r="C14" s="19" t="s">
        <v>28</v>
      </c>
      <c r="D14" s="42">
        <v>70</v>
      </c>
      <c r="E14" s="43"/>
      <c r="F14" s="28"/>
      <c r="I14" s="26"/>
      <c r="J14" s="26"/>
      <c r="K14" s="26"/>
      <c r="L14" s="26"/>
      <c r="M14" s="26"/>
      <c r="N14" s="39"/>
      <c r="O14" s="39"/>
    </row>
    <row r="15" spans="1:15" x14ac:dyDescent="0.25">
      <c r="A15" s="9">
        <v>6</v>
      </c>
      <c r="B15" s="7" t="s">
        <v>22</v>
      </c>
      <c r="C15" s="19" t="s">
        <v>14</v>
      </c>
      <c r="D15" s="42">
        <v>90</v>
      </c>
      <c r="E15" s="43"/>
      <c r="F15" s="28"/>
      <c r="I15" s="26"/>
      <c r="J15" s="26"/>
      <c r="K15" s="26"/>
      <c r="L15" s="26"/>
      <c r="M15" s="26"/>
      <c r="N15" s="39"/>
      <c r="O15" s="39"/>
    </row>
    <row r="16" spans="1:15" ht="15.75" thickBot="1" x14ac:dyDescent="0.3">
      <c r="A16" s="10"/>
      <c r="B16" s="11"/>
      <c r="C16" s="15"/>
      <c r="D16" s="15"/>
      <c r="E16" s="11"/>
      <c r="F16" s="12"/>
      <c r="I16" s="26"/>
      <c r="J16" s="26"/>
      <c r="K16" s="26"/>
      <c r="L16" s="26"/>
      <c r="M16" s="26"/>
    </row>
    <row r="17" spans="1:16" ht="21.75" customHeight="1" thickBot="1" x14ac:dyDescent="0.3">
      <c r="A17" s="71" t="s">
        <v>23</v>
      </c>
      <c r="B17" s="72"/>
      <c r="C17" s="72"/>
      <c r="D17" s="72"/>
      <c r="E17" s="72"/>
      <c r="F17" s="16"/>
      <c r="I17" s="35">
        <f>ROUND(+F6*90%,0)</f>
        <v>0</v>
      </c>
      <c r="J17" s="36">
        <f>ROUND(+F6*110%,0)</f>
        <v>0</v>
      </c>
      <c r="K17" s="26"/>
      <c r="L17" s="26"/>
      <c r="M17" s="26"/>
    </row>
    <row r="18" spans="1:16" ht="21.75" customHeight="1" thickBot="1" x14ac:dyDescent="0.3">
      <c r="A18" s="31"/>
      <c r="B18" s="32"/>
      <c r="C18" s="32"/>
      <c r="D18" s="1"/>
      <c r="E18" s="2" t="s">
        <v>7</v>
      </c>
      <c r="F18" s="2" t="s">
        <v>8</v>
      </c>
      <c r="I18" s="26"/>
      <c r="J18" s="26"/>
      <c r="K18" s="26"/>
      <c r="L18" s="26"/>
      <c r="M18" s="26"/>
      <c r="N18" s="39"/>
    </row>
    <row r="19" spans="1:16" ht="24" customHeight="1" thickBot="1" x14ac:dyDescent="0.3">
      <c r="A19" s="73" t="s">
        <v>15</v>
      </c>
      <c r="B19" s="74"/>
      <c r="C19" s="74"/>
      <c r="D19" s="75"/>
      <c r="E19" s="49"/>
      <c r="F19" s="22"/>
      <c r="I19" s="26"/>
      <c r="J19" s="26"/>
      <c r="K19" s="26"/>
      <c r="L19" s="26"/>
      <c r="M19" s="26"/>
    </row>
    <row r="20" spans="1:16" ht="23.25" customHeight="1" thickBot="1" x14ac:dyDescent="0.3">
      <c r="A20" s="73" t="s">
        <v>16</v>
      </c>
      <c r="B20" s="74"/>
      <c r="C20" s="74" t="s">
        <v>9</v>
      </c>
      <c r="D20" s="75"/>
      <c r="E20" s="46"/>
      <c r="F20" s="23"/>
      <c r="I20" s="35">
        <f>ROUND(+F25*90%,0)</f>
        <v>0</v>
      </c>
      <c r="J20" s="36">
        <f>ROUND(+F25*110%,0)</f>
        <v>0</v>
      </c>
      <c r="K20" s="26"/>
      <c r="L20" s="26"/>
      <c r="M20" s="26"/>
    </row>
    <row r="21" spans="1:16" ht="23.25" customHeight="1" thickBot="1" x14ac:dyDescent="0.3">
      <c r="A21" s="73" t="s">
        <v>17</v>
      </c>
      <c r="B21" s="74"/>
      <c r="C21" s="74" t="s">
        <v>10</v>
      </c>
      <c r="D21" s="75"/>
      <c r="E21" s="46"/>
      <c r="F21" s="23"/>
      <c r="I21" s="26"/>
      <c r="J21" s="26"/>
      <c r="K21" s="26"/>
      <c r="L21" s="26"/>
      <c r="M21" s="26"/>
    </row>
    <row r="22" spans="1:16" ht="23.25" customHeight="1" thickBot="1" x14ac:dyDescent="0.3">
      <c r="A22" s="21"/>
      <c r="B22" s="63" t="s">
        <v>37</v>
      </c>
      <c r="C22" s="63"/>
      <c r="D22" s="64"/>
      <c r="E22" s="46"/>
      <c r="F22" s="23"/>
      <c r="I22" s="26">
        <v>1057815957</v>
      </c>
      <c r="J22" s="26">
        <v>1292886169</v>
      </c>
      <c r="K22" s="26"/>
      <c r="L22" s="26"/>
      <c r="M22" s="26"/>
    </row>
    <row r="23" spans="1:16" ht="24.75" customHeight="1" thickBot="1" x14ac:dyDescent="0.3">
      <c r="A23" s="79" t="s">
        <v>11</v>
      </c>
      <c r="B23" s="80"/>
      <c r="C23" s="80"/>
      <c r="D23" s="81"/>
      <c r="E23" s="2"/>
      <c r="F23" s="24"/>
      <c r="I23" s="26">
        <f>+I17+I20</f>
        <v>0</v>
      </c>
      <c r="J23" s="26"/>
      <c r="K23" s="26"/>
      <c r="L23" s="26"/>
      <c r="M23" s="26"/>
      <c r="N23" s="50"/>
    </row>
    <row r="24" spans="1:16" ht="9.75" customHeight="1" thickBot="1" x14ac:dyDescent="0.3">
      <c r="A24" s="3"/>
      <c r="B24" s="30"/>
      <c r="C24" s="30"/>
      <c r="D24" s="4"/>
      <c r="E24" s="4"/>
      <c r="F24" s="5"/>
      <c r="I24" s="26"/>
      <c r="J24" s="26"/>
      <c r="K24" s="26"/>
      <c r="L24" s="26"/>
      <c r="M24" s="26"/>
      <c r="N24" s="39"/>
    </row>
    <row r="25" spans="1:16" ht="35.25" customHeight="1" thickBot="1" x14ac:dyDescent="0.35">
      <c r="A25" s="82" t="s">
        <v>12</v>
      </c>
      <c r="B25" s="83"/>
      <c r="C25" s="83"/>
      <c r="D25" s="83"/>
      <c r="E25" s="84"/>
      <c r="F25" s="41"/>
      <c r="I25" s="37">
        <f>+E19+E20+E21+(E22*E21)</f>
        <v>0</v>
      </c>
      <c r="J25" s="38">
        <v>175994310</v>
      </c>
      <c r="K25" s="26"/>
      <c r="L25" s="26"/>
      <c r="M25" s="26"/>
      <c r="N25" s="55"/>
      <c r="O25" s="50"/>
      <c r="P25" s="50"/>
    </row>
    <row r="26" spans="1:16" ht="7.5" customHeight="1" thickBot="1" x14ac:dyDescent="0.3">
      <c r="I26" s="26"/>
      <c r="J26" s="26"/>
      <c r="K26" s="26"/>
      <c r="L26" s="26"/>
      <c r="M26" s="26"/>
    </row>
    <row r="27" spans="1:16" ht="28.5" customHeight="1" thickBot="1" x14ac:dyDescent="0.3">
      <c r="A27" s="85" t="s">
        <v>40</v>
      </c>
      <c r="B27" s="86"/>
      <c r="C27" s="86"/>
      <c r="D27" s="86"/>
      <c r="E27" s="87"/>
      <c r="F27" s="6"/>
      <c r="I27" s="26">
        <v>1284918493</v>
      </c>
      <c r="J27" s="26">
        <f>+J25*90%</f>
        <v>158394879</v>
      </c>
      <c r="K27" s="26"/>
      <c r="L27" s="26"/>
      <c r="M27" s="26"/>
    </row>
    <row r="28" spans="1:16" ht="14.25" customHeight="1" thickBot="1" x14ac:dyDescent="0.3">
      <c r="N28" s="48"/>
    </row>
    <row r="29" spans="1:16" ht="15.75" hidden="1" thickBot="1" x14ac:dyDescent="0.3">
      <c r="F29" s="47"/>
    </row>
    <row r="30" spans="1:16" ht="38.25" customHeight="1" thickBot="1" x14ac:dyDescent="0.3">
      <c r="A30" s="91" t="s">
        <v>45</v>
      </c>
      <c r="B30" s="92"/>
      <c r="C30" s="92"/>
      <c r="D30" s="92"/>
      <c r="E30" s="92"/>
      <c r="F30" s="93"/>
      <c r="N30" s="39"/>
    </row>
    <row r="31" spans="1:16" ht="21.75" customHeight="1" thickBot="1" x14ac:dyDescent="0.3">
      <c r="A31" s="56" t="s">
        <v>41</v>
      </c>
      <c r="B31" s="57"/>
      <c r="C31" s="57"/>
      <c r="D31" s="57"/>
      <c r="E31" s="57"/>
      <c r="F31" s="58"/>
    </row>
    <row r="32" spans="1:16" ht="15.75" customHeight="1" thickBot="1" x14ac:dyDescent="0.3">
      <c r="A32" s="59" t="s">
        <v>0</v>
      </c>
      <c r="B32" s="60"/>
      <c r="C32" s="60"/>
      <c r="D32" s="60"/>
      <c r="E32" s="60"/>
      <c r="F32" s="61"/>
    </row>
    <row r="33" spans="1:15" ht="18.75" customHeight="1" thickBot="1" x14ac:dyDescent="0.3">
      <c r="A33" s="62" t="s">
        <v>0</v>
      </c>
      <c r="B33" s="62"/>
      <c r="C33" s="62" t="s">
        <v>25</v>
      </c>
      <c r="D33" s="62"/>
      <c r="E33" s="51" t="s">
        <v>26</v>
      </c>
      <c r="F33" s="51" t="s">
        <v>1</v>
      </c>
      <c r="I33" s="25" t="s">
        <v>29</v>
      </c>
      <c r="J33" s="25" t="s">
        <v>30</v>
      </c>
      <c r="K33" s="25" t="s">
        <v>31</v>
      </c>
      <c r="L33" s="25" t="s">
        <v>32</v>
      </c>
      <c r="M33" s="25" t="s">
        <v>33</v>
      </c>
    </row>
    <row r="34" spans="1:15" ht="41.25" customHeight="1" thickBot="1" x14ac:dyDescent="0.3">
      <c r="A34" s="76" t="s">
        <v>27</v>
      </c>
      <c r="B34" s="77"/>
      <c r="C34" s="78"/>
      <c r="D34" s="78"/>
      <c r="E34" s="18"/>
      <c r="F34" s="17"/>
      <c r="I34" s="26">
        <v>99959370</v>
      </c>
      <c r="J34" s="26">
        <v>9608060</v>
      </c>
      <c r="K34" s="26">
        <f>+I34+J34</f>
        <v>109567430</v>
      </c>
      <c r="L34" s="26"/>
      <c r="M34" s="26"/>
    </row>
    <row r="35" spans="1:15" ht="8.25" customHeight="1" thickBot="1" x14ac:dyDescent="0.3">
      <c r="A35" s="65"/>
      <c r="B35" s="66"/>
      <c r="C35" s="66"/>
      <c r="D35" s="66"/>
      <c r="E35" s="66"/>
      <c r="F35" s="67"/>
      <c r="I35" s="26"/>
      <c r="J35" s="26"/>
      <c r="K35" s="26"/>
      <c r="L35" s="26"/>
      <c r="M35" s="26"/>
    </row>
    <row r="36" spans="1:15" ht="21" customHeight="1" thickBot="1" x14ac:dyDescent="0.3">
      <c r="A36" s="68" t="s">
        <v>46</v>
      </c>
      <c r="B36" s="69"/>
      <c r="C36" s="69"/>
      <c r="D36" s="69"/>
      <c r="E36" s="69"/>
      <c r="F36" s="70"/>
      <c r="I36" s="33" t="s">
        <v>34</v>
      </c>
      <c r="J36" s="34" t="s">
        <v>35</v>
      </c>
      <c r="K36" s="26"/>
      <c r="L36" s="26"/>
      <c r="M36" s="26"/>
    </row>
    <row r="37" spans="1:15" x14ac:dyDescent="0.25">
      <c r="A37" s="8" t="s">
        <v>2</v>
      </c>
      <c r="B37" s="13" t="s">
        <v>0</v>
      </c>
      <c r="C37" s="13" t="s">
        <v>3</v>
      </c>
      <c r="D37" s="13" t="s">
        <v>4</v>
      </c>
      <c r="E37" s="13" t="s">
        <v>5</v>
      </c>
      <c r="F37" s="14" t="s">
        <v>6</v>
      </c>
      <c r="I37" s="26"/>
      <c r="J37" s="26"/>
      <c r="K37" s="26"/>
      <c r="L37" s="26"/>
      <c r="M37" s="26"/>
    </row>
    <row r="38" spans="1:15" x14ac:dyDescent="0.25">
      <c r="A38" s="9">
        <v>1</v>
      </c>
      <c r="B38" s="44" t="s">
        <v>18</v>
      </c>
      <c r="C38" s="19" t="s">
        <v>28</v>
      </c>
      <c r="D38" s="40">
        <v>73</v>
      </c>
      <c r="E38" s="27"/>
      <c r="F38" s="28"/>
      <c r="I38" s="26"/>
      <c r="J38" s="26"/>
      <c r="K38" s="26"/>
      <c r="L38" s="26"/>
      <c r="M38" s="26"/>
      <c r="N38" s="50"/>
    </row>
    <row r="39" spans="1:15" x14ac:dyDescent="0.25">
      <c r="A39" s="9">
        <v>2</v>
      </c>
      <c r="B39" s="44" t="s">
        <v>19</v>
      </c>
      <c r="C39" s="19" t="s">
        <v>28</v>
      </c>
      <c r="D39" s="40">
        <v>25</v>
      </c>
      <c r="E39" s="27"/>
      <c r="F39" s="28"/>
      <c r="I39" s="26"/>
      <c r="J39" s="26"/>
      <c r="K39" s="26"/>
      <c r="L39" s="26"/>
      <c r="M39" s="26"/>
    </row>
    <row r="40" spans="1:15" x14ac:dyDescent="0.25">
      <c r="A40" s="9">
        <v>3</v>
      </c>
      <c r="B40" s="7" t="s">
        <v>24</v>
      </c>
      <c r="C40" s="19" t="s">
        <v>28</v>
      </c>
      <c r="D40" s="19">
        <v>56.7</v>
      </c>
      <c r="E40" s="27"/>
      <c r="F40" s="28"/>
      <c r="I40" s="26"/>
      <c r="J40" s="26"/>
      <c r="K40" s="26"/>
      <c r="L40" s="26"/>
      <c r="M40" s="26"/>
    </row>
    <row r="41" spans="1:15" x14ac:dyDescent="0.25">
      <c r="A41" s="9">
        <v>4</v>
      </c>
      <c r="B41" s="7" t="s">
        <v>20</v>
      </c>
      <c r="C41" s="19" t="s">
        <v>28</v>
      </c>
      <c r="D41" s="19">
        <v>10</v>
      </c>
      <c r="E41" s="27"/>
      <c r="F41" s="28"/>
      <c r="I41" s="26"/>
      <c r="J41" s="26"/>
      <c r="K41" s="26"/>
      <c r="L41" s="26"/>
      <c r="M41" s="26"/>
    </row>
    <row r="42" spans="1:15" x14ac:dyDescent="0.25">
      <c r="A42" s="9">
        <v>5</v>
      </c>
      <c r="B42" s="7" t="s">
        <v>21</v>
      </c>
      <c r="C42" s="19" t="s">
        <v>28</v>
      </c>
      <c r="D42" s="42">
        <v>45</v>
      </c>
      <c r="E42" s="43"/>
      <c r="F42" s="28"/>
      <c r="I42" s="26"/>
      <c r="J42" s="26"/>
      <c r="K42" s="26"/>
      <c r="L42" s="26"/>
      <c r="M42" s="26"/>
    </row>
    <row r="43" spans="1:15" x14ac:dyDescent="0.25">
      <c r="A43" s="9">
        <v>6</v>
      </c>
      <c r="B43" s="7" t="s">
        <v>22</v>
      </c>
      <c r="C43" s="19" t="s">
        <v>14</v>
      </c>
      <c r="D43" s="42">
        <v>70</v>
      </c>
      <c r="E43" s="43"/>
      <c r="F43" s="28"/>
      <c r="I43" s="26"/>
      <c r="J43" s="26"/>
      <c r="K43" s="26"/>
      <c r="L43" s="26"/>
      <c r="M43" s="26"/>
    </row>
    <row r="44" spans="1:15" ht="15.75" thickBot="1" x14ac:dyDescent="0.3">
      <c r="A44" s="10"/>
      <c r="B44" s="11"/>
      <c r="C44" s="15"/>
      <c r="D44" s="15"/>
      <c r="E44" s="11"/>
      <c r="F44" s="12"/>
      <c r="I44" s="26"/>
      <c r="J44" s="26"/>
      <c r="K44" s="26"/>
      <c r="L44" s="26"/>
      <c r="M44" s="26"/>
    </row>
    <row r="45" spans="1:15" ht="21.75" customHeight="1" thickBot="1" x14ac:dyDescent="0.3">
      <c r="A45" s="71" t="s">
        <v>23</v>
      </c>
      <c r="B45" s="72"/>
      <c r="C45" s="72"/>
      <c r="D45" s="72"/>
      <c r="E45" s="72"/>
      <c r="F45" s="16"/>
      <c r="I45" s="35">
        <f>ROUND(+F34*90%,0)</f>
        <v>0</v>
      </c>
      <c r="J45" s="36">
        <f>ROUND(+F34*110%,0)</f>
        <v>0</v>
      </c>
      <c r="K45" s="26"/>
      <c r="L45" s="26"/>
      <c r="M45" s="26"/>
      <c r="O45" s="39"/>
    </row>
    <row r="46" spans="1:15" ht="21.75" customHeight="1" thickBot="1" x14ac:dyDescent="0.3">
      <c r="A46" s="53"/>
      <c r="B46" s="54"/>
      <c r="C46" s="54"/>
      <c r="D46" s="1"/>
      <c r="E46" s="2" t="s">
        <v>7</v>
      </c>
      <c r="F46" s="2" t="s">
        <v>8</v>
      </c>
      <c r="I46" s="26"/>
      <c r="J46" s="26"/>
      <c r="K46" s="26"/>
      <c r="L46" s="26"/>
      <c r="M46" s="26"/>
    </row>
    <row r="47" spans="1:15" ht="24" customHeight="1" thickBot="1" x14ac:dyDescent="0.3">
      <c r="A47" s="73" t="s">
        <v>15</v>
      </c>
      <c r="B47" s="74"/>
      <c r="C47" s="74"/>
      <c r="D47" s="75"/>
      <c r="E47" s="45"/>
      <c r="F47" s="22"/>
      <c r="I47" s="26"/>
      <c r="J47" s="26"/>
      <c r="K47" s="26"/>
      <c r="L47" s="26"/>
      <c r="M47" s="26"/>
    </row>
    <row r="48" spans="1:15" ht="23.25" customHeight="1" thickBot="1" x14ac:dyDescent="0.3">
      <c r="A48" s="73" t="s">
        <v>16</v>
      </c>
      <c r="B48" s="74"/>
      <c r="C48" s="74" t="s">
        <v>9</v>
      </c>
      <c r="D48" s="75"/>
      <c r="E48" s="46"/>
      <c r="F48" s="23"/>
      <c r="I48" s="35">
        <f>ROUND(+F53*90%,0)</f>
        <v>0</v>
      </c>
      <c r="J48" s="36">
        <f>ROUND(+F53*110%,0)</f>
        <v>0</v>
      </c>
      <c r="K48" s="26"/>
      <c r="L48" s="26"/>
      <c r="M48" s="26"/>
    </row>
    <row r="49" spans="1:15" ht="23.25" customHeight="1" thickBot="1" x14ac:dyDescent="0.3">
      <c r="A49" s="73" t="s">
        <v>17</v>
      </c>
      <c r="B49" s="74"/>
      <c r="C49" s="74" t="s">
        <v>10</v>
      </c>
      <c r="D49" s="75"/>
      <c r="E49" s="46"/>
      <c r="F49" s="23"/>
      <c r="I49" s="26"/>
      <c r="J49" s="26"/>
      <c r="K49" s="26"/>
      <c r="L49" s="26"/>
      <c r="M49" s="26"/>
    </row>
    <row r="50" spans="1:15" ht="23.25" customHeight="1" thickBot="1" x14ac:dyDescent="0.3">
      <c r="A50" s="21"/>
      <c r="B50" s="63" t="s">
        <v>38</v>
      </c>
      <c r="C50" s="63"/>
      <c r="D50" s="64"/>
      <c r="E50" s="46"/>
      <c r="F50" s="23"/>
      <c r="I50" s="26">
        <v>1057815957</v>
      </c>
      <c r="J50" s="26">
        <v>1292886169</v>
      </c>
      <c r="K50" s="26"/>
      <c r="L50" s="26"/>
      <c r="M50" s="26"/>
    </row>
    <row r="51" spans="1:15" ht="24.75" customHeight="1" thickBot="1" x14ac:dyDescent="0.3">
      <c r="A51" s="79" t="s">
        <v>11</v>
      </c>
      <c r="B51" s="80"/>
      <c r="C51" s="80"/>
      <c r="D51" s="81"/>
      <c r="E51" s="2"/>
      <c r="F51" s="24"/>
      <c r="I51" s="26">
        <f>+I45+I48</f>
        <v>0</v>
      </c>
      <c r="J51" s="26"/>
      <c r="K51" s="26"/>
      <c r="L51" s="26"/>
      <c r="M51" s="26"/>
    </row>
    <row r="52" spans="1:15" ht="15.75" thickBot="1" x14ac:dyDescent="0.3">
      <c r="A52" s="3"/>
      <c r="B52" s="52"/>
      <c r="C52" s="52"/>
      <c r="D52" s="4"/>
      <c r="E52" s="4"/>
      <c r="F52" s="5"/>
      <c r="I52" s="26"/>
      <c r="J52" s="26"/>
      <c r="K52" s="26"/>
      <c r="L52" s="26"/>
      <c r="M52" s="26"/>
    </row>
    <row r="53" spans="1:15" ht="35.25" customHeight="1" thickBot="1" x14ac:dyDescent="0.35">
      <c r="A53" s="82" t="s">
        <v>12</v>
      </c>
      <c r="B53" s="83"/>
      <c r="C53" s="83"/>
      <c r="D53" s="83"/>
      <c r="E53" s="84"/>
      <c r="F53" s="41"/>
      <c r="I53" s="37">
        <f>+E47+E48+E49+(E50*E49)</f>
        <v>0</v>
      </c>
      <c r="J53" s="38">
        <v>175994310</v>
      </c>
      <c r="K53" s="26"/>
      <c r="L53" s="26"/>
      <c r="M53" s="26"/>
      <c r="N53" s="39"/>
      <c r="O53" s="55"/>
    </row>
    <row r="54" spans="1:15" ht="15.75" thickBot="1" x14ac:dyDescent="0.3">
      <c r="I54" s="26"/>
      <c r="J54" s="26"/>
      <c r="K54" s="26"/>
      <c r="L54" s="26"/>
      <c r="M54" s="26"/>
    </row>
    <row r="55" spans="1:15" ht="28.5" customHeight="1" thickBot="1" x14ac:dyDescent="0.3">
      <c r="A55" s="85" t="s">
        <v>42</v>
      </c>
      <c r="B55" s="86"/>
      <c r="C55" s="86"/>
      <c r="D55" s="86"/>
      <c r="E55" s="87"/>
      <c r="F55" s="6"/>
      <c r="I55" s="26">
        <v>1284918493</v>
      </c>
      <c r="J55" s="26">
        <f>+J53*90%</f>
        <v>158394879</v>
      </c>
      <c r="K55" s="26"/>
      <c r="L55" s="26"/>
      <c r="M55" s="26"/>
      <c r="O55" s="50"/>
    </row>
    <row r="56" spans="1:15" ht="15.75" thickBot="1" x14ac:dyDescent="0.3"/>
    <row r="57" spans="1:15" ht="18.75" thickBot="1" x14ac:dyDescent="0.3">
      <c r="A57" s="94" t="s">
        <v>39</v>
      </c>
      <c r="B57" s="95"/>
      <c r="C57" s="95"/>
      <c r="D57" s="95"/>
      <c r="E57" s="96"/>
      <c r="F57" s="6"/>
    </row>
  </sheetData>
  <mergeCells count="36">
    <mergeCell ref="A1:F1"/>
    <mergeCell ref="A2:F2"/>
    <mergeCell ref="A30:F30"/>
    <mergeCell ref="A57:E57"/>
    <mergeCell ref="A49:D49"/>
    <mergeCell ref="B50:D50"/>
    <mergeCell ref="A51:D51"/>
    <mergeCell ref="A53:E53"/>
    <mergeCell ref="A55:E55"/>
    <mergeCell ref="A35:F35"/>
    <mergeCell ref="A36:F36"/>
    <mergeCell ref="A45:E45"/>
    <mergeCell ref="A47:D47"/>
    <mergeCell ref="A48:D48"/>
    <mergeCell ref="A31:F31"/>
    <mergeCell ref="A32:F32"/>
    <mergeCell ref="A33:B33"/>
    <mergeCell ref="C33:D33"/>
    <mergeCell ref="A34:B34"/>
    <mergeCell ref="C34:D34"/>
    <mergeCell ref="A6:B6"/>
    <mergeCell ref="C6:D6"/>
    <mergeCell ref="A23:D23"/>
    <mergeCell ref="A25:E25"/>
    <mergeCell ref="A27:E27"/>
    <mergeCell ref="A3:F3"/>
    <mergeCell ref="A4:F4"/>
    <mergeCell ref="A5:B5"/>
    <mergeCell ref="C5:D5"/>
    <mergeCell ref="B22:D22"/>
    <mergeCell ref="A7:F7"/>
    <mergeCell ref="A8:F8"/>
    <mergeCell ref="A17:E17"/>
    <mergeCell ref="A19:D19"/>
    <mergeCell ref="A20:D20"/>
    <mergeCell ref="A21:D2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CAÑAVERA SILVA</dc:creator>
  <cp:lastModifiedBy>DIANA PAULINA DIAZ ALVAREZ</cp:lastModifiedBy>
  <cp:lastPrinted>2021-05-11T02:08:11Z</cp:lastPrinted>
  <dcterms:created xsi:type="dcterms:W3CDTF">2020-05-13T22:08:06Z</dcterms:created>
  <dcterms:modified xsi:type="dcterms:W3CDTF">2021-05-26T22:46:07Z</dcterms:modified>
</cp:coreProperties>
</file>