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bookViews>
    <workbookView xWindow="0" yWindow="60" windowWidth="24000" windowHeight="9075"/>
  </bookViews>
  <sheets>
    <sheet name="Presupuesto oficial" sheetId="2" r:id="rId1"/>
  </sheets>
  <externalReferences>
    <externalReference r:id="rId2"/>
    <externalReference r:id="rId3"/>
    <externalReference r:id="rId4"/>
  </externalReferences>
  <definedNames>
    <definedName name="_xlnm.Print_Area" localSheetId="0">'Presupuesto oficial'!$A$1:$H$39</definedName>
    <definedName name="Decision">[1]lista!$A$6:$A$7</definedName>
    <definedName name="EQUI">[2]EQUIPO!$B$2:$B$36</definedName>
    <definedName name="EQUIPO_1">[2]EQUIPO!$B$2:$D$36</definedName>
    <definedName name="MATER">[2]MATERIAL!$B$3:$B$580</definedName>
    <definedName name="MATERIALES">[2]MATERIAL!$B$2:$D$580</definedName>
    <definedName name="PARTICIPACION">[1]lista!$A$15:$A$17</definedName>
    <definedName name="Procedencia">[1]lista!$A$2:$A$3</definedName>
    <definedName name="tipo">[1]lista!$A$11:$A$13</definedName>
    <definedName name="Unidades">[3]Presup_Cancha!$J$13:$J$17</definedName>
    <definedName name="x">[1]lista!$A$11:$A$13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H25" i="2"/>
  <c r="H24" i="2"/>
  <c r="H16" i="2"/>
  <c r="H15" i="2"/>
  <c r="H14" i="2"/>
  <c r="H13" i="2"/>
  <c r="H12" i="2"/>
  <c r="H11" i="2"/>
  <c r="H6" i="2"/>
  <c r="H4" i="2" s="1"/>
  <c r="H9" i="2" l="1"/>
  <c r="H19" i="2" s="1"/>
  <c r="H23" i="2"/>
  <c r="H28" i="2" s="1"/>
  <c r="H18" i="2" l="1"/>
  <c r="H20" i="2"/>
  <c r="H21" i="2" s="1"/>
  <c r="H29" i="2"/>
  <c r="H30" i="2" s="1"/>
  <c r="H27" i="2"/>
  <c r="H17" i="2" l="1"/>
  <c r="H22" i="2" s="1"/>
  <c r="H26" i="2"/>
  <c r="H31" i="2" s="1"/>
  <c r="H32" i="2" s="1"/>
</calcChain>
</file>

<file path=xl/sharedStrings.xml><?xml version="1.0" encoding="utf-8"?>
<sst xmlns="http://schemas.openxmlformats.org/spreadsheetml/2006/main" count="55" uniqueCount="43">
  <si>
    <t xml:space="preserve">1. ETAPA 1.  EJECUCION DE ESTUDIOS Y DISEÑOS </t>
  </si>
  <si>
    <t>DESCRIPCIÓN</t>
  </si>
  <si>
    <t>VALOR TOTAL</t>
  </si>
  <si>
    <t>ESTUDIOS Y DISEÑOS  DE UN CENTRO ZONAL – EN EL MUNICIPIO DE MANIZALES, DEPARTAMENTO DE CALDAS</t>
  </si>
  <si>
    <t>VALOR TOTAL IVA 16% SOBRE VALOR DE LOS ESTUDIOS TÉCNICOS Y DISEÑOS</t>
  </si>
  <si>
    <r>
      <t>2. </t>
    </r>
    <r>
      <rPr>
        <b/>
        <sz val="11"/>
        <rFont val="Arial Narrow"/>
        <family val="2"/>
      </rPr>
      <t>ETAPA 2.  EJECUCIÓN DE  OBRA </t>
    </r>
  </si>
  <si>
    <t>ÍTEM</t>
  </si>
  <si>
    <t>UND</t>
  </si>
  <si>
    <t>CANTIDAD</t>
  </si>
  <si>
    <t>PRECIOS UNITARIOS</t>
  </si>
  <si>
    <t>A</t>
  </si>
  <si>
    <t>VALOR DIRECTO OBRA</t>
  </si>
  <si>
    <t>M2</t>
  </si>
  <si>
    <t>GL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</si>
  <si>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</si>
  <si>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</si>
  <si>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</si>
  <si>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</si>
  <si>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</si>
  <si>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</si>
  <si>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</si>
  <si>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C</t>
  </si>
  <si>
    <t>SUMINISTROS  Y DOTACIONES</t>
  </si>
  <si>
    <t>D</t>
  </si>
  <si>
    <t>VALOR COSTOS INDIRECTOS SUMINISTROS</t>
  </si>
  <si>
    <t>Administracion</t>
  </si>
  <si>
    <t>COSTO TOTAL SUMINISTROS Y DOTACIONES  (C+D)</t>
  </si>
  <si>
    <t>COSTO TOTAL OBRA + COSTO TOTAL SUMINISTROS Y DOTACIONES   (A+B+C+D)</t>
  </si>
  <si>
    <t>Oficinas, zona administrativa</t>
  </si>
  <si>
    <t>Zona de servicios: cocina, comedor, cuartos técnicos y baterias sanitarias.</t>
  </si>
  <si>
    <t>Circulaciones, rampas, escaleras, foso ascensor y areas de ingreso y salida con cubierta.</t>
  </si>
  <si>
    <t>Zonas duras sin cubierta (parqueaderos, parques)</t>
  </si>
  <si>
    <t>Área libre: zonas duras (Urbanismo)</t>
  </si>
  <si>
    <t>Demolicion Total de Vivienda existente incluye demolición de estructuras, cimentaciones , placas, pisos y cubiertas,  retiro de material y disposición en sitio autorizado</t>
  </si>
  <si>
    <t>Obras de contencion Viviendas aledañas</t>
  </si>
  <si>
    <t>Equipos Especiales – Suministro e Instalación Ascensor para discapacitados</t>
  </si>
  <si>
    <t>Dotacion de Mobiliario para el Centro Zonal</t>
  </si>
  <si>
    <t>1.VALOR TOTAL ETAPA DE ESTUDIOS Y DISEÑOS</t>
  </si>
  <si>
    <t xml:space="preserve">COSTO DE ACTIVIDADES CON EJECUCIÓN CONDICIONAL </t>
  </si>
  <si>
    <t xml:space="preserve">   VALOR TOTAL OFERTA (1+2+3)</t>
  </si>
  <si>
    <t>FORMATO 4 OFERTA ECONOMICA
EJECUCION DE ESTUDIOS, DISEÑOS, CONSTRUCCIÓN Y PUESTA EN FUNCIONAMIENTO DE UN CENTRO ZONAL – EN EL MUNICIPIO DE MANIZALES, DEPARTAMENTO DE CALDAS"</t>
  </si>
  <si>
    <t>Representante Legal</t>
  </si>
  <si>
    <t>Proponente: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</si>
</sst>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00"/>
    <numFmt numFmtId="166" formatCode="0.000%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horizontal="righ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9" fillId="4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4" fontId="10" fillId="4" borderId="0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center" wrapText="1"/>
    </xf>
    <xf numFmtId="4" fontId="8" fillId="5" borderId="0" xfId="0" applyNumberFormat="1" applyFont="1" applyFill="1" applyBorder="1" applyAlignment="1">
      <alignment horizontal="right" vertical="center"/>
    </xf>
    <xf numFmtId="166" fontId="7" fillId="6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0" fontId="7" fillId="6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LLA%20TAKOA\Presupuesto\APUS%20VILLA%20TAKO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J39"/>
  <sheetViews>
    <sheetView tabSelected="1" view="pageBreakPreview" zoomScale="80" zoomScaleNormal="100" zoomScaleSheetLayoutView="80" workbookViewId="0">
      <selection activeCell="N44" sqref="N44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9.140625" style="1" bestFit="1" customWidth="1"/>
    <col min="6" max="6" width="10.42578125" style="1" bestFit="1" customWidth="1"/>
    <col min="7" max="7" width="21.7109375" style="1" customWidth="1"/>
    <col min="8" max="9" width="21.28515625" style="1" customWidth="1"/>
  </cols>
  <sheetData>
    <row r="1" spans="2:10" ht="60.75" customHeight="1" x14ac:dyDescent="0.25">
      <c r="B1" s="48" t="s">
        <v>40</v>
      </c>
      <c r="C1" s="48"/>
      <c r="D1" s="48"/>
      <c r="E1" s="48"/>
      <c r="F1" s="48"/>
      <c r="G1" s="48"/>
      <c r="H1" s="48"/>
      <c r="I1" s="29"/>
    </row>
    <row r="2" spans="2:10" ht="32.25" customHeight="1" x14ac:dyDescent="0.25">
      <c r="B2" s="49" t="s">
        <v>0</v>
      </c>
      <c r="C2" s="50"/>
      <c r="D2" s="50"/>
      <c r="E2" s="50"/>
      <c r="F2" s="50"/>
      <c r="G2" s="50"/>
      <c r="H2" s="51"/>
      <c r="I2" s="30"/>
    </row>
    <row r="3" spans="2:10" ht="16.5" customHeight="1" x14ac:dyDescent="0.25">
      <c r="B3" s="52" t="s">
        <v>1</v>
      </c>
      <c r="C3" s="53"/>
      <c r="D3" s="53"/>
      <c r="E3" s="53"/>
      <c r="F3" s="53"/>
      <c r="G3" s="54"/>
      <c r="H3" s="2" t="s">
        <v>2</v>
      </c>
      <c r="I3" s="31"/>
    </row>
    <row r="4" spans="2:10" ht="31.5" customHeight="1" x14ac:dyDescent="0.25">
      <c r="B4" s="55" t="s">
        <v>37</v>
      </c>
      <c r="C4" s="56"/>
      <c r="D4" s="56"/>
      <c r="E4" s="56"/>
      <c r="F4" s="56"/>
      <c r="G4" s="57"/>
      <c r="H4" s="22">
        <f>+H5+H6</f>
        <v>0</v>
      </c>
      <c r="I4" s="32"/>
    </row>
    <row r="5" spans="2:10" ht="36" customHeight="1" x14ac:dyDescent="0.25">
      <c r="B5" s="58" t="s">
        <v>3</v>
      </c>
      <c r="C5" s="59"/>
      <c r="D5" s="59"/>
      <c r="E5" s="59"/>
      <c r="F5" s="59"/>
      <c r="G5" s="60"/>
      <c r="H5" s="3"/>
      <c r="I5" s="33"/>
    </row>
    <row r="6" spans="2:10" ht="32.25" customHeight="1" x14ac:dyDescent="0.25">
      <c r="B6" s="45" t="s">
        <v>4</v>
      </c>
      <c r="C6" s="46"/>
      <c r="D6" s="46"/>
      <c r="E6" s="46"/>
      <c r="F6" s="46"/>
      <c r="G6" s="47"/>
      <c r="H6" s="3">
        <f>ROUND(+H5*0.16,0)</f>
        <v>0</v>
      </c>
      <c r="I6" s="33"/>
    </row>
    <row r="7" spans="2:10" ht="34.5" customHeight="1" x14ac:dyDescent="0.25">
      <c r="B7" s="21" t="s">
        <v>5</v>
      </c>
      <c r="C7" s="19"/>
      <c r="D7" s="19"/>
      <c r="E7" s="19"/>
      <c r="F7" s="19"/>
      <c r="G7" s="19"/>
      <c r="H7" s="20"/>
      <c r="I7" s="34"/>
    </row>
    <row r="8" spans="2:10" ht="32.25" customHeight="1" x14ac:dyDescent="0.25">
      <c r="B8" s="4" t="s">
        <v>6</v>
      </c>
      <c r="C8" s="65" t="s">
        <v>1</v>
      </c>
      <c r="D8" s="66"/>
      <c r="E8" s="4" t="s">
        <v>7</v>
      </c>
      <c r="F8" s="4" t="s">
        <v>8</v>
      </c>
      <c r="G8" s="4" t="s">
        <v>9</v>
      </c>
      <c r="H8" s="4" t="s">
        <v>2</v>
      </c>
      <c r="I8" s="35"/>
    </row>
    <row r="9" spans="2:10" ht="30.75" customHeight="1" x14ac:dyDescent="0.25">
      <c r="B9" s="5" t="s">
        <v>10</v>
      </c>
      <c r="C9" s="67" t="s">
        <v>11</v>
      </c>
      <c r="D9" s="68"/>
      <c r="E9" s="68"/>
      <c r="F9" s="68"/>
      <c r="G9" s="18"/>
      <c r="H9" s="23">
        <f>SUM(H10:H16)</f>
        <v>0</v>
      </c>
      <c r="I9" s="36"/>
    </row>
    <row r="10" spans="2:10" ht="20.25" customHeight="1" x14ac:dyDescent="0.25">
      <c r="B10" s="7">
        <v>1</v>
      </c>
      <c r="C10" s="69" t="s">
        <v>28</v>
      </c>
      <c r="D10" s="70"/>
      <c r="E10" s="7" t="s">
        <v>12</v>
      </c>
      <c r="F10" s="24">
        <v>305.84000000000003</v>
      </c>
      <c r="G10" s="9"/>
      <c r="H10" s="9">
        <f>+ROUND(F10*G10,0)</f>
        <v>0</v>
      </c>
      <c r="I10" s="37"/>
    </row>
    <row r="11" spans="2:10" ht="33" customHeight="1" x14ac:dyDescent="0.25">
      <c r="B11" s="7">
        <v>2</v>
      </c>
      <c r="C11" s="69" t="s">
        <v>29</v>
      </c>
      <c r="D11" s="70"/>
      <c r="E11" s="7" t="s">
        <v>12</v>
      </c>
      <c r="F11" s="8">
        <v>92.8</v>
      </c>
      <c r="G11" s="9"/>
      <c r="H11" s="9">
        <f t="shared" ref="H11:H16" si="0">+ROUND(F11*G11,0)</f>
        <v>0</v>
      </c>
      <c r="I11" s="37"/>
    </row>
    <row r="12" spans="2:10" ht="51.75" customHeight="1" x14ac:dyDescent="0.25">
      <c r="B12" s="7">
        <v>3</v>
      </c>
      <c r="C12" s="69" t="s">
        <v>30</v>
      </c>
      <c r="D12" s="70"/>
      <c r="E12" s="7" t="s">
        <v>12</v>
      </c>
      <c r="F12" s="8">
        <v>165</v>
      </c>
      <c r="G12" s="9"/>
      <c r="H12" s="9">
        <f t="shared" si="0"/>
        <v>0</v>
      </c>
      <c r="I12" s="37"/>
    </row>
    <row r="13" spans="2:10" ht="33.75" customHeight="1" x14ac:dyDescent="0.25">
      <c r="B13" s="7">
        <v>4</v>
      </c>
      <c r="C13" s="69" t="s">
        <v>31</v>
      </c>
      <c r="D13" s="70"/>
      <c r="E13" s="7" t="s">
        <v>12</v>
      </c>
      <c r="F13" s="8">
        <v>21.599999999999998</v>
      </c>
      <c r="G13" s="9"/>
      <c r="H13" s="9">
        <f t="shared" si="0"/>
        <v>0</v>
      </c>
      <c r="I13" s="37"/>
    </row>
    <row r="14" spans="2:10" ht="18" customHeight="1" x14ac:dyDescent="0.25">
      <c r="B14" s="7">
        <v>5</v>
      </c>
      <c r="C14" s="69" t="s">
        <v>32</v>
      </c>
      <c r="D14" s="70"/>
      <c r="E14" s="7" t="s">
        <v>12</v>
      </c>
      <c r="F14" s="8">
        <v>40</v>
      </c>
      <c r="G14" s="9"/>
      <c r="H14" s="9">
        <f t="shared" si="0"/>
        <v>0</v>
      </c>
      <c r="I14" s="37"/>
    </row>
    <row r="15" spans="2:10" ht="69.75" customHeight="1" x14ac:dyDescent="0.25">
      <c r="B15" s="7">
        <v>6</v>
      </c>
      <c r="C15" s="69" t="s">
        <v>33</v>
      </c>
      <c r="D15" s="70"/>
      <c r="E15" s="7" t="s">
        <v>13</v>
      </c>
      <c r="F15" s="8">
        <v>1</v>
      </c>
      <c r="G15" s="9"/>
      <c r="H15" s="9">
        <f t="shared" si="0"/>
        <v>0</v>
      </c>
      <c r="I15" s="37"/>
    </row>
    <row r="16" spans="2:10" s="1" customFormat="1" ht="24" customHeight="1" x14ac:dyDescent="0.3">
      <c r="B16" s="7">
        <v>7</v>
      </c>
      <c r="C16" s="69" t="s">
        <v>34</v>
      </c>
      <c r="D16" s="70"/>
      <c r="E16" s="7" t="s">
        <v>13</v>
      </c>
      <c r="F16" s="8">
        <v>1</v>
      </c>
      <c r="G16" s="9"/>
      <c r="H16" s="9">
        <f t="shared" si="0"/>
        <v>0</v>
      </c>
      <c r="I16" s="37"/>
      <c r="J16"/>
    </row>
    <row r="17" spans="2:10" s="1" customFormat="1" ht="24" customHeight="1" x14ac:dyDescent="0.3">
      <c r="B17" s="5" t="s">
        <v>14</v>
      </c>
      <c r="C17" s="67" t="s">
        <v>15</v>
      </c>
      <c r="D17" s="68"/>
      <c r="E17" s="68"/>
      <c r="F17" s="68"/>
      <c r="G17" s="18"/>
      <c r="H17" s="6">
        <f>SUM(H18:H21)</f>
        <v>0</v>
      </c>
      <c r="I17" s="38"/>
      <c r="J17"/>
    </row>
    <row r="18" spans="2:10" s="1" customFormat="1" ht="17.25" customHeight="1" x14ac:dyDescent="0.3">
      <c r="B18" s="7"/>
      <c r="C18" s="61" t="s">
        <v>16</v>
      </c>
      <c r="D18" s="62"/>
      <c r="E18" s="41"/>
      <c r="F18" s="63"/>
      <c r="G18" s="64"/>
      <c r="H18" s="10">
        <f>ROUND(+H9*E18,0)</f>
        <v>0</v>
      </c>
      <c r="I18" s="39"/>
      <c r="J18"/>
    </row>
    <row r="19" spans="2:10" s="1" customFormat="1" x14ac:dyDescent="0.3">
      <c r="B19" s="7"/>
      <c r="C19" s="61" t="s">
        <v>17</v>
      </c>
      <c r="D19" s="62"/>
      <c r="E19" s="42"/>
      <c r="F19" s="63"/>
      <c r="G19" s="64"/>
      <c r="H19" s="10">
        <f>ROUND(+H9*E19,0)</f>
        <v>0</v>
      </c>
      <c r="I19" s="39"/>
      <c r="J19"/>
    </row>
    <row r="20" spans="2:10" s="1" customFormat="1" x14ac:dyDescent="0.3">
      <c r="B20" s="7"/>
      <c r="C20" s="61" t="s">
        <v>18</v>
      </c>
      <c r="D20" s="62"/>
      <c r="E20" s="42"/>
      <c r="F20" s="63"/>
      <c r="G20" s="64"/>
      <c r="H20" s="10">
        <f>ROUND(+E20*H9,0)</f>
        <v>0</v>
      </c>
      <c r="I20" s="39"/>
      <c r="J20"/>
    </row>
    <row r="21" spans="2:10" s="1" customFormat="1" ht="17.25" customHeight="1" x14ac:dyDescent="0.3">
      <c r="B21" s="7"/>
      <c r="C21" s="61" t="s">
        <v>19</v>
      </c>
      <c r="D21" s="62"/>
      <c r="E21" s="42">
        <v>0.16</v>
      </c>
      <c r="F21" s="63"/>
      <c r="G21" s="64"/>
      <c r="H21" s="10">
        <f>ROUND(+H20*E21,0)</f>
        <v>0</v>
      </c>
      <c r="I21" s="39"/>
      <c r="J21"/>
    </row>
    <row r="22" spans="2:10" s="1" customFormat="1" ht="28.5" customHeight="1" x14ac:dyDescent="0.3">
      <c r="B22" s="71" t="s">
        <v>20</v>
      </c>
      <c r="C22" s="72"/>
      <c r="D22" s="73"/>
      <c r="E22" s="25"/>
      <c r="F22" s="12"/>
      <c r="G22" s="15"/>
      <c r="H22" s="6">
        <f>+H17+H9</f>
        <v>0</v>
      </c>
      <c r="I22" s="38"/>
      <c r="J22"/>
    </row>
    <row r="23" spans="2:10" s="1" customFormat="1" ht="27.75" customHeight="1" x14ac:dyDescent="0.3">
      <c r="B23" s="5" t="s">
        <v>21</v>
      </c>
      <c r="C23" s="67" t="s">
        <v>22</v>
      </c>
      <c r="D23" s="68"/>
      <c r="E23" s="68"/>
      <c r="F23" s="68"/>
      <c r="G23" s="18"/>
      <c r="H23" s="6">
        <f>SUM(H24:H25)</f>
        <v>0</v>
      </c>
      <c r="I23" s="38"/>
      <c r="J23"/>
    </row>
    <row r="24" spans="2:10" s="1" customFormat="1" ht="42.75" customHeight="1" x14ac:dyDescent="0.3">
      <c r="B24" s="7">
        <v>8</v>
      </c>
      <c r="C24" s="69" t="s">
        <v>35</v>
      </c>
      <c r="D24" s="70"/>
      <c r="E24" s="7" t="s">
        <v>7</v>
      </c>
      <c r="F24" s="8">
        <v>1</v>
      </c>
      <c r="G24" s="9"/>
      <c r="H24" s="9">
        <f>+ROUND(F24*G24,0)</f>
        <v>0</v>
      </c>
      <c r="I24" s="37"/>
      <c r="J24"/>
    </row>
    <row r="25" spans="2:10" s="1" customFormat="1" ht="39" customHeight="1" x14ac:dyDescent="0.3">
      <c r="B25" s="7">
        <v>9</v>
      </c>
      <c r="C25" s="69" t="s">
        <v>36</v>
      </c>
      <c r="D25" s="70"/>
      <c r="E25" s="7" t="s">
        <v>13</v>
      </c>
      <c r="F25" s="8">
        <v>1</v>
      </c>
      <c r="G25" s="9"/>
      <c r="H25" s="9">
        <f>+ROUND(F25*G25,0)</f>
        <v>0</v>
      </c>
      <c r="I25" s="37"/>
      <c r="J25"/>
    </row>
    <row r="26" spans="2:10" s="1" customFormat="1" ht="30.75" customHeight="1" x14ac:dyDescent="0.3">
      <c r="B26" s="5" t="s">
        <v>23</v>
      </c>
      <c r="C26" s="67" t="s">
        <v>24</v>
      </c>
      <c r="D26" s="68"/>
      <c r="E26" s="68"/>
      <c r="F26" s="68"/>
      <c r="G26" s="18"/>
      <c r="H26" s="6">
        <f>+SUM(H27:H30)</f>
        <v>0</v>
      </c>
      <c r="I26" s="38"/>
      <c r="J26"/>
    </row>
    <row r="27" spans="2:10" s="1" customFormat="1" ht="22.5" customHeight="1" x14ac:dyDescent="0.3">
      <c r="B27" s="7"/>
      <c r="C27" s="61" t="s">
        <v>25</v>
      </c>
      <c r="D27" s="62"/>
      <c r="E27" s="43"/>
      <c r="F27" s="63"/>
      <c r="G27" s="64"/>
      <c r="H27" s="10">
        <f>ROUND(+H23*E27,0)</f>
        <v>0</v>
      </c>
      <c r="I27" s="39"/>
      <c r="J27"/>
    </row>
    <row r="28" spans="2:10" s="1" customFormat="1" ht="24.75" customHeight="1" x14ac:dyDescent="0.3">
      <c r="B28" s="7"/>
      <c r="C28" s="61" t="s">
        <v>17</v>
      </c>
      <c r="D28" s="62"/>
      <c r="E28" s="42"/>
      <c r="F28" s="63"/>
      <c r="G28" s="64"/>
      <c r="H28" s="10">
        <f>ROUND(+H23*E28,0)</f>
        <v>0</v>
      </c>
      <c r="I28" s="39"/>
      <c r="J28"/>
    </row>
    <row r="29" spans="2:10" s="1" customFormat="1" ht="24.75" customHeight="1" x14ac:dyDescent="0.3">
      <c r="B29" s="7"/>
      <c r="C29" s="61" t="s">
        <v>18</v>
      </c>
      <c r="D29" s="62"/>
      <c r="E29" s="42"/>
      <c r="F29" s="63"/>
      <c r="G29" s="64"/>
      <c r="H29" s="10">
        <f>ROUND(+E29*H23,0)</f>
        <v>0</v>
      </c>
      <c r="I29" s="39"/>
      <c r="J29"/>
    </row>
    <row r="30" spans="2:10" s="1" customFormat="1" ht="27.75" customHeight="1" x14ac:dyDescent="0.3">
      <c r="B30" s="7"/>
      <c r="C30" s="61" t="s">
        <v>19</v>
      </c>
      <c r="D30" s="62"/>
      <c r="E30" s="42">
        <v>0.16</v>
      </c>
      <c r="F30" s="63"/>
      <c r="G30" s="64"/>
      <c r="H30" s="10">
        <f>ROUND(+H29*E30,0)</f>
        <v>0</v>
      </c>
      <c r="I30" s="39"/>
      <c r="J30"/>
    </row>
    <row r="31" spans="2:10" s="1" customFormat="1" ht="26.25" customHeight="1" x14ac:dyDescent="0.3">
      <c r="B31" s="71" t="s">
        <v>26</v>
      </c>
      <c r="C31" s="72"/>
      <c r="D31" s="73"/>
      <c r="E31" s="11"/>
      <c r="F31" s="12"/>
      <c r="G31" s="15"/>
      <c r="H31" s="6">
        <f>+H23+H26</f>
        <v>0</v>
      </c>
      <c r="I31" s="38"/>
      <c r="J31"/>
    </row>
    <row r="32" spans="2:10" s="1" customFormat="1" ht="40.5" customHeight="1" x14ac:dyDescent="0.3">
      <c r="B32" s="14">
        <v>2</v>
      </c>
      <c r="C32" s="26" t="s">
        <v>27</v>
      </c>
      <c r="D32" s="16"/>
      <c r="E32" s="16"/>
      <c r="F32" s="16"/>
      <c r="G32" s="17"/>
      <c r="H32" s="6">
        <f>SUM(H22,H31)</f>
        <v>0</v>
      </c>
      <c r="I32" s="38"/>
    </row>
    <row r="33" spans="2:9" s="1" customFormat="1" ht="36.75" customHeight="1" x14ac:dyDescent="0.3">
      <c r="B33" s="14">
        <v>3</v>
      </c>
      <c r="C33" s="26" t="s">
        <v>38</v>
      </c>
      <c r="D33" s="16"/>
      <c r="E33" s="16"/>
      <c r="F33" s="16"/>
      <c r="G33" s="17"/>
      <c r="H33" s="6">
        <v>25000000</v>
      </c>
      <c r="I33" s="38"/>
    </row>
    <row r="34" spans="2:9" s="1" customFormat="1" ht="39" customHeight="1" x14ac:dyDescent="0.3">
      <c r="B34" s="27">
        <v>4</v>
      </c>
      <c r="C34" s="26" t="s">
        <v>39</v>
      </c>
      <c r="D34" s="26"/>
      <c r="E34" s="26"/>
      <c r="F34" s="26"/>
      <c r="G34" s="28"/>
      <c r="H34" s="13"/>
      <c r="I34" s="40"/>
    </row>
    <row r="36" spans="2:9" x14ac:dyDescent="0.3">
      <c r="B36" s="44"/>
      <c r="C36" s="44"/>
      <c r="D36" s="44"/>
    </row>
    <row r="37" spans="2:9" x14ac:dyDescent="0.3">
      <c r="B37" s="1" t="s">
        <v>41</v>
      </c>
    </row>
    <row r="39" spans="2:9" x14ac:dyDescent="0.3">
      <c r="B39" s="1" t="s">
        <v>42</v>
      </c>
    </row>
  </sheetData>
  <mergeCells count="38">
    <mergeCell ref="B31:D31"/>
    <mergeCell ref="C28:D28"/>
    <mergeCell ref="F28:G28"/>
    <mergeCell ref="C29:D29"/>
    <mergeCell ref="F29:G29"/>
    <mergeCell ref="C30:D30"/>
    <mergeCell ref="F30:G30"/>
    <mergeCell ref="C27:D27"/>
    <mergeCell ref="F27:G27"/>
    <mergeCell ref="C19:D19"/>
    <mergeCell ref="F19:G19"/>
    <mergeCell ref="C20:D20"/>
    <mergeCell ref="F20:G20"/>
    <mergeCell ref="C21:D21"/>
    <mergeCell ref="F21:G21"/>
    <mergeCell ref="B22:D22"/>
    <mergeCell ref="C23:F23"/>
    <mergeCell ref="C24:D24"/>
    <mergeCell ref="C25:D25"/>
    <mergeCell ref="C26:F26"/>
    <mergeCell ref="C18:D18"/>
    <mergeCell ref="F18:G18"/>
    <mergeCell ref="C8:D8"/>
    <mergeCell ref="C9:F9"/>
    <mergeCell ref="C10:D10"/>
    <mergeCell ref="C11:D11"/>
    <mergeCell ref="C12:D12"/>
    <mergeCell ref="C13:D13"/>
    <mergeCell ref="C14:D14"/>
    <mergeCell ref="C15:D15"/>
    <mergeCell ref="C16:D16"/>
    <mergeCell ref="C17:F17"/>
    <mergeCell ref="B6:G6"/>
    <mergeCell ref="B1:H1"/>
    <mergeCell ref="B2:H2"/>
    <mergeCell ref="B3:G3"/>
    <mergeCell ref="B4:G4"/>
    <mergeCell ref="B5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oficial</vt:lpstr>
      <vt:lpstr>'Presupuesto oficial'!Área_de_impresión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IANOS DAVID PEREZ DIAZ</dc:creator>
  <cp:lastModifiedBy>ANDREA MEGLAN RODRIGUEZ</cp:lastModifiedBy>
  <cp:lastPrinted>2016-11-09T22:37:48Z</cp:lastPrinted>
  <dcterms:created xsi:type="dcterms:W3CDTF">2016-11-09T20:58:29Z</dcterms:created>
  <dcterms:modified xsi:type="dcterms:W3CDTF">2016-11-18T04:39:33Z</dcterms:modified>
</cp:coreProperties>
</file>