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is documentos\EQUIPAMIENTO\LLAVE EN MANO HUILA\DOCUMENTOS PARA PUBLICAR\"/>
    </mc:Choice>
  </mc:AlternateContent>
  <bookViews>
    <workbookView xWindow="0" yWindow="0" windowWidth="24000" windowHeight="9135"/>
  </bookViews>
  <sheets>
    <sheet name="Hoja1" sheetId="1" r:id="rId1"/>
  </sheets>
  <definedNames>
    <definedName name="_xlnm.Print_Area" localSheetId="0">Hoja1!$B$1:$G$72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7" i="1" l="1"/>
  <c r="G45" i="1"/>
  <c r="G17" i="1"/>
  <c r="G62" i="1"/>
  <c r="G61" i="1"/>
  <c r="G60" i="1"/>
  <c r="G59" i="1"/>
  <c r="G58" i="1"/>
  <c r="G49" i="1"/>
  <c r="G48" i="1"/>
  <c r="G47" i="1"/>
  <c r="G46" i="1"/>
  <c r="G37" i="1"/>
  <c r="G36" i="1"/>
  <c r="G35" i="1"/>
  <c r="G34" i="1"/>
  <c r="G33" i="1"/>
  <c r="G32" i="1"/>
  <c r="G19" i="1"/>
  <c r="G20" i="1"/>
  <c r="G21" i="1"/>
  <c r="G22" i="1"/>
  <c r="G23" i="1"/>
  <c r="G18" i="1"/>
  <c r="G12" i="1"/>
  <c r="G7" i="1" s="1"/>
  <c r="G31" i="1" l="1"/>
  <c r="G41" i="1" s="1"/>
  <c r="G42" i="1" s="1"/>
  <c r="G51" i="1"/>
  <c r="G50" i="1" s="1"/>
  <c r="G55" i="1" s="1"/>
  <c r="G25" i="1"/>
  <c r="G53" i="1"/>
  <c r="G54" i="1" s="1"/>
  <c r="G52" i="1"/>
  <c r="G39" i="1" l="1"/>
  <c r="G40" i="1"/>
  <c r="G26" i="1"/>
  <c r="G24" i="1" s="1"/>
  <c r="G29" i="1" s="1"/>
  <c r="G64" i="1"/>
  <c r="G65" i="1"/>
  <c r="G66" i="1"/>
  <c r="G67" i="1" s="1"/>
  <c r="G27" i="1"/>
  <c r="G28" i="1" s="1"/>
  <c r="G38" i="1" l="1"/>
  <c r="G43" i="1" s="1"/>
  <c r="G63" i="1"/>
  <c r="G68" i="1" s="1"/>
  <c r="G70" i="1" s="1"/>
  <c r="G72" i="1" s="1"/>
</calcChain>
</file>

<file path=xl/sharedStrings.xml><?xml version="1.0" encoding="utf-8"?>
<sst xmlns="http://schemas.openxmlformats.org/spreadsheetml/2006/main" count="97" uniqueCount="43">
  <si>
    <t>EJECUCIÓN DE ESTUDIOS, DISEÑOS, CONSTRUCCIÓN Y PUESTA EN FUNCIONAMIENTO DE UN PARQUE RECREO DEPORTIVO UBICADO EN LA URBANIZACIÓN LA PROSPERIDAD EN EL MUNICIPIO DE EL AGRADO, UN PARQUE RECREO DEPORTIVO UBICADO EN LA URBANIZACIÓN IV CENTENARIO EN EL MUNICIPIO NEIVA, DEPARTAMENTO DE HUILA, UN PARQUE RECREO DEPORTIVO UBICADO EN LA URBANIZACIÓN VILLA ESPAÑA EN EL MUNICIPIO CARMEN DE APICALA, DEPARTAMENTO DE TOLIMA Y UN PARQUE RECREO DEPORTIVO UBICADO EN LA URBANIZACIÓN CONTIGO CON TODO EN EL MUNICIPIO FUSAGASUGA, DEPARTAMENTO DE CUNDINAMARCA</t>
  </si>
  <si>
    <t>1. ETAPA I. EJECUCIÓN DE ESTUDIOS Y DISEÑOS. ELABORACIÓN DE LOS ESTUDIOS Y DISEÑOS  DE UN PARQUE RECREO DEPORTIVO UBICADO EN LA URBANIZACIÓN LA PROSPERIDAD EN EL MUNICIPIO DE EL AGRADO, UN PARQUE RECREO DEPORTIVO UBICADO EN LA URBANIZACIÓN IV CENTENARIO EN EL MUNICIPIO NEIVA, DEPARTAMENTO DE HUILA, UN PARQUE RECREO DEPORTIVO UBICADO EN LA URBANIZACIÓN VILLA ESPAÑA EN EL MUNICIPIO CARMEN DE APICALA, DEPARTAMENTO DE TOLIMA Y UN PARQUE RECREO DEPORTIVO UBICADO EN LA URBANIZACIÓN CONTIGO CON TODO EN EL MUNICIPIO FUSAGASUGA, DEPARTAMENTO DE CUNDINAMARCA</t>
  </si>
  <si>
    <t xml:space="preserve"> DESCRIPCIÓN </t>
  </si>
  <si>
    <t xml:space="preserve"> VALOR TOTAL </t>
  </si>
  <si>
    <t xml:space="preserve"> A. VALOR TOTAL ETAPA DE ESTUDIOS Y DISEÑOS </t>
  </si>
  <si>
    <t xml:space="preserve"> ELABORACIÓN DE ESTUDIOS Y DISEÑOS DE EJECUCIÓN DE UN PARQUE RECREO DEPORTIVO LA PROSPERIDAD EL AGRADO - HUILA </t>
  </si>
  <si>
    <t xml:space="preserve"> ELABORACIÓN DE ESTUDIOS Y DISEÑOS DE EJECUCIÓN DE UN PARQUE RECREO DEPORTIVO IV CENTENARIO NEIVA - HUILA </t>
  </si>
  <si>
    <t xml:space="preserve"> ELABORACIÓN DE ESTUDIOS Y DISEÑOS DE EJECUCIÓN DE UN PARQUE RECREO DEPORTIVO VILLA ESPAÑA CARMEN DE APICALA - TOLIMA </t>
  </si>
  <si>
    <t xml:space="preserve"> ELABORACIÓN DE ESTUDIOS Y DISEÑOS DE EJECUCIÓN DE UN PARQUE RECREO DEPORTIVO CONTIGO CON TODO FUSAGASUGA - CUNDINAMARCA </t>
  </si>
  <si>
    <t xml:space="preserve"> VALOR TOTAL IVA 19% SOBRE VALOR DE LOS ESTUDIOS TÉCNICOS Y DISEÑOS </t>
  </si>
  <si>
    <t>2. ETAPA II.  CONSTRUCCIÓN Y PUESTA EN FUNCIONAMIENTO  DE UN PARQUE RECREO DEPORTIVO UBICADO EN LA URBANIZACIÓN LA PROSPERIDAD EN EL MUNICIPIO DE EL AGRADO, UN PARQUE RECREO DEPORTIVO UBICADO EN LA URBANIZACIÓN IV CENTENARIO EN EL MUNICIPIO NEIVA, DEPARTAMENTO DE HUILA, UN PARQUE RECREO DEPORTIVO UBICADO EN LA URBANIZACIÓN VILLA ESPAÑA EN EL MUNICIPIO CARMEN DE APICALA, DEPARTAMENTO DE TOLIMA Y UN PARQUE RECREO DEPORTIVO UBICADO EN LA URBANIZACIÓN CONTIGO CON TODO EN EL MUNICIPIO FUSAGASUGA, DEPARTAMENTO DE CUNDINAMARCA</t>
  </si>
  <si>
    <t>ÍTEM</t>
  </si>
  <si>
    <t>DESCRIPCIÓN</t>
  </si>
  <si>
    <t>UND</t>
  </si>
  <si>
    <t>CANTIDAD</t>
  </si>
  <si>
    <t>PRECIOS UNITARIOS</t>
  </si>
  <si>
    <t>VALOR TOTAL</t>
  </si>
  <si>
    <t>PARQUE RECREO DEPORTIVO EN LA URBANIZACIÓN A PROSPERIDAD EL AGRADO - HUILA</t>
  </si>
  <si>
    <t>VALOR DIRECTO OBRA</t>
  </si>
  <si>
    <t>Biblioteca</t>
  </si>
  <si>
    <r>
      <t>m</t>
    </r>
    <r>
      <rPr>
        <vertAlign val="superscript"/>
        <sz val="9"/>
        <color rgb="FF000000"/>
        <rFont val="Arial Narrow"/>
        <family val="2"/>
      </rPr>
      <t>2</t>
    </r>
  </si>
  <si>
    <t>Zonas Duras</t>
  </si>
  <si>
    <t>Zonas Blandas</t>
  </si>
  <si>
    <t>Cancha Multiple (Incluye malla contra impacto)</t>
  </si>
  <si>
    <t>Ciclovía</t>
  </si>
  <si>
    <t>Juegos Infantiles y Gimnasio Biosaludable</t>
  </si>
  <si>
    <t>Gl</t>
  </si>
  <si>
    <t xml:space="preserve">VALOR COSTOS INDIRECTOS </t>
  </si>
  <si>
    <t>Administración</t>
  </si>
  <si>
    <t xml:space="preserve">Imprevistos </t>
  </si>
  <si>
    <t>Utilidad</t>
  </si>
  <si>
    <t>Valor  IVA sobre la utilidad</t>
  </si>
  <si>
    <t>B</t>
  </si>
  <si>
    <t>COSTO TOTAL OBRA</t>
  </si>
  <si>
    <t xml:space="preserve"> PARQUE RECREO DEPORTIVO EN LA URBANIZACIÓN  IV CENTENARIO NEIVA - HUILA</t>
  </si>
  <si>
    <t>Modulo de Venta/biblioteca</t>
  </si>
  <si>
    <t>C</t>
  </si>
  <si>
    <t>PARQUE RECREO DEPORTIVO EN LA URBANIZACIÓN VILLA ESPAÑA CARMEN DE APICALA - TOLIMA</t>
  </si>
  <si>
    <t>D</t>
  </si>
  <si>
    <t>PARQUE RECREO DEPORTIVO EN LA URBANIZACIÓN  CONTIGO CON TODO FUSAGASUGA - CUNDINAMARCA</t>
  </si>
  <si>
    <t>E</t>
  </si>
  <si>
    <t>F. VALOR TOTAL DE OBRA (B + C + D + E)</t>
  </si>
  <si>
    <t>G. VALOR TOTAL DE LLAVE EN MANO (A + 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</si>
</sst>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_(&quot;$&quot;\ * \(#,##0.00\);_(&quot;$&quot;\ * &quot;-&quot;??_);_(@_)"/>
  </numFmts>
  <fonts count="7" x14ac:knownFonts="1">
    <font>
      <sz val="11"/>
      <color theme="1"/>
      <name val="Calibri"/>
      <family val="2"/>
      <scheme val="minor"/>
    </font>
    <font>
      <sz val="11"/>
      <color theme="1"/>
      <name val="Calibri"/>
      <family val="2"/>
      <scheme val="minor"/>
    </font>
    <font>
      <sz val="10.5"/>
      <color theme="1"/>
      <name val="Calibri"/>
      <family val="2"/>
      <scheme val="minor"/>
    </font>
    <font>
      <b/>
      <sz val="10"/>
      <color rgb="FF000000"/>
      <name val="Arial Narrow"/>
      <family val="2"/>
    </font>
    <font>
      <sz val="10"/>
      <color rgb="FF000000"/>
      <name val="Arial Narrow"/>
      <family val="2"/>
    </font>
    <font>
      <sz val="9"/>
      <color rgb="FF000000"/>
      <name val="Arial Narrow"/>
      <family val="2"/>
    </font>
    <font>
      <vertAlign val="superscript"/>
      <sz val="9"/>
      <color rgb="FF000000"/>
      <name val="Arial Narrow"/>
      <family val="2"/>
    </font>
  </fonts>
  <fills count="5">
    <fill>
      <patternFill patternType="none"/>
    </fill>
    <fill>
      <patternFill patternType="gray125"/>
    </fill>
    <fill>
      <patternFill patternType="solid">
        <fgColor rgb="FFF2F2F2"/>
        <bgColor indexed="64"/>
      </patternFill>
    </fill>
    <fill>
      <patternFill patternType="solid">
        <fgColor rgb="FFDBE5F1"/>
        <bgColor indexed="64"/>
      </patternFill>
    </fill>
    <fill>
      <patternFill patternType="solid">
        <fgColor rgb="FFDDEBF7"/>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2" fillId="0" borderId="0" xfId="0" applyFont="1" applyAlignment="1">
      <alignment vertical="center" wrapText="1"/>
    </xf>
    <xf numFmtId="0" fontId="3" fillId="0" borderId="6" xfId="0" applyFont="1" applyBorder="1" applyAlignment="1">
      <alignment horizontal="center" vertical="center"/>
    </xf>
    <xf numFmtId="0" fontId="4" fillId="0" borderId="6" xfId="0" applyFont="1" applyBorder="1" applyAlignment="1">
      <alignment vertical="center"/>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vertical="center" wrapText="1"/>
    </xf>
    <xf numFmtId="0" fontId="3" fillId="2" borderId="4" xfId="0" applyFont="1" applyFill="1" applyBorder="1" applyAlignment="1">
      <alignment horizontal="left" vertical="center" wrapText="1" indent="3"/>
    </xf>
    <xf numFmtId="0" fontId="5" fillId="0" borderId="7" xfId="0" applyFont="1" applyBorder="1" applyAlignment="1">
      <alignment horizontal="center"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5" fillId="0" borderId="6" xfId="0" applyFont="1" applyBorder="1" applyAlignment="1">
      <alignment vertical="center"/>
    </xf>
    <xf numFmtId="3" fontId="5" fillId="0" borderId="6"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right" vertical="center" wrapText="1"/>
    </xf>
    <xf numFmtId="10" fontId="4" fillId="0" borderId="6" xfId="0" applyNumberFormat="1" applyFont="1" applyBorder="1" applyAlignment="1">
      <alignment horizontal="center" vertical="center" wrapText="1"/>
    </xf>
    <xf numFmtId="9" fontId="4" fillId="0" borderId="6" xfId="0" applyNumberFormat="1" applyFont="1" applyBorder="1" applyAlignment="1">
      <alignment horizontal="center" vertical="center" wrapText="1"/>
    </xf>
    <xf numFmtId="0" fontId="3" fillId="2" borderId="6" xfId="0" applyFont="1" applyFill="1" applyBorder="1" applyAlignment="1">
      <alignment vertical="center"/>
    </xf>
    <xf numFmtId="0" fontId="2" fillId="0" borderId="0" xfId="0" applyFont="1" applyAlignment="1">
      <alignment vertical="center"/>
    </xf>
    <xf numFmtId="44" fontId="3" fillId="0" borderId="6" xfId="1" applyFont="1" applyBorder="1" applyAlignment="1">
      <alignment horizontal="center" vertical="center"/>
    </xf>
    <xf numFmtId="44" fontId="4" fillId="0" borderId="6" xfId="1" applyFont="1" applyBorder="1" applyAlignment="1">
      <alignment vertical="center"/>
    </xf>
    <xf numFmtId="44" fontId="3" fillId="2" borderId="7" xfId="0" applyNumberFormat="1" applyFont="1" applyFill="1" applyBorder="1" applyAlignment="1">
      <alignment vertical="center" wrapText="1"/>
    </xf>
    <xf numFmtId="44" fontId="3" fillId="2" borderId="7" xfId="0" applyNumberFormat="1" applyFont="1" applyFill="1" applyBorder="1" applyAlignment="1">
      <alignment vertical="center"/>
    </xf>
    <xf numFmtId="44" fontId="3" fillId="2" borderId="6" xfId="0" applyNumberFormat="1" applyFont="1" applyFill="1" applyBorder="1" applyAlignment="1">
      <alignment vertical="center"/>
    </xf>
    <xf numFmtId="44" fontId="2" fillId="4" borderId="10" xfId="0" applyNumberFormat="1" applyFont="1" applyFill="1" applyBorder="1" applyAlignment="1">
      <alignment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2"/>
  <sheetViews>
    <sheetView tabSelected="1" view="pageBreakPreview" zoomScaleNormal="100" zoomScaleSheetLayoutView="100" workbookViewId="0">
      <selection activeCell="B4" sqref="B4:G5"/>
    </sheetView>
  </sheetViews>
  <sheetFormatPr baseColWidth="10" defaultRowHeight="15" x14ac:dyDescent="0.25"/>
  <cols>
    <col min="6" max="6" width="23.5703125" customWidth="1"/>
    <col min="7" max="7" width="38" customWidth="1"/>
  </cols>
  <sheetData>
    <row r="1" spans="2:8" ht="15.75" thickBot="1" x14ac:dyDescent="0.3"/>
    <row r="2" spans="2:8" ht="86.25" customHeight="1" x14ac:dyDescent="0.25">
      <c r="B2" s="41" t="s">
        <v>0</v>
      </c>
      <c r="C2" s="42"/>
      <c r="D2" s="42"/>
      <c r="E2" s="42"/>
      <c r="F2" s="42"/>
      <c r="G2" s="43"/>
      <c r="H2" s="1"/>
    </row>
    <row r="3" spans="2:8" ht="15.75" thickBot="1" x14ac:dyDescent="0.3">
      <c r="B3" s="44"/>
      <c r="C3" s="45"/>
      <c r="D3" s="45"/>
      <c r="E3" s="45"/>
      <c r="F3" s="45"/>
      <c r="G3" s="46"/>
      <c r="H3" s="1"/>
    </row>
    <row r="4" spans="2:8" ht="99" customHeight="1" x14ac:dyDescent="0.25">
      <c r="B4" s="41" t="s">
        <v>1</v>
      </c>
      <c r="C4" s="42"/>
      <c r="D4" s="42"/>
      <c r="E4" s="42"/>
      <c r="F4" s="42"/>
      <c r="G4" s="43"/>
      <c r="H4" s="1"/>
    </row>
    <row r="5" spans="2:8" ht="15.75" thickBot="1" x14ac:dyDescent="0.3">
      <c r="B5" s="44"/>
      <c r="C5" s="45"/>
      <c r="D5" s="45"/>
      <c r="E5" s="45"/>
      <c r="F5" s="45"/>
      <c r="G5" s="46"/>
      <c r="H5" s="1"/>
    </row>
    <row r="6" spans="2:8" ht="15.75" thickBot="1" x14ac:dyDescent="0.3">
      <c r="B6" s="47" t="s">
        <v>2</v>
      </c>
      <c r="C6" s="48"/>
      <c r="D6" s="48"/>
      <c r="E6" s="48"/>
      <c r="F6" s="49"/>
      <c r="G6" s="2" t="s">
        <v>3</v>
      </c>
      <c r="H6" s="1"/>
    </row>
    <row r="7" spans="2:8" ht="15.75" thickBot="1" x14ac:dyDescent="0.3">
      <c r="B7" s="50" t="s">
        <v>4</v>
      </c>
      <c r="C7" s="51"/>
      <c r="D7" s="51"/>
      <c r="E7" s="51"/>
      <c r="F7" s="52"/>
      <c r="G7" s="19">
        <f>+ROUND(SUM(G8:G12),0)</f>
        <v>0</v>
      </c>
      <c r="H7" s="1"/>
    </row>
    <row r="8" spans="2:8" ht="25.5" customHeight="1" thickBot="1" x14ac:dyDescent="0.3">
      <c r="B8" s="35" t="s">
        <v>5</v>
      </c>
      <c r="C8" s="36"/>
      <c r="D8" s="36"/>
      <c r="E8" s="36"/>
      <c r="F8" s="37"/>
      <c r="G8" s="3"/>
      <c r="H8" s="1"/>
    </row>
    <row r="9" spans="2:8" ht="25.5" customHeight="1" thickBot="1" x14ac:dyDescent="0.3">
      <c r="B9" s="35" t="s">
        <v>6</v>
      </c>
      <c r="C9" s="36"/>
      <c r="D9" s="36"/>
      <c r="E9" s="36"/>
      <c r="F9" s="37"/>
      <c r="G9" s="3"/>
      <c r="H9" s="1"/>
    </row>
    <row r="10" spans="2:8" ht="25.5" customHeight="1" thickBot="1" x14ac:dyDescent="0.3">
      <c r="B10" s="35" t="s">
        <v>7</v>
      </c>
      <c r="C10" s="36"/>
      <c r="D10" s="36"/>
      <c r="E10" s="36"/>
      <c r="F10" s="37"/>
      <c r="G10" s="3"/>
      <c r="H10" s="1"/>
    </row>
    <row r="11" spans="2:8" ht="38.25" customHeight="1" thickBot="1" x14ac:dyDescent="0.3">
      <c r="B11" s="35" t="s">
        <v>8</v>
      </c>
      <c r="C11" s="36"/>
      <c r="D11" s="36"/>
      <c r="E11" s="36"/>
      <c r="F11" s="37"/>
      <c r="G11" s="3"/>
      <c r="H11" s="1"/>
    </row>
    <row r="12" spans="2:8" ht="15.75" thickBot="1" x14ac:dyDescent="0.3">
      <c r="B12" s="38" t="s">
        <v>9</v>
      </c>
      <c r="C12" s="39"/>
      <c r="D12" s="39"/>
      <c r="E12" s="39"/>
      <c r="F12" s="40"/>
      <c r="G12" s="20">
        <f>+ROUND(((G8+G9+G10+G11)*0.19),0)</f>
        <v>0</v>
      </c>
      <c r="H12" s="1"/>
    </row>
    <row r="13" spans="2:8" ht="86.25" customHeight="1" x14ac:dyDescent="0.25">
      <c r="B13" s="41" t="s">
        <v>10</v>
      </c>
      <c r="C13" s="42"/>
      <c r="D13" s="42"/>
      <c r="E13" s="42"/>
      <c r="F13" s="42"/>
      <c r="G13" s="43"/>
      <c r="H13" s="1"/>
    </row>
    <row r="14" spans="2:8" ht="15.75" thickBot="1" x14ac:dyDescent="0.3">
      <c r="B14" s="44"/>
      <c r="C14" s="45"/>
      <c r="D14" s="45"/>
      <c r="E14" s="45"/>
      <c r="F14" s="45"/>
      <c r="G14" s="46"/>
      <c r="H14" s="1"/>
    </row>
    <row r="15" spans="2:8" ht="26.25" thickBot="1" x14ac:dyDescent="0.3">
      <c r="B15" s="4" t="s">
        <v>11</v>
      </c>
      <c r="C15" s="5" t="s">
        <v>12</v>
      </c>
      <c r="D15" s="5" t="s">
        <v>13</v>
      </c>
      <c r="E15" s="5" t="s">
        <v>14</v>
      </c>
      <c r="F15" s="5" t="s">
        <v>15</v>
      </c>
      <c r="G15" s="5" t="s">
        <v>16</v>
      </c>
      <c r="H15" s="1"/>
    </row>
    <row r="16" spans="2:8" ht="25.5" customHeight="1" thickBot="1" x14ac:dyDescent="0.3">
      <c r="B16" s="28" t="s">
        <v>17</v>
      </c>
      <c r="C16" s="29"/>
      <c r="D16" s="29"/>
      <c r="E16" s="29"/>
      <c r="F16" s="30"/>
      <c r="G16" s="6"/>
      <c r="H16" s="1"/>
    </row>
    <row r="17" spans="2:8" ht="15.75" thickBot="1" x14ac:dyDescent="0.3">
      <c r="B17" s="7"/>
      <c r="C17" s="29" t="s">
        <v>18</v>
      </c>
      <c r="D17" s="29"/>
      <c r="E17" s="29"/>
      <c r="F17" s="30"/>
      <c r="G17" s="21">
        <f>SUM(G18:G23)</f>
        <v>0</v>
      </c>
      <c r="H17" s="1"/>
    </row>
    <row r="18" spans="2:8" ht="16.5" thickBot="1" x14ac:dyDescent="0.3">
      <c r="B18" s="8">
        <v>1</v>
      </c>
      <c r="C18" s="9" t="s">
        <v>19</v>
      </c>
      <c r="D18" s="10" t="s">
        <v>20</v>
      </c>
      <c r="E18" s="10">
        <v>10</v>
      </c>
      <c r="F18" s="11"/>
      <c r="G18" s="20">
        <f>+ROUND(E18*F18,0)</f>
        <v>0</v>
      </c>
      <c r="H18" s="1"/>
    </row>
    <row r="19" spans="2:8" ht="16.5" thickBot="1" x14ac:dyDescent="0.3">
      <c r="B19" s="8">
        <v>3</v>
      </c>
      <c r="C19" s="9" t="s">
        <v>21</v>
      </c>
      <c r="D19" s="10" t="s">
        <v>20</v>
      </c>
      <c r="E19" s="10">
        <v>300</v>
      </c>
      <c r="F19" s="11"/>
      <c r="G19" s="20">
        <f t="shared" ref="G19:G23" si="0">+ROUND(E19*F19,0)</f>
        <v>0</v>
      </c>
      <c r="H19" s="1"/>
    </row>
    <row r="20" spans="2:8" ht="16.5" thickBot="1" x14ac:dyDescent="0.3">
      <c r="B20" s="8">
        <v>4</v>
      </c>
      <c r="C20" s="9" t="s">
        <v>22</v>
      </c>
      <c r="D20" s="10" t="s">
        <v>20</v>
      </c>
      <c r="E20" s="12">
        <v>1500</v>
      </c>
      <c r="F20" s="11"/>
      <c r="G20" s="20">
        <f t="shared" si="0"/>
        <v>0</v>
      </c>
      <c r="H20" s="1"/>
    </row>
    <row r="21" spans="2:8" ht="41.25" thickBot="1" x14ac:dyDescent="0.3">
      <c r="B21" s="8">
        <v>5</v>
      </c>
      <c r="C21" s="9" t="s">
        <v>23</v>
      </c>
      <c r="D21" s="10" t="s">
        <v>20</v>
      </c>
      <c r="E21" s="10">
        <v>640</v>
      </c>
      <c r="F21" s="11"/>
      <c r="G21" s="20">
        <f t="shared" si="0"/>
        <v>0</v>
      </c>
      <c r="H21" s="1"/>
    </row>
    <row r="22" spans="2:8" ht="16.5" thickBot="1" x14ac:dyDescent="0.3">
      <c r="B22" s="8">
        <v>6</v>
      </c>
      <c r="C22" s="9" t="s">
        <v>24</v>
      </c>
      <c r="D22" s="10" t="s">
        <v>20</v>
      </c>
      <c r="E22" s="10">
        <v>378</v>
      </c>
      <c r="F22" s="11"/>
      <c r="G22" s="20">
        <f t="shared" si="0"/>
        <v>0</v>
      </c>
      <c r="H22" s="1"/>
    </row>
    <row r="23" spans="2:8" ht="41.25" thickBot="1" x14ac:dyDescent="0.3">
      <c r="B23" s="8">
        <v>7</v>
      </c>
      <c r="C23" s="9" t="s">
        <v>25</v>
      </c>
      <c r="D23" s="10" t="s">
        <v>26</v>
      </c>
      <c r="E23" s="10">
        <v>1</v>
      </c>
      <c r="F23" s="11"/>
      <c r="G23" s="20">
        <f t="shared" si="0"/>
        <v>0</v>
      </c>
      <c r="H23" s="1"/>
    </row>
    <row r="24" spans="2:8" ht="15.75" thickBot="1" x14ac:dyDescent="0.3">
      <c r="B24" s="4"/>
      <c r="C24" s="28" t="s">
        <v>27</v>
      </c>
      <c r="D24" s="29"/>
      <c r="E24" s="29"/>
      <c r="F24" s="30"/>
      <c r="G24" s="22">
        <f>SUM(G25:G28)</f>
        <v>0</v>
      </c>
      <c r="H24" s="1"/>
    </row>
    <row r="25" spans="2:8" ht="15.75" thickBot="1" x14ac:dyDescent="0.3">
      <c r="B25" s="13"/>
      <c r="C25" s="14" t="s">
        <v>28</v>
      </c>
      <c r="D25" s="15"/>
      <c r="E25" s="31"/>
      <c r="F25" s="32"/>
      <c r="G25" s="20">
        <f>+ROUND(D25*$G$17,0)</f>
        <v>0</v>
      </c>
      <c r="H25" s="1"/>
    </row>
    <row r="26" spans="2:8" ht="15.75" thickBot="1" x14ac:dyDescent="0.3">
      <c r="B26" s="13"/>
      <c r="C26" s="14" t="s">
        <v>29</v>
      </c>
      <c r="D26" s="16"/>
      <c r="E26" s="31"/>
      <c r="F26" s="32"/>
      <c r="G26" s="20">
        <f>+ROUND(D26*$G$17,0)</f>
        <v>0</v>
      </c>
      <c r="H26" s="1"/>
    </row>
    <row r="27" spans="2:8" ht="15.75" thickBot="1" x14ac:dyDescent="0.3">
      <c r="B27" s="13"/>
      <c r="C27" s="14" t="s">
        <v>30</v>
      </c>
      <c r="D27" s="16"/>
      <c r="E27" s="31"/>
      <c r="F27" s="32"/>
      <c r="G27" s="20">
        <f>+ROUND(D27*$G$17,0)</f>
        <v>0</v>
      </c>
      <c r="H27" s="1"/>
    </row>
    <row r="28" spans="2:8" ht="26.25" thickBot="1" x14ac:dyDescent="0.3">
      <c r="B28" s="13"/>
      <c r="C28" s="14" t="s">
        <v>31</v>
      </c>
      <c r="D28" s="16">
        <v>0.19</v>
      </c>
      <c r="E28" s="31"/>
      <c r="F28" s="32"/>
      <c r="G28" s="20">
        <f>+ROUND(D28*G27,0)</f>
        <v>0</v>
      </c>
      <c r="H28" s="1"/>
    </row>
    <row r="29" spans="2:8" ht="15.75" thickBot="1" x14ac:dyDescent="0.3">
      <c r="B29" s="4" t="s">
        <v>32</v>
      </c>
      <c r="C29" s="17" t="s">
        <v>33</v>
      </c>
      <c r="D29" s="5"/>
      <c r="E29" s="33"/>
      <c r="F29" s="34"/>
      <c r="G29" s="23">
        <f>+G24+G17</f>
        <v>0</v>
      </c>
      <c r="H29" s="1"/>
    </row>
    <row r="30" spans="2:8" ht="25.5" customHeight="1" thickBot="1" x14ac:dyDescent="0.3">
      <c r="B30" s="28" t="s">
        <v>34</v>
      </c>
      <c r="C30" s="29"/>
      <c r="D30" s="29"/>
      <c r="E30" s="29"/>
      <c r="F30" s="30"/>
      <c r="G30" s="6"/>
      <c r="H30" s="1"/>
    </row>
    <row r="31" spans="2:8" ht="15.75" thickBot="1" x14ac:dyDescent="0.3">
      <c r="B31" s="7"/>
      <c r="C31" s="29" t="s">
        <v>18</v>
      </c>
      <c r="D31" s="29"/>
      <c r="E31" s="29"/>
      <c r="F31" s="30"/>
      <c r="G31" s="21">
        <f>SUM(G32:G37)</f>
        <v>0</v>
      </c>
      <c r="H31" s="1"/>
    </row>
    <row r="32" spans="2:8" ht="27.75" thickBot="1" x14ac:dyDescent="0.3">
      <c r="B32" s="8">
        <v>8</v>
      </c>
      <c r="C32" s="9" t="s">
        <v>35</v>
      </c>
      <c r="D32" s="10" t="s">
        <v>20</v>
      </c>
      <c r="E32" s="10">
        <v>10</v>
      </c>
      <c r="F32" s="11"/>
      <c r="G32" s="20">
        <f>+ROUND(E32*F32,0)</f>
        <v>0</v>
      </c>
      <c r="H32" s="1"/>
    </row>
    <row r="33" spans="2:8" ht="16.5" thickBot="1" x14ac:dyDescent="0.3">
      <c r="B33" s="8">
        <v>9</v>
      </c>
      <c r="C33" s="9" t="s">
        <v>21</v>
      </c>
      <c r="D33" s="10" t="s">
        <v>20</v>
      </c>
      <c r="E33" s="10">
        <v>556</v>
      </c>
      <c r="F33" s="11"/>
      <c r="G33" s="20">
        <f t="shared" ref="G33:G37" si="1">+ROUND(E33*F33,0)</f>
        <v>0</v>
      </c>
      <c r="H33" s="1"/>
    </row>
    <row r="34" spans="2:8" ht="16.5" thickBot="1" x14ac:dyDescent="0.3">
      <c r="B34" s="8">
        <v>10</v>
      </c>
      <c r="C34" s="9" t="s">
        <v>22</v>
      </c>
      <c r="D34" s="10" t="s">
        <v>20</v>
      </c>
      <c r="E34" s="12">
        <v>2200</v>
      </c>
      <c r="F34" s="11"/>
      <c r="G34" s="20">
        <f t="shared" si="1"/>
        <v>0</v>
      </c>
      <c r="H34" s="1"/>
    </row>
    <row r="35" spans="2:8" ht="16.5" thickBot="1" x14ac:dyDescent="0.3">
      <c r="B35" s="8">
        <v>11</v>
      </c>
      <c r="C35" s="9" t="s">
        <v>24</v>
      </c>
      <c r="D35" s="10" t="s">
        <v>20</v>
      </c>
      <c r="E35" s="10">
        <v>230</v>
      </c>
      <c r="F35" s="11"/>
      <c r="G35" s="20">
        <f t="shared" si="1"/>
        <v>0</v>
      </c>
      <c r="H35" s="1"/>
    </row>
    <row r="36" spans="2:8" ht="41.25" thickBot="1" x14ac:dyDescent="0.3">
      <c r="B36" s="8">
        <v>12</v>
      </c>
      <c r="C36" s="9" t="s">
        <v>23</v>
      </c>
      <c r="D36" s="10" t="s">
        <v>20</v>
      </c>
      <c r="E36" s="10">
        <v>604</v>
      </c>
      <c r="F36" s="11"/>
      <c r="G36" s="20">
        <f t="shared" si="1"/>
        <v>0</v>
      </c>
      <c r="H36" s="1"/>
    </row>
    <row r="37" spans="2:8" ht="41.25" thickBot="1" x14ac:dyDescent="0.3">
      <c r="B37" s="8">
        <v>13</v>
      </c>
      <c r="C37" s="9" t="s">
        <v>25</v>
      </c>
      <c r="D37" s="10" t="s">
        <v>26</v>
      </c>
      <c r="E37" s="10">
        <v>1</v>
      </c>
      <c r="F37" s="11"/>
      <c r="G37" s="20">
        <f t="shared" si="1"/>
        <v>0</v>
      </c>
      <c r="H37" s="1"/>
    </row>
    <row r="38" spans="2:8" ht="15.75" thickBot="1" x14ac:dyDescent="0.3">
      <c r="B38" s="4"/>
      <c r="C38" s="28" t="s">
        <v>27</v>
      </c>
      <c r="D38" s="29"/>
      <c r="E38" s="29"/>
      <c r="F38" s="30"/>
      <c r="G38" s="22">
        <f>SUM(G39:G42)</f>
        <v>0</v>
      </c>
      <c r="H38" s="1"/>
    </row>
    <row r="39" spans="2:8" ht="15.75" thickBot="1" x14ac:dyDescent="0.3">
      <c r="B39" s="13"/>
      <c r="C39" s="14" t="s">
        <v>28</v>
      </c>
      <c r="D39" s="15"/>
      <c r="E39" s="31"/>
      <c r="F39" s="32"/>
      <c r="G39" s="20">
        <f>+ROUND(D39*$G$31,0)</f>
        <v>0</v>
      </c>
      <c r="H39" s="1"/>
    </row>
    <row r="40" spans="2:8" ht="15.75" thickBot="1" x14ac:dyDescent="0.3">
      <c r="B40" s="13"/>
      <c r="C40" s="14" t="s">
        <v>29</v>
      </c>
      <c r="D40" s="16"/>
      <c r="E40" s="31"/>
      <c r="F40" s="32"/>
      <c r="G40" s="20">
        <f>+ROUND(D40*$G$31,0)</f>
        <v>0</v>
      </c>
      <c r="H40" s="1"/>
    </row>
    <row r="41" spans="2:8" ht="15.75" thickBot="1" x14ac:dyDescent="0.3">
      <c r="B41" s="13"/>
      <c r="C41" s="14" t="s">
        <v>30</v>
      </c>
      <c r="D41" s="16"/>
      <c r="E41" s="31"/>
      <c r="F41" s="32"/>
      <c r="G41" s="20">
        <f>+ROUND(D41*$G$31,0)</f>
        <v>0</v>
      </c>
      <c r="H41" s="1"/>
    </row>
    <row r="42" spans="2:8" ht="26.25" thickBot="1" x14ac:dyDescent="0.3">
      <c r="B42" s="13"/>
      <c r="C42" s="14" t="s">
        <v>31</v>
      </c>
      <c r="D42" s="16">
        <v>0.19</v>
      </c>
      <c r="E42" s="31"/>
      <c r="F42" s="32"/>
      <c r="G42" s="20">
        <f>+ROUND(D42*G41,0)</f>
        <v>0</v>
      </c>
      <c r="H42" s="1"/>
    </row>
    <row r="43" spans="2:8" ht="15.75" thickBot="1" x14ac:dyDescent="0.3">
      <c r="B43" s="4" t="s">
        <v>36</v>
      </c>
      <c r="C43" s="17" t="s">
        <v>33</v>
      </c>
      <c r="D43" s="5"/>
      <c r="E43" s="33"/>
      <c r="F43" s="34"/>
      <c r="G43" s="23">
        <f>+G38+G31</f>
        <v>0</v>
      </c>
      <c r="H43" s="1"/>
    </row>
    <row r="44" spans="2:8" ht="25.5" customHeight="1" thickBot="1" x14ac:dyDescent="0.3">
      <c r="B44" s="28" t="s">
        <v>37</v>
      </c>
      <c r="C44" s="29"/>
      <c r="D44" s="29"/>
      <c r="E44" s="29"/>
      <c r="F44" s="30"/>
      <c r="G44" s="6"/>
      <c r="H44" s="1"/>
    </row>
    <row r="45" spans="2:8" ht="15.75" thickBot="1" x14ac:dyDescent="0.3">
      <c r="B45" s="7"/>
      <c r="C45" s="29" t="s">
        <v>18</v>
      </c>
      <c r="D45" s="29"/>
      <c r="E45" s="29"/>
      <c r="F45" s="30"/>
      <c r="G45" s="21">
        <f>SUM(G46:G49)</f>
        <v>0</v>
      </c>
      <c r="H45" s="1"/>
    </row>
    <row r="46" spans="2:8" ht="16.5" thickBot="1" x14ac:dyDescent="0.3">
      <c r="B46" s="8">
        <v>14</v>
      </c>
      <c r="C46" s="9" t="s">
        <v>19</v>
      </c>
      <c r="D46" s="10" t="s">
        <v>20</v>
      </c>
      <c r="E46" s="10">
        <v>10</v>
      </c>
      <c r="F46" s="11"/>
      <c r="G46" s="20">
        <f>+ROUND(E46*F46,0)</f>
        <v>0</v>
      </c>
      <c r="H46" s="1"/>
    </row>
    <row r="47" spans="2:8" ht="16.5" thickBot="1" x14ac:dyDescent="0.3">
      <c r="B47" s="8">
        <v>15</v>
      </c>
      <c r="C47" s="9" t="s">
        <v>21</v>
      </c>
      <c r="D47" s="10" t="s">
        <v>20</v>
      </c>
      <c r="E47" s="10">
        <v>590</v>
      </c>
      <c r="F47" s="11"/>
      <c r="G47" s="20">
        <f t="shared" ref="G47:G49" si="2">+ROUND(E47*F47,0)</f>
        <v>0</v>
      </c>
      <c r="H47" s="1"/>
    </row>
    <row r="48" spans="2:8" ht="16.5" thickBot="1" x14ac:dyDescent="0.3">
      <c r="B48" s="8">
        <v>16</v>
      </c>
      <c r="C48" s="9" t="s">
        <v>22</v>
      </c>
      <c r="D48" s="10" t="s">
        <v>20</v>
      </c>
      <c r="E48" s="12">
        <v>1806</v>
      </c>
      <c r="F48" s="11"/>
      <c r="G48" s="20">
        <f t="shared" si="2"/>
        <v>0</v>
      </c>
      <c r="H48" s="1"/>
    </row>
    <row r="49" spans="2:8" ht="41.25" thickBot="1" x14ac:dyDescent="0.3">
      <c r="B49" s="8">
        <v>17</v>
      </c>
      <c r="C49" s="9" t="s">
        <v>25</v>
      </c>
      <c r="D49" s="10" t="s">
        <v>26</v>
      </c>
      <c r="E49" s="10">
        <v>1</v>
      </c>
      <c r="F49" s="11"/>
      <c r="G49" s="20">
        <f t="shared" si="2"/>
        <v>0</v>
      </c>
      <c r="H49" s="1"/>
    </row>
    <row r="50" spans="2:8" ht="15.75" thickBot="1" x14ac:dyDescent="0.3">
      <c r="B50" s="4"/>
      <c r="C50" s="28" t="s">
        <v>27</v>
      </c>
      <c r="D50" s="29"/>
      <c r="E50" s="29"/>
      <c r="F50" s="30"/>
      <c r="G50" s="22">
        <f>SUM(G51:G54)</f>
        <v>0</v>
      </c>
      <c r="H50" s="1"/>
    </row>
    <row r="51" spans="2:8" ht="15.75" thickBot="1" x14ac:dyDescent="0.3">
      <c r="B51" s="13"/>
      <c r="C51" s="14" t="s">
        <v>28</v>
      </c>
      <c r="D51" s="15"/>
      <c r="E51" s="31"/>
      <c r="F51" s="32"/>
      <c r="G51" s="20">
        <f>+ROUND(D51*$G$45,0)</f>
        <v>0</v>
      </c>
      <c r="H51" s="1"/>
    </row>
    <row r="52" spans="2:8" ht="15.75" thickBot="1" x14ac:dyDescent="0.3">
      <c r="B52" s="13"/>
      <c r="C52" s="14" t="s">
        <v>29</v>
      </c>
      <c r="D52" s="16"/>
      <c r="E52" s="31"/>
      <c r="F52" s="32"/>
      <c r="G52" s="20">
        <f t="shared" ref="G52:G53" si="3">+ROUND(D52*$G$45,0)</f>
        <v>0</v>
      </c>
      <c r="H52" s="1"/>
    </row>
    <row r="53" spans="2:8" ht="15.75" thickBot="1" x14ac:dyDescent="0.3">
      <c r="B53" s="13"/>
      <c r="C53" s="14" t="s">
        <v>30</v>
      </c>
      <c r="D53" s="16"/>
      <c r="E53" s="31"/>
      <c r="F53" s="32"/>
      <c r="G53" s="20">
        <f t="shared" si="3"/>
        <v>0</v>
      </c>
      <c r="H53" s="1"/>
    </row>
    <row r="54" spans="2:8" ht="26.25" thickBot="1" x14ac:dyDescent="0.3">
      <c r="B54" s="13"/>
      <c r="C54" s="14" t="s">
        <v>31</v>
      </c>
      <c r="D54" s="16">
        <v>0.19</v>
      </c>
      <c r="E54" s="31"/>
      <c r="F54" s="32"/>
      <c r="G54" s="20">
        <f>+ROUND(D54*G53,0)</f>
        <v>0</v>
      </c>
      <c r="H54" s="1"/>
    </row>
    <row r="55" spans="2:8" ht="15.75" thickBot="1" x14ac:dyDescent="0.3">
      <c r="B55" s="4" t="s">
        <v>38</v>
      </c>
      <c r="C55" s="17" t="s">
        <v>33</v>
      </c>
      <c r="D55" s="5"/>
      <c r="E55" s="33"/>
      <c r="F55" s="34"/>
      <c r="G55" s="23">
        <f>+G50+G45</f>
        <v>0</v>
      </c>
      <c r="H55" s="1"/>
    </row>
    <row r="56" spans="2:8" ht="25.5" customHeight="1" thickBot="1" x14ac:dyDescent="0.3">
      <c r="B56" s="28" t="s">
        <v>39</v>
      </c>
      <c r="C56" s="29"/>
      <c r="D56" s="29"/>
      <c r="E56" s="29"/>
      <c r="F56" s="30"/>
      <c r="G56" s="3"/>
      <c r="H56" s="1"/>
    </row>
    <row r="57" spans="2:8" ht="15.75" thickBot="1" x14ac:dyDescent="0.3">
      <c r="B57" s="7"/>
      <c r="C57" s="29" t="s">
        <v>18</v>
      </c>
      <c r="D57" s="29"/>
      <c r="E57" s="29"/>
      <c r="F57" s="30"/>
      <c r="G57" s="21">
        <f>SUM(G58:G62)</f>
        <v>0</v>
      </c>
      <c r="H57" s="1"/>
    </row>
    <row r="58" spans="2:8" ht="16.5" thickBot="1" x14ac:dyDescent="0.3">
      <c r="B58" s="8">
        <v>18</v>
      </c>
      <c r="C58" s="9" t="s">
        <v>19</v>
      </c>
      <c r="D58" s="10" t="s">
        <v>20</v>
      </c>
      <c r="E58" s="10">
        <v>10</v>
      </c>
      <c r="F58" s="11"/>
      <c r="G58" s="20">
        <f>+ROUND(E58*F58,0)</f>
        <v>0</v>
      </c>
      <c r="H58" s="1"/>
    </row>
    <row r="59" spans="2:8" ht="16.5" thickBot="1" x14ac:dyDescent="0.3">
      <c r="B59" s="8">
        <v>19</v>
      </c>
      <c r="C59" s="9" t="s">
        <v>21</v>
      </c>
      <c r="D59" s="10" t="s">
        <v>20</v>
      </c>
      <c r="E59" s="12">
        <v>1200</v>
      </c>
      <c r="F59" s="11"/>
      <c r="G59" s="20">
        <f t="shared" ref="G59:G62" si="4">+ROUND(E59*F59,0)</f>
        <v>0</v>
      </c>
      <c r="H59" s="1"/>
    </row>
    <row r="60" spans="2:8" ht="16.5" thickBot="1" x14ac:dyDescent="0.3">
      <c r="B60" s="8">
        <v>20</v>
      </c>
      <c r="C60" s="9" t="s">
        <v>22</v>
      </c>
      <c r="D60" s="10" t="s">
        <v>20</v>
      </c>
      <c r="E60" s="12">
        <v>2630</v>
      </c>
      <c r="F60" s="11"/>
      <c r="G60" s="20">
        <f t="shared" si="4"/>
        <v>0</v>
      </c>
      <c r="H60" s="1"/>
    </row>
    <row r="61" spans="2:8" ht="41.25" thickBot="1" x14ac:dyDescent="0.3">
      <c r="B61" s="8">
        <v>21</v>
      </c>
      <c r="C61" s="9" t="s">
        <v>23</v>
      </c>
      <c r="D61" s="10" t="s">
        <v>20</v>
      </c>
      <c r="E61" s="10">
        <v>604</v>
      </c>
      <c r="F61" s="11"/>
      <c r="G61" s="20">
        <f t="shared" si="4"/>
        <v>0</v>
      </c>
      <c r="H61" s="1"/>
    </row>
    <row r="62" spans="2:8" ht="41.25" thickBot="1" x14ac:dyDescent="0.3">
      <c r="B62" s="8">
        <v>22</v>
      </c>
      <c r="C62" s="9" t="s">
        <v>25</v>
      </c>
      <c r="D62" s="10" t="s">
        <v>26</v>
      </c>
      <c r="E62" s="10">
        <v>1</v>
      </c>
      <c r="F62" s="11"/>
      <c r="G62" s="20">
        <f t="shared" si="4"/>
        <v>0</v>
      </c>
      <c r="H62" s="1"/>
    </row>
    <row r="63" spans="2:8" ht="15.75" thickBot="1" x14ac:dyDescent="0.3">
      <c r="B63" s="4"/>
      <c r="C63" s="28" t="s">
        <v>27</v>
      </c>
      <c r="D63" s="29"/>
      <c r="E63" s="29"/>
      <c r="F63" s="30"/>
      <c r="G63" s="22">
        <f>SUM(G64:G67)</f>
        <v>0</v>
      </c>
      <c r="H63" s="1"/>
    </row>
    <row r="64" spans="2:8" ht="15.75" thickBot="1" x14ac:dyDescent="0.3">
      <c r="B64" s="13"/>
      <c r="C64" s="14" t="s">
        <v>28</v>
      </c>
      <c r="D64" s="15"/>
      <c r="E64" s="31"/>
      <c r="F64" s="32"/>
      <c r="G64" s="20">
        <f>+ROUND(D64*$G$57,0)</f>
        <v>0</v>
      </c>
      <c r="H64" s="1"/>
    </row>
    <row r="65" spans="2:8" ht="15.75" thickBot="1" x14ac:dyDescent="0.3">
      <c r="B65" s="13"/>
      <c r="C65" s="14" t="s">
        <v>29</v>
      </c>
      <c r="D65" s="16"/>
      <c r="E65" s="31"/>
      <c r="F65" s="32"/>
      <c r="G65" s="20">
        <f t="shared" ref="G65" si="5">+ROUND(D65*$G$57,0)</f>
        <v>0</v>
      </c>
      <c r="H65" s="1"/>
    </row>
    <row r="66" spans="2:8" ht="15.75" thickBot="1" x14ac:dyDescent="0.3">
      <c r="B66" s="13"/>
      <c r="C66" s="14" t="s">
        <v>30</v>
      </c>
      <c r="D66" s="16"/>
      <c r="E66" s="31"/>
      <c r="F66" s="32"/>
      <c r="G66" s="20">
        <f>+ROUND(D66*$G$57,0)</f>
        <v>0</v>
      </c>
      <c r="H66" s="1"/>
    </row>
    <row r="67" spans="2:8" ht="26.25" thickBot="1" x14ac:dyDescent="0.3">
      <c r="B67" s="13"/>
      <c r="C67" s="14" t="s">
        <v>31</v>
      </c>
      <c r="D67" s="16">
        <v>0.19</v>
      </c>
      <c r="E67" s="31"/>
      <c r="F67" s="32"/>
      <c r="G67" s="20">
        <f>+ROUND(D67*G66,0)</f>
        <v>0</v>
      </c>
      <c r="H67" s="1"/>
    </row>
    <row r="68" spans="2:8" ht="15.75" thickBot="1" x14ac:dyDescent="0.3">
      <c r="B68" s="4" t="s">
        <v>40</v>
      </c>
      <c r="C68" s="17" t="s">
        <v>33</v>
      </c>
      <c r="D68" s="5"/>
      <c r="E68" s="33"/>
      <c r="F68" s="34"/>
      <c r="G68" s="23">
        <f>+G63+G57</f>
        <v>0</v>
      </c>
      <c r="H68" s="1"/>
    </row>
    <row r="69" spans="2:8" ht="15.75" thickBot="1" x14ac:dyDescent="0.3">
      <c r="B69" s="18"/>
      <c r="C69" s="18"/>
      <c r="D69" s="18"/>
      <c r="E69" s="18"/>
      <c r="F69" s="18"/>
      <c r="G69" s="18"/>
      <c r="H69" s="1"/>
    </row>
    <row r="70" spans="2:8" ht="15.75" thickBot="1" x14ac:dyDescent="0.3">
      <c r="B70" s="25" t="s">
        <v>41</v>
      </c>
      <c r="C70" s="26"/>
      <c r="D70" s="26"/>
      <c r="E70" s="26"/>
      <c r="F70" s="27"/>
      <c r="G70" s="24">
        <f>+G29+G43+G55+G68</f>
        <v>0</v>
      </c>
      <c r="H70" s="1"/>
    </row>
    <row r="71" spans="2:8" ht="15.75" thickBot="1" x14ac:dyDescent="0.3">
      <c r="B71" s="18"/>
      <c r="C71" s="18"/>
      <c r="D71" s="18"/>
      <c r="E71" s="18"/>
      <c r="F71" s="18"/>
      <c r="H71" s="1"/>
    </row>
    <row r="72" spans="2:8" ht="15.75" thickBot="1" x14ac:dyDescent="0.3">
      <c r="B72" s="25" t="s">
        <v>42</v>
      </c>
      <c r="C72" s="26"/>
      <c r="D72" s="26"/>
      <c r="E72" s="26"/>
      <c r="F72" s="27"/>
      <c r="G72" s="24">
        <f>+G70+G7</f>
        <v>0</v>
      </c>
      <c r="H72" s="1"/>
    </row>
  </sheetData>
  <sheetProtection sheet="1" objects="1" scenarios="1"/>
  <protectedRanges>
    <protectedRange sqref="G8:G11" name="Rango1"/>
    <protectedRange sqref="F18:F23" name="Rango2"/>
    <protectedRange sqref="D25:D28" name="Rango3"/>
    <protectedRange sqref="F32:F37" name="Rango4"/>
    <protectedRange sqref="D39:D42" name="Rango5"/>
    <protectedRange sqref="F46:F49" name="Rango6"/>
    <protectedRange sqref="D51:D54" name="Rango7"/>
    <protectedRange sqref="F58:F62" name="Rango8"/>
    <protectedRange sqref="D64:D67" name="Rango9"/>
  </protectedRanges>
  <mergeCells count="44">
    <mergeCell ref="C17:F17"/>
    <mergeCell ref="B2:G3"/>
    <mergeCell ref="B4:G5"/>
    <mergeCell ref="B6:F6"/>
    <mergeCell ref="B7:F7"/>
    <mergeCell ref="B8:F8"/>
    <mergeCell ref="B9:F9"/>
    <mergeCell ref="B10:F10"/>
    <mergeCell ref="B11:F11"/>
    <mergeCell ref="B12:F12"/>
    <mergeCell ref="B13:G14"/>
    <mergeCell ref="B16:F16"/>
    <mergeCell ref="E41:F41"/>
    <mergeCell ref="C24:F24"/>
    <mergeCell ref="E25:F25"/>
    <mergeCell ref="E26:F26"/>
    <mergeCell ref="E27:F27"/>
    <mergeCell ref="E28:F28"/>
    <mergeCell ref="E29:F29"/>
    <mergeCell ref="B30:F30"/>
    <mergeCell ref="C31:F31"/>
    <mergeCell ref="C38:F38"/>
    <mergeCell ref="E39:F39"/>
    <mergeCell ref="E40:F40"/>
    <mergeCell ref="C57:F57"/>
    <mergeCell ref="E42:F42"/>
    <mergeCell ref="E43:F43"/>
    <mergeCell ref="B44:F44"/>
    <mergeCell ref="C45:F45"/>
    <mergeCell ref="C50:F50"/>
    <mergeCell ref="E51:F51"/>
    <mergeCell ref="E52:F52"/>
    <mergeCell ref="E53:F53"/>
    <mergeCell ref="E54:F54"/>
    <mergeCell ref="E55:F55"/>
    <mergeCell ref="B56:F56"/>
    <mergeCell ref="B70:F70"/>
    <mergeCell ref="B72:F72"/>
    <mergeCell ref="C63:F63"/>
    <mergeCell ref="E64:F64"/>
    <mergeCell ref="E65:F65"/>
    <mergeCell ref="E66:F66"/>
    <mergeCell ref="E67:F67"/>
    <mergeCell ref="E68:F68"/>
  </mergeCells>
  <pageMargins left="0.7" right="0.7" top="0.75" bottom="0.75" header="0.3" footer="0.3"/>
  <pageSetup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lmardila</dc:creator>
  <cp:lastModifiedBy>MARIA DEL PILAR MORENO TELLEZ</cp:lastModifiedBy>
  <dcterms:created xsi:type="dcterms:W3CDTF">2017-12-05T20:40:36Z</dcterms:created>
  <dcterms:modified xsi:type="dcterms:W3CDTF">2017-12-06T22:52:49Z</dcterms:modified>
</cp:coreProperties>
</file>