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2" i="1"/>
  <c r="F21" i="1"/>
  <c r="F20" i="1"/>
  <c r="F19" i="1"/>
  <c r="F18" i="1"/>
  <c r="F16" i="1"/>
  <c r="F15" i="1"/>
  <c r="F14" i="1"/>
  <c r="F13" i="1"/>
  <c r="F12" i="1"/>
  <c r="F11" i="1" l="1"/>
  <c r="F17" i="1"/>
  <c r="F23" i="1"/>
  <c r="F10" i="1" l="1"/>
  <c r="F32" i="1" l="1"/>
  <c r="F33" i="1" s="1"/>
  <c r="F31" i="1"/>
  <c r="F30" i="1"/>
  <c r="F29" i="1" l="1"/>
  <c r="F34" i="1" s="1"/>
</calcChain>
</file>

<file path=xl/comments1.xml><?xml version="1.0" encoding="utf-8"?>
<comments xmlns="http://schemas.openxmlformats.org/spreadsheetml/2006/main">
  <authors>
    <author>SONIA PATRICIA GRANADOS VERA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Torrentes con incremento de ipc+IVA</t>
        </r>
      </text>
    </comment>
  </commentList>
</comments>
</file>

<file path=xl/sharedStrings.xml><?xml version="1.0" encoding="utf-8"?>
<sst xmlns="http://schemas.openxmlformats.org/spreadsheetml/2006/main" count="57" uniqueCount="39">
  <si>
    <t>FORMATO OFERTA ECONOMICA</t>
  </si>
  <si>
    <t>“UN COLEGIO Y UN PARQUE RECREO DEPORTIVO UBICADO EN LA URBANIZACIÓN BOSQUES DEL EDÉN EN EL MUNICIPIO DE PALMIRA Y UN PARQUE RECREO DEPORTIVO UBICADO EN LA URBANIZACIÓN CEIBA VERDE EN EL MUNICIPIO GUACARÍ, DEPARTAMENTO DE VALLE DEL CAUCA”</t>
  </si>
  <si>
    <t>1. ETAPA I. EJECUCIÓN DE ESTUDIOS Y DISEÑOS. ELABORACIÓN DE LOS ESTUDIOS Y DISEÑOS DEL UN COLEGIO Y UN PARQUE RECREO DEPORTIVO UBICADO EN LA URBANIZACIÓN BOSQUES DEL EDÉN EN EL MUNICIPIO DE PALMIRA Y UN PARQUE RECREO DEPORTIVO UBICADO EN LA URBANIZACIÓN CEIBA VERDE EN EL MUNICIPIO GUACARÍ, DEPARTAMENTO DE VALLE DEL CAUCA</t>
  </si>
  <si>
    <t>DESCRIPCIÓN</t>
  </si>
  <si>
    <t>VALOR TOTAL</t>
  </si>
  <si>
    <t>VALOR TOTAL ETAPA DE ESTUDIOS Y DISEÑOS</t>
  </si>
  <si>
    <t>ELABORACIÓN DE ESTUDIOS Y DISEÑOS DEL COLEGIO Y UN PARQUE RECREO DEPORTIVO UBICADO EN LA URBANIZACIÓN BOSQUES DEL EDÉN EN EL MUNICIPIO DE PALMIRA Y UN PARQUE RECREO DEPORTIVO UBICADO EN LA URBANIZACIÓN CEIBA VERDE EN EL MUNICIPIO GUACARÍ, DEPARTAMENTO DE VALLE DEL CAUCA</t>
  </si>
  <si>
    <t>VALOR TOTAL IVA 19% SOBRE VALOR DE LOS ESTUDIOS TÉCNICOS Y DISEÑOS</t>
  </si>
  <si>
    <t>ÍTEM</t>
  </si>
  <si>
    <t>UND</t>
  </si>
  <si>
    <t>CANTIDAD</t>
  </si>
  <si>
    <t>PRECIOS UNITARIOS</t>
  </si>
  <si>
    <t>A</t>
  </si>
  <si>
    <t>VALOR DIRECTO OBRA</t>
  </si>
  <si>
    <t>Aulas, aulas multiples y zonas administrativas</t>
  </si>
  <si>
    <r>
      <t>m</t>
    </r>
    <r>
      <rPr>
        <vertAlign val="superscript"/>
        <sz val="10"/>
        <color rgb="FF000000"/>
        <rFont val="Arial Narrow"/>
        <family val="2"/>
      </rPr>
      <t>2</t>
    </r>
    <r>
      <rPr>
        <sz val="10"/>
        <color rgb="FF000000"/>
        <rFont val="Arial Narrow"/>
        <family val="2"/>
      </rPr>
      <t xml:space="preserve"> </t>
    </r>
  </si>
  <si>
    <t>Zonas de servicios: baterias sanitarias, cocina, comedor, laboratorios, cuartos tecnicos, lactario, preparación de teteros</t>
  </si>
  <si>
    <t>Circulación cubierta abierta, rampas cubiertas, escaleras cubiertas, plazoleta de entrada cubierta/salida cubierta.</t>
  </si>
  <si>
    <t>Aire Libre: Zonas Duras (Circulaciones abiertas, cancha multifuncional)</t>
  </si>
  <si>
    <t>Aire Libre: Zonas Blandas</t>
  </si>
  <si>
    <t>Zonas Duras</t>
  </si>
  <si>
    <r>
      <t>m</t>
    </r>
    <r>
      <rPr>
        <vertAlign val="superscript"/>
        <sz val="10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</si>
  <si>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>Zonas Blandas</t>
  </si>
  <si>
    <t>Plazoletas</t>
  </si>
  <si>
    <t>Cancha Multiple (Incluye malla contra impacto)</t>
  </si>
  <si>
    <t>Mobiliario, Juegos Infantiles y Gimnasio Biosaludable</t>
  </si>
  <si>
    <t>Gl</t>
  </si>
  <si>
    <t>PARQUE RECREO DEPORTIVO EN LA URBANIZACIÓN LA CEIBA VERDE EN EL MUNICIPIO GUACARÍ ( 5.192 m2)</t>
  </si>
  <si>
    <t>Biblioteca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</si>
  <si>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</si>
  <si>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</si>
  <si>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</si>
  <si>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</si>
  <si>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</si>
  <si>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</si>
  <si>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</si>
  <si>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2. ETAPA II.  EJECUCIÓN DE OBRA. CONSTRUCCIÓN COLEGIO EN LA URBANIZACIÓN EL EDEN EN EL MUNICIPIO PALMIRA, VALLE DEL CAUCA</t>
  </si>
  <si>
    <t>PARQUE RECREO DEPORTIVO EN LA URBANIZACIÓN BOSQUE DEL EDÉN EN EL MUNICIPIO PALMIRA (6.593,80 m2)</t>
  </si>
  <si>
    <t>COLEGIO EN LA URBANIZACIÓN BOSQUE DEL EDÉN EN EL MUNICIPIO PALMIRA (9.700,30 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</si>
</sst>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41" fontId="2" fillId="2" borderId="1" xfId="1" applyFont="1" applyFill="1" applyBorder="1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1" fontId="3" fillId="0" borderId="1" xfId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41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 indent="3"/>
    </xf>
    <xf numFmtId="0" fontId="2" fillId="3" borderId="3" xfId="0" applyFont="1" applyFill="1" applyBorder="1" applyAlignment="1">
      <alignment horizontal="left" vertical="center" wrapText="1" indent="3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tabSelected="1" view="pageBreakPreview" zoomScale="115" zoomScaleNormal="100" zoomScaleSheetLayoutView="115" workbookViewId="0">
      <selection activeCell="A12" sqref="A12"/>
    </sheetView>
  </sheetViews>
  <sheetFormatPr baseColWidth="10" defaultRowHeight="15" x14ac:dyDescent="0.25"/>
  <cols>
    <col min="1" max="1" width="7.42578125" customWidth="1"/>
    <col min="2" max="2" width="38.5703125" customWidth="1"/>
    <col min="3" max="3" width="13.28515625" bestFit="1" customWidth="1"/>
    <col min="4" max="4" width="13.85546875" customWidth="1"/>
    <col min="5" max="5" width="17.42578125" bestFit="1" customWidth="1"/>
    <col min="6" max="6" width="15.85546875" customWidth="1"/>
  </cols>
  <sheetData>
    <row r="1" spans="1:6" x14ac:dyDescent="0.25">
      <c r="A1" s="25" t="s">
        <v>0</v>
      </c>
      <c r="B1" s="25"/>
      <c r="C1" s="25"/>
      <c r="D1" s="25"/>
      <c r="E1" s="25"/>
      <c r="F1" s="25"/>
    </row>
    <row r="2" spans="1:6" ht="49.5" customHeight="1" x14ac:dyDescent="0.25">
      <c r="A2" s="25" t="s">
        <v>1</v>
      </c>
      <c r="B2" s="25"/>
      <c r="C2" s="25"/>
      <c r="D2" s="25"/>
      <c r="E2" s="25"/>
      <c r="F2" s="25"/>
    </row>
    <row r="3" spans="1:6" ht="39" customHeight="1" x14ac:dyDescent="0.25">
      <c r="A3" s="25" t="s">
        <v>2</v>
      </c>
      <c r="B3" s="25"/>
      <c r="C3" s="25"/>
      <c r="D3" s="25"/>
      <c r="E3" s="25"/>
      <c r="F3" s="25"/>
    </row>
    <row r="4" spans="1:6" x14ac:dyDescent="0.25">
      <c r="A4" s="29" t="s">
        <v>3</v>
      </c>
      <c r="B4" s="29"/>
      <c r="C4" s="29"/>
      <c r="D4" s="29"/>
      <c r="E4" s="29"/>
      <c r="F4" s="1" t="s">
        <v>4</v>
      </c>
    </row>
    <row r="5" spans="1:6" x14ac:dyDescent="0.25">
      <c r="A5" s="30" t="s">
        <v>5</v>
      </c>
      <c r="B5" s="30"/>
      <c r="C5" s="30"/>
      <c r="D5" s="30"/>
      <c r="E5" s="30"/>
      <c r="F5" s="2"/>
    </row>
    <row r="6" spans="1:6" ht="49.5" customHeight="1" x14ac:dyDescent="0.25">
      <c r="A6" s="24" t="s">
        <v>6</v>
      </c>
      <c r="B6" s="24"/>
      <c r="C6" s="24"/>
      <c r="D6" s="24"/>
      <c r="E6" s="24"/>
      <c r="F6" s="3"/>
    </row>
    <row r="7" spans="1:6" ht="20.25" customHeight="1" x14ac:dyDescent="0.25">
      <c r="A7" s="24" t="s">
        <v>7</v>
      </c>
      <c r="B7" s="24"/>
      <c r="C7" s="24"/>
      <c r="D7" s="24"/>
      <c r="E7" s="24"/>
      <c r="F7" s="3"/>
    </row>
    <row r="8" spans="1:6" ht="38.25" customHeight="1" x14ac:dyDescent="0.25">
      <c r="A8" s="25" t="s">
        <v>36</v>
      </c>
      <c r="B8" s="25"/>
      <c r="C8" s="25"/>
      <c r="D8" s="25"/>
      <c r="E8" s="25"/>
      <c r="F8" s="25"/>
    </row>
    <row r="9" spans="1:6" x14ac:dyDescent="0.25">
      <c r="A9" s="4" t="s">
        <v>8</v>
      </c>
      <c r="B9" s="4" t="s">
        <v>3</v>
      </c>
      <c r="C9" s="4" t="s">
        <v>9</v>
      </c>
      <c r="D9" s="4" t="s">
        <v>10</v>
      </c>
      <c r="E9" s="4" t="s">
        <v>11</v>
      </c>
      <c r="F9" s="4" t="s">
        <v>4</v>
      </c>
    </row>
    <row r="10" spans="1:6" x14ac:dyDescent="0.25">
      <c r="A10" s="5" t="s">
        <v>12</v>
      </c>
      <c r="B10" s="26" t="s">
        <v>13</v>
      </c>
      <c r="C10" s="26"/>
      <c r="D10" s="26"/>
      <c r="E10" s="26"/>
      <c r="F10" s="2">
        <f>+ROUND(F11+F17+F23,0)</f>
        <v>0</v>
      </c>
    </row>
    <row r="11" spans="1:6" x14ac:dyDescent="0.25">
      <c r="A11" s="27" t="s">
        <v>38</v>
      </c>
      <c r="B11" s="28"/>
      <c r="C11" s="28"/>
      <c r="D11" s="28"/>
      <c r="E11" s="28"/>
      <c r="F11" s="6">
        <f>ROUND(F12+F13+F14+F15+F16,0)</f>
        <v>0</v>
      </c>
    </row>
    <row r="12" spans="1:6" x14ac:dyDescent="0.25">
      <c r="A12" s="7">
        <v>1</v>
      </c>
      <c r="B12" s="8" t="s">
        <v>14</v>
      </c>
      <c r="C12" s="9" t="s">
        <v>15</v>
      </c>
      <c r="D12" s="10">
        <v>930.80000000000007</v>
      </c>
      <c r="E12" s="11"/>
      <c r="F12" s="11">
        <f>ROUND(D12*E12,0)</f>
        <v>0</v>
      </c>
    </row>
    <row r="13" spans="1:6" ht="38.25" x14ac:dyDescent="0.25">
      <c r="A13" s="7">
        <v>2</v>
      </c>
      <c r="B13" s="8" t="s">
        <v>16</v>
      </c>
      <c r="C13" s="9" t="s">
        <v>15</v>
      </c>
      <c r="D13" s="10">
        <v>837.2</v>
      </c>
      <c r="E13" s="11"/>
      <c r="F13" s="11">
        <f>ROUND(+D13*E13,0)</f>
        <v>0</v>
      </c>
    </row>
    <row r="14" spans="1:6" ht="38.25" x14ac:dyDescent="0.25">
      <c r="A14" s="7">
        <v>3</v>
      </c>
      <c r="B14" s="8" t="s">
        <v>17</v>
      </c>
      <c r="C14" s="9" t="s">
        <v>15</v>
      </c>
      <c r="D14" s="10">
        <v>780.3</v>
      </c>
      <c r="E14" s="11"/>
      <c r="F14" s="11">
        <f>ROUND(D14*E14,0)</f>
        <v>0</v>
      </c>
    </row>
    <row r="15" spans="1:6" ht="25.5" x14ac:dyDescent="0.25">
      <c r="A15" s="7">
        <v>4</v>
      </c>
      <c r="B15" s="8" t="s">
        <v>18</v>
      </c>
      <c r="C15" s="9" t="s">
        <v>15</v>
      </c>
      <c r="D15" s="10">
        <v>1600</v>
      </c>
      <c r="E15" s="11"/>
      <c r="F15" s="11">
        <f>ROUND(D15*E15,0)</f>
        <v>0</v>
      </c>
    </row>
    <row r="16" spans="1:6" x14ac:dyDescent="0.25">
      <c r="A16" s="7">
        <v>5</v>
      </c>
      <c r="B16" s="8" t="s">
        <v>19</v>
      </c>
      <c r="C16" s="9" t="s">
        <v>15</v>
      </c>
      <c r="D16" s="12">
        <v>5552</v>
      </c>
      <c r="E16" s="11"/>
      <c r="F16" s="11">
        <f>ROUND(D16*E16,0)</f>
        <v>0</v>
      </c>
    </row>
    <row r="17" spans="1:6" ht="30" customHeight="1" x14ac:dyDescent="0.25">
      <c r="A17" s="27" t="s">
        <v>37</v>
      </c>
      <c r="B17" s="28"/>
      <c r="C17" s="28"/>
      <c r="D17" s="28"/>
      <c r="E17" s="28"/>
      <c r="F17" s="6">
        <f>+ROUND(F18+F19+F20+F21+F22,0)</f>
        <v>0</v>
      </c>
    </row>
    <row r="18" spans="1:6" x14ac:dyDescent="0.25">
      <c r="A18" s="7">
        <v>6</v>
      </c>
      <c r="B18" s="8" t="s">
        <v>20</v>
      </c>
      <c r="C18" s="9" t="s">
        <v>21</v>
      </c>
      <c r="D18" s="10">
        <v>1102</v>
      </c>
      <c r="E18" s="11"/>
      <c r="F18" s="11">
        <f t="shared" ref="F18:F28" si="0">ROUND(D18*E18,0)</f>
        <v>0</v>
      </c>
    </row>
    <row r="19" spans="1:6" x14ac:dyDescent="0.25">
      <c r="A19" s="7">
        <v>7</v>
      </c>
      <c r="B19" s="8" t="s">
        <v>22</v>
      </c>
      <c r="C19" s="9" t="s">
        <v>21</v>
      </c>
      <c r="D19" s="10">
        <v>4615.8</v>
      </c>
      <c r="E19" s="11"/>
      <c r="F19" s="11">
        <f t="shared" si="0"/>
        <v>0</v>
      </c>
    </row>
    <row r="20" spans="1:6" x14ac:dyDescent="0.25">
      <c r="A20" s="7">
        <v>8</v>
      </c>
      <c r="B20" s="8" t="s">
        <v>23</v>
      </c>
      <c r="C20" s="9" t="s">
        <v>21</v>
      </c>
      <c r="D20" s="10">
        <v>236</v>
      </c>
      <c r="E20" s="11"/>
      <c r="F20" s="11">
        <f t="shared" si="0"/>
        <v>0</v>
      </c>
    </row>
    <row r="21" spans="1:6" x14ac:dyDescent="0.25">
      <c r="A21" s="7">
        <v>9</v>
      </c>
      <c r="B21" s="8" t="s">
        <v>24</v>
      </c>
      <c r="C21" s="9" t="s">
        <v>21</v>
      </c>
      <c r="D21" s="10">
        <v>640</v>
      </c>
      <c r="E21" s="11"/>
      <c r="F21" s="11">
        <f t="shared" si="0"/>
        <v>0</v>
      </c>
    </row>
    <row r="22" spans="1:6" x14ac:dyDescent="0.25">
      <c r="A22" s="7">
        <v>10</v>
      </c>
      <c r="B22" s="8" t="s">
        <v>25</v>
      </c>
      <c r="C22" s="9" t="s">
        <v>26</v>
      </c>
      <c r="D22" s="10">
        <v>1</v>
      </c>
      <c r="E22" s="11"/>
      <c r="F22" s="11">
        <f t="shared" si="0"/>
        <v>0</v>
      </c>
    </row>
    <row r="23" spans="1:6" x14ac:dyDescent="0.25">
      <c r="A23" s="27" t="s">
        <v>27</v>
      </c>
      <c r="B23" s="28"/>
      <c r="C23" s="28"/>
      <c r="D23" s="28"/>
      <c r="E23" s="28"/>
      <c r="F23" s="6">
        <f>+ROUND(F24+F25+F26+F27+F28,0)</f>
        <v>0</v>
      </c>
    </row>
    <row r="24" spans="1:6" x14ac:dyDescent="0.25">
      <c r="A24" s="7">
        <v>11</v>
      </c>
      <c r="B24" s="8" t="s">
        <v>28</v>
      </c>
      <c r="C24" s="9" t="s">
        <v>21</v>
      </c>
      <c r="D24" s="10">
        <v>23</v>
      </c>
      <c r="E24" s="13"/>
      <c r="F24" s="11">
        <f t="shared" si="0"/>
        <v>0</v>
      </c>
    </row>
    <row r="25" spans="1:6" x14ac:dyDescent="0.25">
      <c r="A25" s="7">
        <v>12</v>
      </c>
      <c r="B25" s="8" t="s">
        <v>20</v>
      </c>
      <c r="C25" s="9" t="s">
        <v>21</v>
      </c>
      <c r="D25" s="10">
        <v>1299</v>
      </c>
      <c r="E25" s="11"/>
      <c r="F25" s="11">
        <f t="shared" si="0"/>
        <v>0</v>
      </c>
    </row>
    <row r="26" spans="1:6" x14ac:dyDescent="0.25">
      <c r="A26" s="7">
        <v>13</v>
      </c>
      <c r="B26" s="8" t="s">
        <v>22</v>
      </c>
      <c r="C26" s="9" t="s">
        <v>21</v>
      </c>
      <c r="D26" s="10">
        <v>3634</v>
      </c>
      <c r="E26" s="11"/>
      <c r="F26" s="11">
        <f t="shared" si="0"/>
        <v>0</v>
      </c>
    </row>
    <row r="27" spans="1:6" x14ac:dyDescent="0.25">
      <c r="A27" s="7">
        <v>14</v>
      </c>
      <c r="B27" s="8" t="s">
        <v>23</v>
      </c>
      <c r="C27" s="9" t="s">
        <v>21</v>
      </c>
      <c r="D27" s="10">
        <v>236</v>
      </c>
      <c r="E27" s="11"/>
      <c r="F27" s="11">
        <f t="shared" si="0"/>
        <v>0</v>
      </c>
    </row>
    <row r="28" spans="1:6" x14ac:dyDescent="0.25">
      <c r="A28" s="7">
        <v>15</v>
      </c>
      <c r="B28" s="8" t="s">
        <v>25</v>
      </c>
      <c r="C28" s="9" t="s">
        <v>26</v>
      </c>
      <c r="D28" s="10">
        <v>1</v>
      </c>
      <c r="E28" s="11"/>
      <c r="F28" s="11">
        <f t="shared" si="0"/>
        <v>0</v>
      </c>
    </row>
    <row r="29" spans="1:6" x14ac:dyDescent="0.25">
      <c r="A29" s="5" t="s">
        <v>29</v>
      </c>
      <c r="B29" s="18" t="s">
        <v>30</v>
      </c>
      <c r="C29" s="19"/>
      <c r="D29" s="19"/>
      <c r="E29" s="20"/>
      <c r="F29" s="2">
        <f>SUM(F30:F33)</f>
        <v>0</v>
      </c>
    </row>
    <row r="30" spans="1:6" x14ac:dyDescent="0.25">
      <c r="A30" s="7"/>
      <c r="B30" s="14" t="s">
        <v>31</v>
      </c>
      <c r="C30" s="15"/>
      <c r="D30" s="21"/>
      <c r="E30" s="21"/>
      <c r="F30" s="11">
        <f>ROUND($F$10*C30,0)</f>
        <v>0</v>
      </c>
    </row>
    <row r="31" spans="1:6" x14ac:dyDescent="0.25">
      <c r="A31" s="7"/>
      <c r="B31" s="14" t="s">
        <v>32</v>
      </c>
      <c r="C31" s="16"/>
      <c r="D31" s="22"/>
      <c r="E31" s="21"/>
      <c r="F31" s="11">
        <f>ROUND($F$10*C31,0)</f>
        <v>0</v>
      </c>
    </row>
    <row r="32" spans="1:6" x14ac:dyDescent="0.25">
      <c r="A32" s="7"/>
      <c r="B32" s="14" t="s">
        <v>33</v>
      </c>
      <c r="C32" s="16"/>
      <c r="D32" s="21"/>
      <c r="E32" s="21"/>
      <c r="F32" s="11">
        <f>ROUND($F$10*C32,0)</f>
        <v>0</v>
      </c>
    </row>
    <row r="33" spans="1:6" x14ac:dyDescent="0.25">
      <c r="A33" s="7"/>
      <c r="B33" s="14" t="s">
        <v>34</v>
      </c>
      <c r="C33" s="16">
        <v>0.19</v>
      </c>
      <c r="D33" s="21"/>
      <c r="E33" s="21"/>
      <c r="F33" s="11">
        <f>+ROUND(F32*C33,0)</f>
        <v>0</v>
      </c>
    </row>
    <row r="34" spans="1:6" x14ac:dyDescent="0.25">
      <c r="A34" s="5">
        <v>2</v>
      </c>
      <c r="B34" s="17" t="s">
        <v>35</v>
      </c>
      <c r="C34" s="5"/>
      <c r="D34" s="23"/>
      <c r="E34" s="23"/>
      <c r="F34" s="2">
        <f>+F10+F29</f>
        <v>0</v>
      </c>
    </row>
  </sheetData>
  <protectedRanges>
    <protectedRange algorithmName="SHA-512" hashValue="IOqUsuzjDHWvzizWHpIOERR5V8g4R/GdXSiq6YJg2gl3JBqlNTc/a+ZQwaAvvb6lVUIwe2CS6fky05SWVlRQ+Q==" saltValue="E1b6/krMX7iYU379jx7glA==" spinCount="100000" sqref="C4:D4 A29:A34 A8 A10:A11 C5 D17:D19 D5:D11 C29:D34 D21 E24:E28 C8:C22" name="Rango1"/>
    <protectedRange algorithmName="SHA-512" hashValue="IOqUsuzjDHWvzizWHpIOERR5V8g4R/GdXSiq6YJg2gl3JBqlNTc/a+ZQwaAvvb6lVUIwe2CS6fky05SWVlRQ+Q==" saltValue="E1b6/krMX7iYU379jx7glA==" spinCount="100000" sqref="B8:B11 B29:B34" name="Rango1_1"/>
    <protectedRange algorithmName="SHA-512" hashValue="IOqUsuzjDHWvzizWHpIOERR5V8g4R/GdXSiq6YJg2gl3JBqlNTc/a+ZQwaAvvb6lVUIwe2CS6fky05SWVlRQ+Q==" saltValue="E1b6/krMX7iYU379jx7glA==" spinCount="100000" sqref="B18" name="Rango1_1_2"/>
    <protectedRange algorithmName="SHA-512" hashValue="IOqUsuzjDHWvzizWHpIOERR5V8g4R/GdXSiq6YJg2gl3JBqlNTc/a+ZQwaAvvb6lVUIwe2CS6fky05SWVlRQ+Q==" saltValue="E1b6/krMX7iYU379jx7glA==" spinCount="100000" sqref="D12:D16" name="Rango1_4"/>
    <protectedRange algorithmName="SHA-512" hashValue="IOqUsuzjDHWvzizWHpIOERR5V8g4R/GdXSiq6YJg2gl3JBqlNTc/a+ZQwaAvvb6lVUIwe2CS6fky05SWVlRQ+Q==" saltValue="E1b6/krMX7iYU379jx7glA==" spinCount="100000" sqref="C24:C28 D27" name="Rango1_3"/>
    <protectedRange algorithmName="SHA-512" hashValue="IOqUsuzjDHWvzizWHpIOERR5V8g4R/GdXSiq6YJg2gl3JBqlNTc/a+ZQwaAvvb6lVUIwe2CS6fky05SWVlRQ+Q==" saltValue="E1b6/krMX7iYU379jx7glA==" spinCount="100000" sqref="B24:B25" name="Rango1_1_2_2_1"/>
    <protectedRange algorithmName="SHA-512" hashValue="IOqUsuzjDHWvzizWHpIOERR5V8g4R/GdXSiq6YJg2gl3JBqlNTc/a+ZQwaAvvb6lVUIwe2CS6fky05SWVlRQ+Q==" saltValue="E1b6/krMX7iYU379jx7glA==" spinCount="100000" sqref="C23:D23" name="Rango1_5"/>
    <protectedRange algorithmName="SHA-512" hashValue="IOqUsuzjDHWvzizWHpIOERR5V8g4R/GdXSiq6YJg2gl3JBqlNTc/a+ZQwaAvvb6lVUIwe2CS6fky05SWVlRQ+Q==" saltValue="E1b6/krMX7iYU379jx7glA==" spinCount="100000" sqref="D20" name="Rango1_6"/>
  </protectedRanges>
  <mergeCells count="18">
    <mergeCell ref="A6:E6"/>
    <mergeCell ref="A1:F1"/>
    <mergeCell ref="A2:F2"/>
    <mergeCell ref="A3:F3"/>
    <mergeCell ref="A4:E4"/>
    <mergeCell ref="A5:E5"/>
    <mergeCell ref="D34:E34"/>
    <mergeCell ref="A7:E7"/>
    <mergeCell ref="A8:F8"/>
    <mergeCell ref="B10:E10"/>
    <mergeCell ref="A11:E11"/>
    <mergeCell ref="A17:E17"/>
    <mergeCell ref="A23:E23"/>
    <mergeCell ref="B29:E29"/>
    <mergeCell ref="D30:E30"/>
    <mergeCell ref="D31:E31"/>
    <mergeCell ref="D32:E32"/>
    <mergeCell ref="D33:E33"/>
  </mergeCells>
  <pageMargins left="0.7" right="0.7" top="0.75" bottom="0.75" header="0.3" footer="0.3"/>
  <pageSetup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vjimenez</dc:creator>
  <cp:lastModifiedBy>MIGUEL ECHEVERRI OCHOA</cp:lastModifiedBy>
  <dcterms:created xsi:type="dcterms:W3CDTF">2017-06-15T19:47:07Z</dcterms:created>
  <dcterms:modified xsi:type="dcterms:W3CDTF">2017-06-15T22:02:15Z</dcterms:modified>
</cp:coreProperties>
</file>