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FONSECA\OneDrive - Financiera de Desarrollo Territorial S.A\CONVOCATORIAS EN CURSO\PAF-EUC-I-0XX-2022 B\DOC PUBLICACIÓN\"/>
    </mc:Choice>
  </mc:AlternateContent>
  <xr:revisionPtr revIDLastSave="0" documentId="13_ncr:1_{D5D642DB-62B1-48C5-9642-E747301ECA84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J18" i="5" l="1"/>
  <c r="K18" i="5" s="1"/>
  <c r="H21" i="5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<sst xmlns="http://schemas.openxmlformats.org/spreadsheetml/2006/main" count="629" uniqueCount="261">
  <si>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</si>
  <si>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</si>
  <si>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</si>
  <si>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</si>
  <si>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</si>
  <si>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</si>
  <si>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</si>
  <si>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</si>
  <si>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</si>
  <si>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</si>
  <si>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</si>
  <si>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</si>
  <si>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</si>
  <si>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</si>
  <si>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</si>
  <si>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</si>
  <si>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</si>
  <si>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</si>
  <si>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</si>
  <si>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</si>
  <si>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</si>
  <si>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</si>
  <si>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</si>
  <si>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</si>
  <si>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</si>
  <si>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</si>
  <si>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</si>
  <si>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</si>
  <si>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</si>
  <si>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</si>
  <si>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</si>
  <si>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</si>
  <si>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</si>
  <si>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</si>
  <si>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</si>
  <si>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</si>
  <si>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</si>
  <si>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</si>
  <si>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</si>
  <si>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</si>
  <si>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</si>
  <si>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</si>
  <si>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</si>
  <si>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</si>
  <si>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</si>
  <si>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</si>
  <si>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</si>
  <si>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</si>
  <si>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</si>
  <si>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</si>
  <si>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</si>
  <si>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</si>
  <si>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</si>
  <si>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</si>
  <si>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</si>
  <si>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</si>
  <si>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</si>
  <si>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</si>
  <si>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</si>
  <si>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</si>
  <si>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</si>
  <si>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</si>
  <si>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</si>
  <si>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</si>
  <si>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</si>
  <si>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</si>
  <si>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</si>
  <si>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</si>
  <si>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</si>
  <si>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</si>
  <si>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</si>
  <si>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</si>
  <si>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</si>
  <si>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</si>
  <si>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</si>
  <si>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</si>
  <si>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</si>
  <si>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</si>
  <si>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</si>
  <si>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</si>
  <si>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</si>
  <si>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</si>
  <si>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</si>
  <si>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</si>
  <si>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</si>
  <si>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</si>
  <si>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</si>
  <si>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</si>
  <si>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</si>
  <si>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</si>
  <si>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</si>
  <si>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</si>
  <si>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</si>
  <si>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</si>
  <si>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</si>
  <si>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</si>
  <si>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</si>
  <si>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</si>
  <si>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</si>
  <si>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</si>
  <si>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</si>
  <si>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</si>
  <si>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</si>
  <si>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</si>
  <si>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</si>
  <si>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</si>
  <si>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</si>
  <si>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</si>
  <si>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</si>
  <si>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</si>
  <si>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</si>
  <si>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</si>
  <si>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</si>
  <si>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</si>
  <si>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</si>
  <si>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</si>
  <si>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</si>
  <si>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</si>
  <si>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</si>
  <si>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</si>
  <si>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</si>
  <si>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</si>
  <si>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</si>
  <si>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</si>
  <si>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</si>
  <si>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</si>
  <si>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</si>
  <si>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</si>
  <si>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</si>
  <si>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</si>
  <si>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</si>
  <si>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</si>
  <si>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</si>
  <si>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</si>
  <si>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</si>
  <si>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</si>
  <si>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</si>
  <si>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</si>
  <si>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</si>
  <si>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</si>
  <si>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</si>
  <si>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</si>
  <si>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</si>
  <si>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</si>
  <si>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</si>
  <si>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</si>
  <si>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</si>
  <si>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</si>
  <si>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</si>
  <si>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</si>
  <si>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</si>
  <si>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</si>
  <si>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</si>
  <si>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</si>
  <si>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</si>
  <si>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</si>
  <si>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</si>
  <si>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</si>
  <si>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</si>
  <si>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</si>
  <si>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</si>
  <si>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</si>
  <si>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</si>
  <si>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</si>
  <si>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</si>
  <si>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</si>
  <si>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</si>
  <si>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</si>
  <si>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</si>
  <si>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</si>
  <si>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</si>
  <si>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</si>
  <si>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</si>
  <si>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</si>
  <si>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</si>
  <si>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</si>
  <si>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</si>
  <si>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</si>
  <si>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</si>
  <si>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</si>
  <si>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</si>
  <si>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</si>
  <si>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</si>
  <si>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</si>
  <si>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</si>
  <si>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</si>
  <si>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</si>
  <si>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</si>
  <si>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</si>
  <si>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</si>
  <si>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</si>
  <si>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</si>
  <si>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</si>
  <si>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</si>
  <si>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</si>
  <si>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</si>
  <si>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</si>
  <si>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</si>
  <si>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</si>
  <si>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</si>
  <si>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</si>
  <si>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</si>
  <si>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</si>
  <si>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</si>
  <si>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</si>
  <si>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</si>
  <si>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</si>
  <si>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</si>
  <si>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</si>
  <si>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</si>
  <si>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</si>
  <si>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</si>
  <si>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</si>
  <si>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</si>
  <si>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</si>
  <si>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</si>
  <si>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</si>
  <si>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</si>
  <si>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</si>
  <si>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</si>
  <si>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</si>
  <si>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</si>
  <si>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</si>
  <si>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</si>
  <si>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</si>
  <si>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</si>
  <si>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</si>
  <si>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</si>
  <si>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</si>
  <si>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</si>
  <si>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</si>
  <si>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</si>
  <si>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</si>
  <si>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</si>
  <si>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</si>
  <si>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</si>
  <si>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</si>
  <si>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</si>
  <si>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</si>
  <si>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</si>
  <si>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</si>
  <si>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</si>
  <si>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</si>
  <si>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</si>
  <si>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</si>
  <si>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</si>
  <si>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t>Pérgolas (Incluye las especificaciones que se requieran para su adecuado funcionamiento)</t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</si>
  <si>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</si>
  <si>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</si>
  <si>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VALOR TOTAL OFERTA ECONOMICA (PROYECTO 1 + PROYECTO 2 + PROYECTO 3 + PROYECTO 4)</t>
  </si>
  <si>
    <t>EJECUCIÓN DE ESTUDIOS, DISEÑOS, CONSTRUCCIÓN Y PUESTA EN FUNCIONAMIENTO DE UN SACUDETE RECREO DEPORTIVO UBICADO EN LA URBANIZACIÓN CIUDADELA LA PAZ EN EL DISTRITO TURISTICO Y CULTURAL DE CARTAGENA DE INDIAS DEPARTAMENTO DE BOLIVAR, UN SACUDETE RECREO DEPORTIVO UBICADO EN LA URBANIZACIÓN VILLAS DE SAN PABLO EN EL DISTRITO ESPECIAL, INDUSTRIAL Y PORTUARIO DE BARRANQUILLA DEPARTAMENTO DE ATLANTICO, UN SACUDETE RECREO DEPORTIVO UBICADO EN LA URBANIZACIÓN SIMON BOLIVAR EN EL MUNICIPIO DE SALAMINA DEPARTAMENTO DE MAGDALENA Y UN SACUDETE RECREO DEPORTIVO UBICADO EN LA URBANIZACIÓN ARBOLEDA EN EL MUNICIPIO DE SINCELEJO, DEPARTAMENTO DE SUCRE</t>
  </si>
  <si>
    <t>PROYECTO 1. SACUDETE RECREO DEPORTIVO UBICADO EN LA URBANIZACIÓN CIUDADELA LA PAZ EN EL DISTRITO TURISTICO Y CULTURAL DE CARTAGENA DE INDIAS DEPARTAMENTO DE BOLIVAR</t>
  </si>
  <si>
    <r>
      <t>748</t>
    </r>
    <r>
      <rPr>
        <sz val="8"/>
        <color theme="1"/>
        <rFont val="Arial Narrow"/>
        <family val="2"/>
      </rPr>
      <t>  </t>
    </r>
  </si>
  <si>
    <t>Componente Deportivo (cancha sintética Futbol 8, Cancha Múltiple (Incluye arcos de juegos, malla contra impacto, demarcación y pintura superficial incluye cerramiento total y alumbrado y las demás especificaciones que se requieran para su correcto funcionamiento) u otro escenario deportivo</t>
  </si>
  <si>
    <t>Juegos infantiles (Según recomendaciones mínimas de construcción – incluye los elementos del parque de juegos y espacio motriz y las demás especificaciones que se requieran para su correcto funcionamiento</t>
  </si>
  <si>
    <t>Gimnasio Biosaludable (máquinas + tableros señalizadores) incluye pintura superficial</t>
  </si>
  <si>
    <t>PROYECTO 2. SACUDETE RECREO DEPORTIVO UBICADO EN LA URBANIZACIÓN VILLAS DE SAN PABLO EN EL DISTRITO ESPECIAL, INDUSTRIAL Y PORTUARIO DE BARRANQUILLA DEPARTAMENTO DE ATLANTICO</t>
  </si>
  <si>
    <r>
      <t>Juegos infantiles (Según recomendaciones mínimas de construcción – incluye los elementos del parque de juegos</t>
    </r>
    <r>
      <rPr>
        <sz val="10"/>
        <color theme="1"/>
        <rFont val="Arial Narrow"/>
        <family val="2"/>
      </rPr>
      <t xml:space="preserve"> </t>
    </r>
    <r>
      <rPr>
        <sz val="9"/>
        <color theme="1"/>
        <rFont val="Arial Narrow"/>
        <family val="2"/>
      </rPr>
      <t>y espacio motriz y las demás especificaciones que se requieran para su correcto funcionamiento</t>
    </r>
  </si>
  <si>
    <t xml:space="preserve">PROYECTO 3. SACUDETE RECREO DEPORTIVO UBICADO EN LA URBANIZACIÓN SIMON BOLIVAR EN EL MUNICIPIO DE SALAMINA DEPARTAMENTO DE MAGDALENA </t>
  </si>
  <si>
    <t>Juegos infantiles (Según recomendaciones mínimas de construcción – incluye los elementos del parque de juegos, y espacio motriz y las demás especificaciones que se requieran para su correcto funcionamiento</t>
  </si>
  <si>
    <t>PROYECTO 4. SACUDETE RECREO DEPORTIVO UBICADO EN LA URBANIZACIÓN ARBOLEDA EN EL MUNICIPIO DE SINCELEJO, DEPARTAMENTO DE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</si>
</sst>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1" fontId="21" fillId="0" borderId="0" xfId="6" applyFont="1" applyAlignment="1">
      <alignment horizontal="center" vertical="center"/>
    </xf>
    <xf numFmtId="0" fontId="25" fillId="5" borderId="34" xfId="0" applyFont="1" applyFill="1" applyBorder="1" applyAlignment="1">
      <alignment horizontal="center" vertical="center" wrapText="1"/>
    </xf>
    <xf numFmtId="0" fontId="32" fillId="10" borderId="35" xfId="0" applyFont="1" applyFill="1" applyBorder="1" applyAlignment="1">
      <alignment horizontal="left" vertical="center" wrapText="1" indent="3"/>
    </xf>
    <xf numFmtId="41" fontId="32" fillId="10" borderId="36" xfId="0" applyNumberFormat="1" applyFont="1" applyFill="1" applyBorder="1" applyAlignment="1">
      <alignment vertical="center" wrapText="1"/>
    </xf>
    <xf numFmtId="41" fontId="32" fillId="3" borderId="1" xfId="6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2" fillId="10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49" fontId="21" fillId="0" borderId="17" xfId="6" applyNumberFormat="1" applyFont="1" applyBorder="1" applyAlignment="1">
      <alignment horizontal="left" vertical="center" wrapText="1"/>
    </xf>
    <xf numFmtId="49" fontId="21" fillId="0" borderId="31" xfId="6" applyNumberFormat="1" applyFont="1" applyBorder="1" applyAlignment="1">
      <alignment horizontal="left" vertical="center" wrapText="1"/>
    </xf>
    <xf numFmtId="49" fontId="21" fillId="0" borderId="18" xfId="6" applyNumberFormat="1" applyFont="1" applyBorder="1" applyAlignment="1">
      <alignment horizontal="left" vertical="center" wrapText="1"/>
    </xf>
    <xf numFmtId="49" fontId="21" fillId="0" borderId="19" xfId="6" applyNumberFormat="1" applyFont="1" applyBorder="1" applyAlignment="1">
      <alignment horizontal="left" vertical="center" wrapText="1"/>
    </xf>
    <xf numFmtId="49" fontId="21" fillId="0" borderId="32" xfId="6" applyNumberFormat="1" applyFont="1" applyBorder="1" applyAlignment="1">
      <alignment horizontal="left" vertical="center" wrapText="1"/>
    </xf>
    <xf numFmtId="49" fontId="21" fillId="0" borderId="20" xfId="6" applyNumberFormat="1" applyFont="1" applyBorder="1" applyAlignment="1">
      <alignment horizontal="left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51" t="s">
        <v>0</v>
      </c>
      <c r="C2" s="252"/>
      <c r="D2" s="252"/>
      <c r="E2" s="252"/>
      <c r="F2" s="252"/>
      <c r="G2" s="252"/>
      <c r="H2" s="252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54" t="s">
        <v>174</v>
      </c>
      <c r="Q1" s="255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6"/>
      <c r="Q2" s="257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51" t="s">
        <v>122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3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51" t="s">
        <v>0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3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51" t="s">
        <v>0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3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70" t="s">
        <v>66</v>
      </c>
      <c r="C1" s="270"/>
      <c r="D1" s="270"/>
      <c r="E1" s="270"/>
      <c r="F1" s="270"/>
      <c r="G1" s="270"/>
    </row>
    <row r="2" spans="2:8" ht="29.25" customHeight="1" x14ac:dyDescent="0.25">
      <c r="B2" s="270"/>
      <c r="C2" s="270"/>
      <c r="D2" s="270"/>
      <c r="E2" s="270"/>
      <c r="F2" s="270"/>
      <c r="G2" s="270"/>
    </row>
    <row r="3" spans="2:8" ht="51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71" t="s">
        <v>70</v>
      </c>
      <c r="D4" s="271"/>
      <c r="E4" s="271"/>
      <c r="F4" s="271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70" t="s">
        <v>72</v>
      </c>
      <c r="C7" s="270"/>
      <c r="D7" s="270"/>
      <c r="E7" s="270"/>
      <c r="F7" s="270"/>
      <c r="G7" s="270"/>
      <c r="H7" s="92"/>
    </row>
    <row r="8" spans="2:8" ht="28.5" customHeight="1" x14ac:dyDescent="0.25">
      <c r="B8" s="270"/>
      <c r="C8" s="270"/>
      <c r="D8" s="270"/>
      <c r="E8" s="270"/>
      <c r="F8" s="270"/>
      <c r="G8" s="270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71" t="s">
        <v>75</v>
      </c>
      <c r="D10" s="271"/>
      <c r="E10" s="271"/>
      <c r="F10" s="271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71" t="s">
        <v>81</v>
      </c>
      <c r="D15" s="271"/>
      <c r="E15" s="271"/>
      <c r="F15" s="271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63"/>
      <c r="F16" s="263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63"/>
      <c r="F17" s="263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63"/>
      <c r="F18" s="263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63"/>
      <c r="F19" s="263"/>
      <c r="G19" s="102">
        <f>G18*D19</f>
        <v>9115839.6071367096</v>
      </c>
      <c r="H19" s="92"/>
    </row>
    <row r="20" spans="2:13" x14ac:dyDescent="0.25">
      <c r="B20" s="264" t="s">
        <v>86</v>
      </c>
      <c r="C20" s="264"/>
      <c r="D20" s="264"/>
      <c r="E20" s="264"/>
      <c r="F20" s="264"/>
      <c r="G20" s="104">
        <f>G10+G15</f>
        <v>1311180234.0147934</v>
      </c>
      <c r="H20" s="92"/>
    </row>
    <row r="22" spans="2:13" ht="32.25" customHeight="1" x14ac:dyDescent="0.25">
      <c r="B22" s="258" t="s">
        <v>87</v>
      </c>
      <c r="C22" s="258"/>
      <c r="D22" s="105" t="s">
        <v>88</v>
      </c>
      <c r="E22" s="258" t="s">
        <v>89</v>
      </c>
      <c r="F22" s="258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65" t="s">
        <v>94</v>
      </c>
      <c r="C23" s="266"/>
      <c r="D23" s="107">
        <v>1</v>
      </c>
      <c r="E23" s="269" t="s">
        <v>95</v>
      </c>
      <c r="F23" s="269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67"/>
      <c r="C24" s="268"/>
      <c r="D24" s="107">
        <v>2</v>
      </c>
      <c r="E24" s="269" t="s">
        <v>96</v>
      </c>
      <c r="F24" s="269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58" t="s">
        <v>97</v>
      </c>
      <c r="C25" s="258"/>
      <c r="D25" s="105">
        <v>3</v>
      </c>
      <c r="E25" s="258" t="s">
        <v>98</v>
      </c>
      <c r="F25" s="258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58" t="s">
        <v>89</v>
      </c>
      <c r="C27" s="258"/>
      <c r="D27" s="258" t="s">
        <v>99</v>
      </c>
      <c r="E27" s="258"/>
      <c r="F27" s="258" t="s">
        <v>100</v>
      </c>
      <c r="G27" s="258"/>
      <c r="J27" s="105" t="s">
        <v>101</v>
      </c>
    </row>
    <row r="28" spans="2:13" ht="32.25" customHeight="1" x14ac:dyDescent="0.25">
      <c r="B28" s="260" t="s">
        <v>102</v>
      </c>
      <c r="C28" s="260"/>
      <c r="D28" s="261">
        <f>ROUND(G23*0.9,0)</f>
        <v>35959842</v>
      </c>
      <c r="E28" s="261"/>
      <c r="F28" s="262" t="s">
        <v>103</v>
      </c>
      <c r="G28" s="262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60" t="s">
        <v>104</v>
      </c>
      <c r="C29" s="260"/>
      <c r="D29" s="261">
        <f>ROUND(G24*0.9,0)</f>
        <v>1180062211</v>
      </c>
      <c r="E29" s="261"/>
      <c r="F29" s="262" t="s">
        <v>108</v>
      </c>
      <c r="G29" s="262"/>
    </row>
    <row r="30" spans="2:13" x14ac:dyDescent="0.25">
      <c r="B30" s="258" t="s">
        <v>105</v>
      </c>
      <c r="C30" s="258"/>
      <c r="D30" s="259">
        <f>SUM(D28:E29)</f>
        <v>1216022053</v>
      </c>
      <c r="E30" s="259"/>
      <c r="F30" s="258" t="s">
        <v>109</v>
      </c>
      <c r="G30" s="258"/>
    </row>
    <row r="31" spans="2:13" x14ac:dyDescent="0.25">
      <c r="B31" s="258" t="s">
        <v>106</v>
      </c>
      <c r="C31" s="258"/>
      <c r="D31" s="259"/>
      <c r="E31" s="259"/>
      <c r="F31" s="258"/>
      <c r="G31" s="258"/>
    </row>
  </sheetData>
  <mergeCells count="30">
    <mergeCell ref="E16:F16"/>
    <mergeCell ref="B1:G2"/>
    <mergeCell ref="C4:F4"/>
    <mergeCell ref="B7:G8"/>
    <mergeCell ref="C10:F10"/>
    <mergeCell ref="C15:F15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131"/>
  <sheetViews>
    <sheetView tabSelected="1" view="pageBreakPreview" topLeftCell="A106" zoomScale="85" zoomScaleNormal="85" zoomScaleSheetLayoutView="85" workbookViewId="0">
      <selection activeCell="A110" sqref="A110:H111"/>
    </sheetView>
  </sheetViews>
  <sheetFormatPr baseColWidth="10" defaultColWidth="11.42578125" defaultRowHeight="12.75" x14ac:dyDescent="0.25"/>
  <cols>
    <col min="1" max="1" width="5.42578125" style="196" customWidth="1"/>
    <col min="2" max="2" width="5.140625" style="196" customWidth="1"/>
    <col min="3" max="3" width="34.140625" style="196" customWidth="1"/>
    <col min="4" max="4" width="8.7109375" style="196" customWidth="1"/>
    <col min="5" max="5" width="11.140625" style="196" customWidth="1"/>
    <col min="6" max="6" width="13.7109375" style="196" customWidth="1"/>
    <col min="7" max="7" width="18.5703125" style="196" customWidth="1"/>
    <col min="8" max="8" width="17.42578125" style="195" customWidth="1"/>
    <col min="9" max="9" width="14.42578125" style="195" customWidth="1"/>
    <col min="10" max="10" width="13.5703125" style="195" customWidth="1"/>
    <col min="11" max="11" width="13.7109375" style="195" customWidth="1"/>
    <col min="12" max="12" width="14" style="196" customWidth="1"/>
    <col min="13" max="13" width="13.42578125" style="196" customWidth="1"/>
    <col min="14" max="14" width="11.85546875" style="196" customWidth="1"/>
    <col min="15" max="15" width="11.42578125" style="196" customWidth="1"/>
    <col min="16" max="16" width="13.28515625" style="196" customWidth="1"/>
    <col min="17" max="17" width="10.42578125" style="196" customWidth="1"/>
    <col min="18" max="18" width="8.42578125" style="196" customWidth="1"/>
    <col min="19" max="19" width="15.5703125" style="196" customWidth="1"/>
    <col min="20" max="20" width="20.7109375" style="196" customWidth="1"/>
    <col min="21" max="21" width="23" style="196" customWidth="1"/>
    <col min="22" max="16384" width="11.42578125" style="196"/>
  </cols>
  <sheetData>
    <row r="2" spans="2:7" x14ac:dyDescent="0.25">
      <c r="B2" s="307" t="s">
        <v>250</v>
      </c>
      <c r="C2" s="307"/>
      <c r="D2" s="307"/>
      <c r="E2" s="307"/>
      <c r="F2" s="307"/>
      <c r="G2" s="307"/>
    </row>
    <row r="3" spans="2:7" ht="109.5" customHeight="1" x14ac:dyDescent="0.25">
      <c r="B3" s="307"/>
      <c r="C3" s="307"/>
      <c r="D3" s="307"/>
      <c r="E3" s="307"/>
      <c r="F3" s="307"/>
      <c r="G3" s="307"/>
    </row>
    <row r="4" spans="2:7" s="195" customFormat="1" ht="9.75" customHeight="1" x14ac:dyDescent="0.25">
      <c r="B4" s="246"/>
      <c r="C4" s="247"/>
      <c r="D4" s="247"/>
      <c r="E4" s="247"/>
      <c r="F4" s="247"/>
      <c r="G4" s="248"/>
    </row>
    <row r="5" spans="2:7" s="195" customFormat="1" ht="50.25" customHeight="1" x14ac:dyDescent="0.25">
      <c r="B5" s="289" t="s">
        <v>251</v>
      </c>
      <c r="C5" s="290"/>
      <c r="D5" s="290"/>
      <c r="E5" s="290"/>
      <c r="F5" s="290"/>
      <c r="G5" s="291"/>
    </row>
    <row r="6" spans="2:7" x14ac:dyDescent="0.25">
      <c r="B6" s="292" t="s">
        <v>241</v>
      </c>
      <c r="C6" s="293"/>
      <c r="D6" s="293"/>
      <c r="E6" s="293"/>
      <c r="F6" s="293"/>
      <c r="G6" s="294"/>
    </row>
    <row r="7" spans="2:7" x14ac:dyDescent="0.25">
      <c r="B7" s="295"/>
      <c r="C7" s="296"/>
      <c r="D7" s="296"/>
      <c r="E7" s="296"/>
      <c r="F7" s="296"/>
      <c r="G7" s="297"/>
    </row>
    <row r="8" spans="2:7" ht="13.5" x14ac:dyDescent="0.25">
      <c r="B8" s="298" t="s">
        <v>2</v>
      </c>
      <c r="C8" s="299"/>
      <c r="D8" s="299"/>
      <c r="E8" s="299"/>
      <c r="F8" s="300"/>
      <c r="G8" s="197" t="s">
        <v>74</v>
      </c>
    </row>
    <row r="9" spans="2:7" ht="13.5" x14ac:dyDescent="0.25">
      <c r="B9" s="301" t="s">
        <v>242</v>
      </c>
      <c r="C9" s="302"/>
      <c r="D9" s="302"/>
      <c r="E9" s="302"/>
      <c r="F9" s="303"/>
      <c r="G9" s="199"/>
    </row>
    <row r="10" spans="2:7" ht="13.5" x14ac:dyDescent="0.25">
      <c r="B10" s="304" t="s">
        <v>233</v>
      </c>
      <c r="C10" s="305"/>
      <c r="D10" s="305"/>
      <c r="E10" s="305"/>
      <c r="F10" s="306"/>
      <c r="G10" s="199"/>
    </row>
    <row r="11" spans="2:7" ht="36.75" customHeight="1" x14ac:dyDescent="0.25">
      <c r="B11" s="198" t="s">
        <v>69</v>
      </c>
      <c r="C11" s="272" t="s">
        <v>247</v>
      </c>
      <c r="D11" s="273"/>
      <c r="E11" s="273"/>
      <c r="F11" s="274"/>
      <c r="G11" s="239"/>
    </row>
    <row r="12" spans="2:7" x14ac:dyDescent="0.25">
      <c r="B12" s="275" t="s">
        <v>243</v>
      </c>
      <c r="C12" s="275"/>
      <c r="D12" s="275"/>
      <c r="E12" s="275"/>
      <c r="F12" s="275"/>
      <c r="G12" s="275"/>
    </row>
    <row r="13" spans="2:7" x14ac:dyDescent="0.25">
      <c r="B13" s="275"/>
      <c r="C13" s="275"/>
      <c r="D13" s="275"/>
      <c r="E13" s="275"/>
      <c r="F13" s="275"/>
      <c r="G13" s="275"/>
    </row>
    <row r="14" spans="2:7" ht="27" x14ac:dyDescent="0.25">
      <c r="B14" s="242" t="s">
        <v>1</v>
      </c>
      <c r="C14" s="242" t="s">
        <v>2</v>
      </c>
      <c r="D14" s="242" t="s">
        <v>3</v>
      </c>
      <c r="E14" s="242" t="s">
        <v>4</v>
      </c>
      <c r="F14" s="242" t="s">
        <v>73</v>
      </c>
      <c r="G14" s="242" t="s">
        <v>74</v>
      </c>
    </row>
    <row r="15" spans="2:7" ht="46.5" customHeight="1" x14ac:dyDescent="0.25">
      <c r="B15" s="249">
        <v>1</v>
      </c>
      <c r="C15" s="240" t="s">
        <v>244</v>
      </c>
      <c r="D15" s="205" t="s">
        <v>77</v>
      </c>
      <c r="E15" s="205" t="s">
        <v>252</v>
      </c>
      <c r="F15" s="250"/>
      <c r="G15" s="236"/>
    </row>
    <row r="16" spans="2:7" ht="46.5" customHeight="1" x14ac:dyDescent="0.25">
      <c r="B16" s="249">
        <v>2</v>
      </c>
      <c r="C16" s="240" t="s">
        <v>245</v>
      </c>
      <c r="D16" s="205" t="s">
        <v>77</v>
      </c>
      <c r="E16" s="205">
        <v>600</v>
      </c>
      <c r="F16" s="250"/>
      <c r="G16" s="236"/>
    </row>
    <row r="17" spans="2:17" ht="86.45" customHeight="1" x14ac:dyDescent="0.25">
      <c r="B17" s="249">
        <v>3</v>
      </c>
      <c r="C17" s="205" t="s">
        <v>253</v>
      </c>
      <c r="D17" s="205" t="s">
        <v>77</v>
      </c>
      <c r="E17" s="205">
        <v>608</v>
      </c>
      <c r="F17" s="250"/>
      <c r="G17" s="236"/>
    </row>
    <row r="18" spans="2:17" ht="84.75" customHeight="1" x14ac:dyDescent="0.25">
      <c r="B18" s="249">
        <v>5</v>
      </c>
      <c r="C18" s="205" t="s">
        <v>254</v>
      </c>
      <c r="D18" s="205" t="s">
        <v>240</v>
      </c>
      <c r="E18" s="205">
        <v>1</v>
      </c>
      <c r="F18" s="250"/>
      <c r="G18" s="236"/>
    </row>
    <row r="19" spans="2:17" ht="71.25" customHeight="1" x14ac:dyDescent="0.25">
      <c r="B19" s="249">
        <v>6</v>
      </c>
      <c r="C19" s="205" t="s">
        <v>255</v>
      </c>
      <c r="D19" s="205" t="s">
        <v>240</v>
      </c>
      <c r="E19" s="205">
        <v>1</v>
      </c>
      <c r="F19" s="250"/>
      <c r="G19" s="236"/>
    </row>
    <row r="20" spans="2:17" ht="13.5" x14ac:dyDescent="0.25">
      <c r="B20" s="243"/>
      <c r="C20" s="308" t="s">
        <v>75</v>
      </c>
      <c r="D20" s="308"/>
      <c r="E20" s="308"/>
      <c r="F20" s="308"/>
      <c r="G20" s="244"/>
    </row>
    <row r="21" spans="2:17" ht="13.5" x14ac:dyDescent="0.25">
      <c r="B21" s="205"/>
      <c r="C21" s="210" t="s">
        <v>82</v>
      </c>
      <c r="D21" s="229"/>
      <c r="E21" s="277"/>
      <c r="F21" s="278"/>
      <c r="G21" s="227"/>
    </row>
    <row r="22" spans="2:17" ht="13.5" x14ac:dyDescent="0.25">
      <c r="B22" s="205"/>
      <c r="C22" s="210" t="s">
        <v>83</v>
      </c>
      <c r="D22" s="229"/>
      <c r="E22" s="282"/>
      <c r="F22" s="283"/>
      <c r="G22" s="206"/>
    </row>
    <row r="23" spans="2:17" ht="13.5" x14ac:dyDescent="0.25">
      <c r="B23" s="205"/>
      <c r="C23" s="210" t="s">
        <v>84</v>
      </c>
      <c r="D23" s="229"/>
      <c r="E23" s="277"/>
      <c r="F23" s="278"/>
      <c r="G23" s="206"/>
    </row>
    <row r="24" spans="2:17" ht="13.5" x14ac:dyDescent="0.25">
      <c r="B24" s="205"/>
      <c r="C24" s="210" t="s">
        <v>85</v>
      </c>
      <c r="D24" s="229">
        <v>0.19</v>
      </c>
      <c r="E24" s="277"/>
      <c r="F24" s="278"/>
      <c r="G24" s="206"/>
    </row>
    <row r="25" spans="2:17" ht="13.5" x14ac:dyDescent="0.25">
      <c r="B25" s="235"/>
      <c r="C25" s="284" t="s">
        <v>81</v>
      </c>
      <c r="D25" s="285"/>
      <c r="E25" s="285"/>
      <c r="F25" s="286"/>
      <c r="G25" s="237"/>
    </row>
    <row r="26" spans="2:17" ht="36.75" customHeight="1" x14ac:dyDescent="0.25">
      <c r="B26" s="209" t="s">
        <v>208</v>
      </c>
      <c r="C26" s="234" t="s">
        <v>234</v>
      </c>
      <c r="D26" s="209"/>
      <c r="E26" s="287"/>
      <c r="F26" s="288"/>
      <c r="G26" s="238"/>
    </row>
    <row r="27" spans="2:17" ht="13.5" x14ac:dyDescent="0.25">
      <c r="B27" s="211"/>
      <c r="C27" s="211"/>
      <c r="D27" s="211"/>
      <c r="E27" s="211"/>
      <c r="F27" s="211"/>
      <c r="G27" s="211"/>
    </row>
    <row r="28" spans="2:17" ht="13.5" x14ac:dyDescent="0.25">
      <c r="B28" s="279" t="s">
        <v>235</v>
      </c>
      <c r="C28" s="280"/>
      <c r="D28" s="280"/>
      <c r="E28" s="280"/>
      <c r="F28" s="281"/>
      <c r="G28" s="245"/>
    </row>
    <row r="29" spans="2:17" x14ac:dyDescent="0.25">
      <c r="L29" s="195"/>
      <c r="M29" s="195"/>
      <c r="N29" s="195"/>
      <c r="O29" s="195"/>
      <c r="P29" s="195"/>
      <c r="Q29" s="195"/>
    </row>
    <row r="30" spans="2:17" ht="29.25" customHeight="1" x14ac:dyDescent="0.25">
      <c r="B30" s="289" t="s">
        <v>256</v>
      </c>
      <c r="C30" s="290"/>
      <c r="D30" s="290"/>
      <c r="E30" s="290"/>
      <c r="F30" s="290"/>
      <c r="G30" s="291"/>
      <c r="L30" s="195"/>
      <c r="M30" s="195"/>
      <c r="N30" s="195"/>
      <c r="O30" s="195"/>
      <c r="P30" s="195"/>
      <c r="Q30" s="195"/>
    </row>
    <row r="31" spans="2:17" ht="13.9" customHeight="1" x14ac:dyDescent="0.25">
      <c r="B31" s="292" t="s">
        <v>241</v>
      </c>
      <c r="C31" s="293"/>
      <c r="D31" s="293"/>
      <c r="E31" s="293"/>
      <c r="F31" s="293"/>
      <c r="G31" s="294"/>
      <c r="L31" s="195"/>
      <c r="M31" s="195"/>
      <c r="N31" s="195"/>
      <c r="O31" s="195"/>
      <c r="P31" s="195"/>
      <c r="Q31" s="195"/>
    </row>
    <row r="32" spans="2:17" ht="10.5" customHeight="1" x14ac:dyDescent="0.25">
      <c r="B32" s="295"/>
      <c r="C32" s="296"/>
      <c r="D32" s="296"/>
      <c r="E32" s="296"/>
      <c r="F32" s="296"/>
      <c r="G32" s="297"/>
      <c r="L32" s="195"/>
      <c r="M32" s="195"/>
      <c r="N32" s="195"/>
      <c r="O32" s="195"/>
      <c r="P32" s="195"/>
      <c r="Q32" s="195"/>
    </row>
    <row r="33" spans="2:17" ht="18" customHeight="1" x14ac:dyDescent="0.25">
      <c r="B33" s="298" t="s">
        <v>2</v>
      </c>
      <c r="C33" s="299"/>
      <c r="D33" s="299"/>
      <c r="E33" s="299"/>
      <c r="F33" s="300"/>
      <c r="G33" s="197" t="s">
        <v>74</v>
      </c>
      <c r="L33" s="195"/>
      <c r="M33" s="195"/>
      <c r="N33" s="195"/>
      <c r="O33" s="195"/>
      <c r="P33" s="195"/>
      <c r="Q33" s="195"/>
    </row>
    <row r="34" spans="2:17" ht="21.75" customHeight="1" x14ac:dyDescent="0.25">
      <c r="B34" s="301" t="s">
        <v>242</v>
      </c>
      <c r="C34" s="302"/>
      <c r="D34" s="302"/>
      <c r="E34" s="302"/>
      <c r="F34" s="303"/>
      <c r="G34" s="199"/>
      <c r="H34" s="199"/>
      <c r="L34" s="195"/>
      <c r="M34" s="195"/>
      <c r="N34" s="195"/>
      <c r="O34" s="195"/>
      <c r="P34" s="195"/>
      <c r="Q34" s="195"/>
    </row>
    <row r="35" spans="2:17" ht="21" customHeight="1" x14ac:dyDescent="0.25">
      <c r="B35" s="304" t="s">
        <v>233</v>
      </c>
      <c r="C35" s="305"/>
      <c r="D35" s="305"/>
      <c r="E35" s="305"/>
      <c r="F35" s="306"/>
      <c r="G35" s="199"/>
      <c r="H35" s="220"/>
      <c r="L35" s="195"/>
      <c r="M35" s="195"/>
      <c r="N35" s="195"/>
      <c r="O35" s="195"/>
      <c r="P35" s="195"/>
      <c r="Q35" s="195"/>
    </row>
    <row r="36" spans="2:17" ht="32.25" customHeight="1" x14ac:dyDescent="0.25">
      <c r="B36" s="198" t="s">
        <v>69</v>
      </c>
      <c r="C36" s="272" t="s">
        <v>247</v>
      </c>
      <c r="D36" s="273"/>
      <c r="E36" s="273"/>
      <c r="F36" s="274"/>
      <c r="G36" s="239"/>
      <c r="H36" s="220"/>
      <c r="L36" s="195"/>
      <c r="M36" s="195"/>
      <c r="N36" s="195"/>
      <c r="O36" s="195"/>
      <c r="P36" s="195"/>
      <c r="Q36" s="195"/>
    </row>
    <row r="37" spans="2:17" ht="15.75" customHeight="1" x14ac:dyDescent="0.25">
      <c r="B37" s="275" t="s">
        <v>243</v>
      </c>
      <c r="C37" s="275"/>
      <c r="D37" s="275"/>
      <c r="E37" s="275"/>
      <c r="F37" s="275"/>
      <c r="G37" s="275"/>
      <c r="L37" s="195"/>
      <c r="M37" s="195"/>
      <c r="N37" s="195"/>
      <c r="O37" s="195"/>
      <c r="P37" s="195"/>
      <c r="Q37" s="195"/>
    </row>
    <row r="38" spans="2:17" ht="10.5" customHeight="1" x14ac:dyDescent="0.25">
      <c r="B38" s="275"/>
      <c r="C38" s="275"/>
      <c r="D38" s="275"/>
      <c r="E38" s="275"/>
      <c r="F38" s="275"/>
      <c r="G38" s="275"/>
      <c r="L38" s="195"/>
      <c r="M38" s="195"/>
      <c r="N38" s="195"/>
      <c r="O38" s="195"/>
      <c r="P38" s="195"/>
      <c r="Q38" s="195"/>
    </row>
    <row r="39" spans="2:17" ht="32.25" customHeight="1" x14ac:dyDescent="0.25">
      <c r="B39" s="242" t="s">
        <v>1</v>
      </c>
      <c r="C39" s="242" t="s">
        <v>2</v>
      </c>
      <c r="D39" s="242" t="s">
        <v>3</v>
      </c>
      <c r="E39" s="242" t="s">
        <v>4</v>
      </c>
      <c r="F39" s="242" t="s">
        <v>73</v>
      </c>
      <c r="G39" s="242" t="s">
        <v>74</v>
      </c>
      <c r="L39" s="195"/>
      <c r="M39" s="195"/>
      <c r="N39" s="195"/>
      <c r="O39" s="195"/>
      <c r="P39" s="195"/>
      <c r="Q39" s="195"/>
    </row>
    <row r="40" spans="2:17" ht="50.25" customHeight="1" x14ac:dyDescent="0.25">
      <c r="B40" s="249">
        <v>1</v>
      </c>
      <c r="C40" s="240" t="s">
        <v>244</v>
      </c>
      <c r="D40" s="205" t="s">
        <v>77</v>
      </c>
      <c r="E40" s="205">
        <v>791</v>
      </c>
      <c r="F40" s="250"/>
      <c r="G40" s="236"/>
      <c r="H40" s="200"/>
      <c r="I40" s="201"/>
      <c r="J40" s="202"/>
      <c r="K40" s="203"/>
      <c r="L40" s="204"/>
      <c r="M40" s="204"/>
      <c r="N40" s="204"/>
      <c r="O40" s="204"/>
      <c r="P40" s="204"/>
      <c r="Q40" s="204"/>
    </row>
    <row r="41" spans="2:17" ht="41.25" customHeight="1" x14ac:dyDescent="0.25">
      <c r="B41" s="249">
        <v>2</v>
      </c>
      <c r="C41" s="240" t="s">
        <v>245</v>
      </c>
      <c r="D41" s="205" t="s">
        <v>77</v>
      </c>
      <c r="E41" s="205">
        <v>506</v>
      </c>
      <c r="F41" s="250"/>
      <c r="G41" s="236"/>
      <c r="H41" s="200"/>
      <c r="I41" s="201"/>
      <c r="J41" s="202"/>
      <c r="K41" s="203"/>
      <c r="L41" s="204"/>
      <c r="M41" s="204"/>
      <c r="N41" s="204"/>
      <c r="O41" s="204"/>
      <c r="P41" s="204"/>
      <c r="Q41" s="204"/>
    </row>
    <row r="42" spans="2:17" ht="118.5" customHeight="1" x14ac:dyDescent="0.25">
      <c r="B42" s="249">
        <v>3</v>
      </c>
      <c r="C42" s="205" t="s">
        <v>253</v>
      </c>
      <c r="D42" s="205" t="s">
        <v>77</v>
      </c>
      <c r="E42" s="205">
        <v>608</v>
      </c>
      <c r="F42" s="250"/>
      <c r="G42" s="236"/>
      <c r="H42" s="200"/>
      <c r="I42" s="201"/>
      <c r="J42" s="202"/>
      <c r="K42" s="203"/>
      <c r="L42" s="204"/>
      <c r="M42" s="204"/>
      <c r="N42" s="204"/>
      <c r="O42" s="204"/>
      <c r="P42" s="204"/>
      <c r="Q42" s="204"/>
    </row>
    <row r="43" spans="2:17" ht="53.25" customHeight="1" x14ac:dyDescent="0.25">
      <c r="B43" s="249">
        <v>4</v>
      </c>
      <c r="C43" s="205" t="s">
        <v>257</v>
      </c>
      <c r="D43" s="205" t="s">
        <v>240</v>
      </c>
      <c r="E43" s="205">
        <v>1</v>
      </c>
      <c r="F43" s="250"/>
      <c r="G43" s="236"/>
      <c r="H43" s="200"/>
      <c r="I43" s="201"/>
      <c r="J43" s="202"/>
      <c r="K43" s="203"/>
      <c r="L43" s="204"/>
      <c r="M43" s="204"/>
      <c r="N43" s="204"/>
      <c r="O43" s="204"/>
      <c r="P43" s="204"/>
      <c r="Q43" s="204"/>
    </row>
    <row r="44" spans="2:17" ht="85.5" customHeight="1" x14ac:dyDescent="0.25">
      <c r="B44" s="249">
        <v>5</v>
      </c>
      <c r="C44" s="205" t="s">
        <v>255</v>
      </c>
      <c r="D44" s="205" t="s">
        <v>240</v>
      </c>
      <c r="E44" s="205">
        <v>1</v>
      </c>
      <c r="F44" s="250"/>
      <c r="G44" s="236"/>
      <c r="H44" s="200"/>
      <c r="I44" s="201"/>
      <c r="J44" s="202"/>
      <c r="K44" s="203"/>
      <c r="L44" s="204"/>
      <c r="M44" s="204"/>
      <c r="N44" s="204"/>
      <c r="O44" s="204"/>
      <c r="P44" s="204"/>
      <c r="Q44" s="204"/>
    </row>
    <row r="45" spans="2:17" ht="13.5" x14ac:dyDescent="0.25">
      <c r="B45" s="243"/>
      <c r="C45" s="276" t="s">
        <v>75</v>
      </c>
      <c r="D45" s="276"/>
      <c r="E45" s="276"/>
      <c r="F45" s="276"/>
      <c r="G45" s="244"/>
      <c r="H45" s="200"/>
      <c r="I45" s="207"/>
      <c r="J45" s="207"/>
      <c r="K45" s="207"/>
      <c r="L45" s="207"/>
      <c r="M45" s="241"/>
      <c r="N45" s="241"/>
    </row>
    <row r="46" spans="2:17" ht="13.5" customHeight="1" x14ac:dyDescent="0.25">
      <c r="B46" s="205"/>
      <c r="C46" s="210" t="s">
        <v>82</v>
      </c>
      <c r="D46" s="228"/>
      <c r="E46" s="277"/>
      <c r="F46" s="278"/>
      <c r="G46" s="227"/>
      <c r="H46" s="200"/>
      <c r="I46" s="207"/>
      <c r="J46" s="207"/>
      <c r="K46" s="207"/>
      <c r="M46" s="208"/>
      <c r="N46" s="203"/>
    </row>
    <row r="47" spans="2:17" ht="13.5" customHeight="1" x14ac:dyDescent="0.25">
      <c r="B47" s="205"/>
      <c r="C47" s="210" t="s">
        <v>83</v>
      </c>
      <c r="D47" s="229"/>
      <c r="E47" s="282"/>
      <c r="F47" s="283"/>
      <c r="G47" s="206"/>
      <c r="H47" s="200"/>
      <c r="I47" s="207"/>
      <c r="J47" s="207"/>
      <c r="K47" s="207"/>
      <c r="M47" s="208"/>
      <c r="N47" s="203"/>
    </row>
    <row r="48" spans="2:17" ht="13.5" customHeight="1" x14ac:dyDescent="0.25">
      <c r="B48" s="205"/>
      <c r="C48" s="210" t="s">
        <v>84</v>
      </c>
      <c r="D48" s="229"/>
      <c r="E48" s="277"/>
      <c r="F48" s="278"/>
      <c r="G48" s="206"/>
      <c r="H48" s="200"/>
      <c r="I48" s="207"/>
      <c r="J48" s="207"/>
      <c r="K48" s="207"/>
      <c r="M48" s="208"/>
      <c r="N48" s="203"/>
    </row>
    <row r="49" spans="2:11" ht="13.5" customHeight="1" x14ac:dyDescent="0.25">
      <c r="B49" s="205"/>
      <c r="C49" s="210" t="s">
        <v>85</v>
      </c>
      <c r="D49" s="229">
        <v>0.19</v>
      </c>
      <c r="E49" s="277"/>
      <c r="F49" s="278"/>
      <c r="G49" s="206"/>
      <c r="H49" s="200"/>
      <c r="I49" s="207"/>
      <c r="J49" s="207"/>
      <c r="K49" s="207"/>
    </row>
    <row r="50" spans="2:11" ht="13.5" customHeight="1" x14ac:dyDescent="0.25">
      <c r="B50" s="235"/>
      <c r="C50" s="284" t="s">
        <v>81</v>
      </c>
      <c r="D50" s="285"/>
      <c r="E50" s="285"/>
      <c r="F50" s="286"/>
      <c r="G50" s="237"/>
      <c r="H50" s="200"/>
      <c r="I50" s="207"/>
      <c r="J50" s="207"/>
      <c r="K50" s="207"/>
    </row>
    <row r="51" spans="2:11" ht="54" customHeight="1" x14ac:dyDescent="0.25">
      <c r="B51" s="209" t="s">
        <v>208</v>
      </c>
      <c r="C51" s="234" t="s">
        <v>234</v>
      </c>
      <c r="D51" s="209"/>
      <c r="E51" s="287"/>
      <c r="F51" s="288"/>
      <c r="G51" s="238"/>
      <c r="H51" s="200"/>
      <c r="I51" s="207"/>
      <c r="J51" s="207"/>
      <c r="K51" s="207"/>
    </row>
    <row r="52" spans="2:11" ht="15" customHeight="1" x14ac:dyDescent="0.25">
      <c r="B52" s="211"/>
      <c r="C52" s="211"/>
      <c r="D52" s="211"/>
      <c r="E52" s="211"/>
      <c r="F52" s="211"/>
      <c r="G52" s="211"/>
      <c r="H52" s="200"/>
      <c r="I52" s="207"/>
      <c r="J52" s="207"/>
      <c r="K52" s="207"/>
    </row>
    <row r="53" spans="2:11" ht="15" customHeight="1" x14ac:dyDescent="0.25">
      <c r="B53" s="279" t="s">
        <v>235</v>
      </c>
      <c r="C53" s="280"/>
      <c r="D53" s="280"/>
      <c r="E53" s="280"/>
      <c r="F53" s="281"/>
      <c r="G53" s="212"/>
      <c r="H53" s="200"/>
      <c r="I53" s="213"/>
      <c r="J53" s="213"/>
      <c r="K53" s="213"/>
    </row>
    <row r="54" spans="2:11" ht="15" customHeight="1" x14ac:dyDescent="0.25">
      <c r="H54" s="200"/>
      <c r="I54" s="213"/>
      <c r="J54" s="213"/>
      <c r="K54" s="213"/>
    </row>
    <row r="55" spans="2:11" ht="36" customHeight="1" x14ac:dyDescent="0.25">
      <c r="B55" s="289" t="s">
        <v>258</v>
      </c>
      <c r="C55" s="290"/>
      <c r="D55" s="290"/>
      <c r="E55" s="290"/>
      <c r="F55" s="290"/>
      <c r="G55" s="291"/>
      <c r="H55" s="200"/>
      <c r="I55" s="213"/>
      <c r="J55" s="213"/>
      <c r="K55" s="213"/>
    </row>
    <row r="56" spans="2:11" ht="15" customHeight="1" x14ac:dyDescent="0.25">
      <c r="B56" s="292" t="s">
        <v>241</v>
      </c>
      <c r="C56" s="293"/>
      <c r="D56" s="293"/>
      <c r="E56" s="293"/>
      <c r="F56" s="293"/>
      <c r="G56" s="294"/>
      <c r="H56" s="200"/>
      <c r="I56" s="213"/>
      <c r="J56" s="213"/>
      <c r="K56" s="213"/>
    </row>
    <row r="57" spans="2:11" ht="15" customHeight="1" x14ac:dyDescent="0.25">
      <c r="B57" s="295"/>
      <c r="C57" s="296"/>
      <c r="D57" s="296"/>
      <c r="E57" s="296"/>
      <c r="F57" s="296"/>
      <c r="G57" s="297"/>
      <c r="H57" s="200"/>
      <c r="I57" s="213"/>
      <c r="J57" s="213"/>
      <c r="K57" s="213"/>
    </row>
    <row r="58" spans="2:11" ht="15" customHeight="1" x14ac:dyDescent="0.25">
      <c r="B58" s="298" t="s">
        <v>2</v>
      </c>
      <c r="C58" s="299"/>
      <c r="D58" s="299"/>
      <c r="E58" s="299"/>
      <c r="F58" s="300"/>
      <c r="G58" s="197" t="s">
        <v>74</v>
      </c>
      <c r="H58" s="200"/>
      <c r="I58" s="213"/>
      <c r="J58" s="213"/>
      <c r="K58" s="213"/>
    </row>
    <row r="59" spans="2:11" ht="15" customHeight="1" x14ac:dyDescent="0.25">
      <c r="B59" s="301" t="s">
        <v>242</v>
      </c>
      <c r="C59" s="302"/>
      <c r="D59" s="302"/>
      <c r="E59" s="302"/>
      <c r="F59" s="303"/>
      <c r="G59" s="199"/>
      <c r="H59" s="200"/>
      <c r="I59" s="213"/>
      <c r="J59" s="213"/>
      <c r="K59" s="213"/>
    </row>
    <row r="60" spans="2:11" ht="15" customHeight="1" x14ac:dyDescent="0.25">
      <c r="B60" s="304" t="s">
        <v>233</v>
      </c>
      <c r="C60" s="305"/>
      <c r="D60" s="305"/>
      <c r="E60" s="305"/>
      <c r="F60" s="306"/>
      <c r="G60" s="199"/>
      <c r="H60" s="200"/>
      <c r="I60" s="213"/>
      <c r="J60" s="213"/>
      <c r="K60" s="213"/>
    </row>
    <row r="61" spans="2:11" ht="36" customHeight="1" x14ac:dyDescent="0.25">
      <c r="B61" s="198" t="s">
        <v>69</v>
      </c>
      <c r="C61" s="272" t="s">
        <v>247</v>
      </c>
      <c r="D61" s="273"/>
      <c r="E61" s="273"/>
      <c r="F61" s="274"/>
      <c r="G61" s="239"/>
      <c r="H61" s="200"/>
      <c r="I61" s="213"/>
      <c r="J61" s="213"/>
      <c r="K61" s="213"/>
    </row>
    <row r="62" spans="2:11" ht="15" customHeight="1" x14ac:dyDescent="0.25">
      <c r="B62" s="275" t="s">
        <v>243</v>
      </c>
      <c r="C62" s="275"/>
      <c r="D62" s="275"/>
      <c r="E62" s="275"/>
      <c r="F62" s="275"/>
      <c r="G62" s="275"/>
      <c r="H62" s="200"/>
      <c r="I62" s="213"/>
      <c r="J62" s="213"/>
      <c r="K62" s="213"/>
    </row>
    <row r="63" spans="2:11" ht="15" customHeight="1" x14ac:dyDescent="0.25">
      <c r="B63" s="275"/>
      <c r="C63" s="275"/>
      <c r="D63" s="275"/>
      <c r="E63" s="275"/>
      <c r="F63" s="275"/>
      <c r="G63" s="275"/>
      <c r="H63" s="200"/>
      <c r="I63" s="213"/>
      <c r="J63" s="213"/>
      <c r="K63" s="213"/>
    </row>
    <row r="64" spans="2:11" ht="25.5" customHeight="1" x14ac:dyDescent="0.25">
      <c r="B64" s="242" t="s">
        <v>1</v>
      </c>
      <c r="C64" s="242" t="s">
        <v>2</v>
      </c>
      <c r="D64" s="242" t="s">
        <v>3</v>
      </c>
      <c r="E64" s="242" t="s">
        <v>4</v>
      </c>
      <c r="F64" s="242" t="s">
        <v>73</v>
      </c>
      <c r="G64" s="242" t="s">
        <v>74</v>
      </c>
      <c r="H64" s="200"/>
      <c r="I64" s="213"/>
      <c r="J64" s="213"/>
      <c r="K64" s="213"/>
    </row>
    <row r="65" spans="2:11" ht="51" customHeight="1" x14ac:dyDescent="0.25">
      <c r="B65" s="249">
        <v>1</v>
      </c>
      <c r="C65" s="205" t="s">
        <v>244</v>
      </c>
      <c r="D65" s="205" t="s">
        <v>77</v>
      </c>
      <c r="E65" s="205">
        <v>966</v>
      </c>
      <c r="F65" s="250"/>
      <c r="G65" s="236"/>
      <c r="H65" s="200"/>
      <c r="I65" s="213"/>
      <c r="J65" s="213"/>
      <c r="K65" s="213"/>
    </row>
    <row r="66" spans="2:11" ht="51" customHeight="1" x14ac:dyDescent="0.25">
      <c r="B66" s="249">
        <v>2</v>
      </c>
      <c r="C66" s="205" t="s">
        <v>245</v>
      </c>
      <c r="D66" s="205" t="s">
        <v>77</v>
      </c>
      <c r="E66" s="205">
        <v>687</v>
      </c>
      <c r="F66" s="250"/>
      <c r="G66" s="236"/>
      <c r="H66" s="200"/>
      <c r="I66" s="213"/>
      <c r="J66" s="213"/>
      <c r="K66" s="213"/>
    </row>
    <row r="67" spans="2:11" ht="94.15" customHeight="1" x14ac:dyDescent="0.25">
      <c r="B67" s="249">
        <v>3</v>
      </c>
      <c r="C67" s="205" t="s">
        <v>253</v>
      </c>
      <c r="D67" s="205" t="s">
        <v>77</v>
      </c>
      <c r="E67" s="205">
        <v>608</v>
      </c>
      <c r="F67" s="250"/>
      <c r="G67" s="236"/>
      <c r="H67" s="200"/>
      <c r="I67" s="213"/>
      <c r="J67" s="213"/>
      <c r="K67" s="213"/>
    </row>
    <row r="68" spans="2:11" ht="25.15" customHeight="1" x14ac:dyDescent="0.25">
      <c r="B68" s="249">
        <v>4</v>
      </c>
      <c r="C68" s="205" t="s">
        <v>246</v>
      </c>
      <c r="D68" s="205" t="s">
        <v>77</v>
      </c>
      <c r="E68" s="205">
        <v>33</v>
      </c>
      <c r="F68" s="250"/>
      <c r="G68" s="236"/>
      <c r="H68" s="200"/>
      <c r="I68" s="213"/>
      <c r="J68" s="213"/>
      <c r="K68" s="213"/>
    </row>
    <row r="69" spans="2:11" ht="83.25" customHeight="1" x14ac:dyDescent="0.25">
      <c r="B69" s="249">
        <v>5</v>
      </c>
      <c r="C69" s="205" t="s">
        <v>259</v>
      </c>
      <c r="D69" s="205" t="s">
        <v>240</v>
      </c>
      <c r="E69" s="205">
        <v>1</v>
      </c>
      <c r="F69" s="250"/>
      <c r="G69" s="236"/>
      <c r="H69" s="200"/>
      <c r="I69" s="213"/>
      <c r="J69" s="213"/>
      <c r="K69" s="213"/>
    </row>
    <row r="70" spans="2:11" ht="70.5" customHeight="1" x14ac:dyDescent="0.25">
      <c r="B70" s="249">
        <v>6</v>
      </c>
      <c r="C70" s="205" t="s">
        <v>255</v>
      </c>
      <c r="D70" s="205" t="s">
        <v>240</v>
      </c>
      <c r="E70" s="205">
        <v>1</v>
      </c>
      <c r="F70" s="250"/>
      <c r="G70" s="236"/>
      <c r="H70" s="200"/>
      <c r="I70" s="213"/>
      <c r="J70" s="213"/>
      <c r="K70" s="213"/>
    </row>
    <row r="71" spans="2:11" ht="15" customHeight="1" x14ac:dyDescent="0.25">
      <c r="B71" s="243"/>
      <c r="C71" s="276" t="s">
        <v>75</v>
      </c>
      <c r="D71" s="276"/>
      <c r="E71" s="276"/>
      <c r="F71" s="276"/>
      <c r="G71" s="244"/>
      <c r="H71" s="200"/>
      <c r="I71" s="213"/>
      <c r="J71" s="213"/>
      <c r="K71" s="213"/>
    </row>
    <row r="72" spans="2:11" ht="15" customHeight="1" x14ac:dyDescent="0.25">
      <c r="B72" s="205"/>
      <c r="C72" s="210" t="s">
        <v>82</v>
      </c>
      <c r="D72" s="228"/>
      <c r="E72" s="277"/>
      <c r="F72" s="278"/>
      <c r="G72" s="227"/>
      <c r="H72" s="200"/>
      <c r="I72" s="213"/>
      <c r="J72" s="213"/>
      <c r="K72" s="213"/>
    </row>
    <row r="73" spans="2:11" ht="15" customHeight="1" x14ac:dyDescent="0.25">
      <c r="B73" s="205"/>
      <c r="C73" s="210" t="s">
        <v>83</v>
      </c>
      <c r="D73" s="229"/>
      <c r="E73" s="282"/>
      <c r="F73" s="283"/>
      <c r="G73" s="206"/>
      <c r="H73" s="200"/>
      <c r="I73" s="213"/>
      <c r="J73" s="213"/>
      <c r="K73" s="213"/>
    </row>
    <row r="74" spans="2:11" ht="15" customHeight="1" x14ac:dyDescent="0.25">
      <c r="B74" s="205"/>
      <c r="C74" s="210" t="s">
        <v>84</v>
      </c>
      <c r="D74" s="229"/>
      <c r="E74" s="277"/>
      <c r="F74" s="278"/>
      <c r="G74" s="206"/>
      <c r="H74" s="200"/>
      <c r="I74" s="213"/>
      <c r="J74" s="213"/>
      <c r="K74" s="213"/>
    </row>
    <row r="75" spans="2:11" ht="15" customHeight="1" x14ac:dyDescent="0.25">
      <c r="B75" s="205"/>
      <c r="C75" s="210" t="s">
        <v>85</v>
      </c>
      <c r="D75" s="229">
        <v>0.19</v>
      </c>
      <c r="E75" s="277"/>
      <c r="F75" s="278"/>
      <c r="G75" s="206"/>
      <c r="H75" s="200"/>
      <c r="I75" s="213"/>
      <c r="J75" s="213"/>
      <c r="K75" s="213"/>
    </row>
    <row r="76" spans="2:11" ht="15" customHeight="1" x14ac:dyDescent="0.25">
      <c r="B76" s="235"/>
      <c r="C76" s="284" t="s">
        <v>81</v>
      </c>
      <c r="D76" s="285"/>
      <c r="E76" s="285"/>
      <c r="F76" s="286"/>
      <c r="G76" s="237"/>
      <c r="H76" s="200"/>
      <c r="I76" s="213"/>
      <c r="J76" s="213"/>
      <c r="K76" s="213"/>
    </row>
    <row r="77" spans="2:11" ht="41.25" customHeight="1" x14ac:dyDescent="0.25">
      <c r="B77" s="209" t="s">
        <v>208</v>
      </c>
      <c r="C77" s="234" t="s">
        <v>234</v>
      </c>
      <c r="D77" s="209"/>
      <c r="E77" s="287"/>
      <c r="F77" s="288"/>
      <c r="G77" s="238"/>
      <c r="H77" s="200"/>
      <c r="I77" s="213"/>
      <c r="J77" s="213"/>
      <c r="K77" s="213"/>
    </row>
    <row r="78" spans="2:11" ht="15" customHeight="1" x14ac:dyDescent="0.25">
      <c r="B78" s="211"/>
      <c r="C78" s="211"/>
      <c r="D78" s="211"/>
      <c r="E78" s="211"/>
      <c r="F78" s="211"/>
      <c r="G78" s="211"/>
      <c r="H78" s="200"/>
      <c r="I78" s="213"/>
      <c r="J78" s="213"/>
      <c r="K78" s="213"/>
    </row>
    <row r="79" spans="2:11" ht="15" customHeight="1" x14ac:dyDescent="0.25">
      <c r="B79" s="279" t="s">
        <v>235</v>
      </c>
      <c r="C79" s="280"/>
      <c r="D79" s="280"/>
      <c r="E79" s="280"/>
      <c r="F79" s="281"/>
      <c r="G79" s="212"/>
      <c r="H79" s="200"/>
      <c r="I79" s="213"/>
      <c r="J79" s="213"/>
      <c r="K79" s="213"/>
    </row>
    <row r="80" spans="2:11" ht="15" customHeight="1" x14ac:dyDescent="0.25">
      <c r="H80" s="200"/>
      <c r="I80" s="213"/>
      <c r="J80" s="213"/>
      <c r="K80" s="213"/>
    </row>
    <row r="81" spans="2:11" ht="32.25" customHeight="1" x14ac:dyDescent="0.25">
      <c r="B81" s="289" t="s">
        <v>260</v>
      </c>
      <c r="C81" s="290"/>
      <c r="D81" s="290"/>
      <c r="E81" s="290"/>
      <c r="F81" s="290"/>
      <c r="G81" s="291"/>
      <c r="H81" s="200"/>
      <c r="I81" s="213"/>
      <c r="J81" s="213"/>
      <c r="K81" s="213"/>
    </row>
    <row r="82" spans="2:11" ht="16.5" customHeight="1" x14ac:dyDescent="0.25">
      <c r="B82" s="292" t="s">
        <v>241</v>
      </c>
      <c r="C82" s="293"/>
      <c r="D82" s="293"/>
      <c r="E82" s="293"/>
      <c r="F82" s="293"/>
      <c r="G82" s="294"/>
      <c r="H82" s="200"/>
      <c r="I82" s="213"/>
      <c r="J82" s="213"/>
      <c r="K82" s="213"/>
    </row>
    <row r="83" spans="2:11" ht="3" customHeight="1" x14ac:dyDescent="0.25">
      <c r="B83" s="295"/>
      <c r="C83" s="296"/>
      <c r="D83" s="296"/>
      <c r="E83" s="296"/>
      <c r="F83" s="296"/>
      <c r="G83" s="297"/>
      <c r="H83" s="200"/>
      <c r="I83" s="213"/>
      <c r="J83" s="213"/>
      <c r="K83" s="213"/>
    </row>
    <row r="84" spans="2:11" ht="18" customHeight="1" x14ac:dyDescent="0.25">
      <c r="B84" s="298" t="s">
        <v>2</v>
      </c>
      <c r="C84" s="299"/>
      <c r="D84" s="299"/>
      <c r="E84" s="299"/>
      <c r="F84" s="300"/>
      <c r="G84" s="197" t="s">
        <v>74</v>
      </c>
      <c r="H84" s="200"/>
      <c r="I84" s="213"/>
      <c r="J84" s="213"/>
      <c r="K84" s="213"/>
    </row>
    <row r="85" spans="2:11" ht="32.25" customHeight="1" x14ac:dyDescent="0.25">
      <c r="B85" s="301" t="s">
        <v>242</v>
      </c>
      <c r="C85" s="302"/>
      <c r="D85" s="302"/>
      <c r="E85" s="302"/>
      <c r="F85" s="303"/>
      <c r="G85" s="199"/>
      <c r="H85" s="200"/>
      <c r="I85" s="213"/>
      <c r="J85" s="213"/>
      <c r="K85" s="213"/>
    </row>
    <row r="86" spans="2:11" ht="32.25" customHeight="1" x14ac:dyDescent="0.25">
      <c r="B86" s="304" t="s">
        <v>233</v>
      </c>
      <c r="C86" s="305"/>
      <c r="D86" s="305"/>
      <c r="E86" s="305"/>
      <c r="F86" s="306"/>
      <c r="G86" s="199"/>
      <c r="H86" s="200"/>
      <c r="I86" s="213"/>
      <c r="J86" s="213"/>
      <c r="K86" s="213"/>
    </row>
    <row r="87" spans="2:11" ht="32.25" customHeight="1" x14ac:dyDescent="0.25">
      <c r="B87" s="198" t="s">
        <v>69</v>
      </c>
      <c r="C87" s="272" t="s">
        <v>247</v>
      </c>
      <c r="D87" s="273"/>
      <c r="E87" s="273"/>
      <c r="F87" s="274"/>
      <c r="G87" s="239"/>
      <c r="H87" s="200"/>
      <c r="I87" s="213"/>
      <c r="J87" s="213"/>
      <c r="K87" s="213"/>
    </row>
    <row r="88" spans="2:11" ht="12" customHeight="1" x14ac:dyDescent="0.25">
      <c r="B88" s="275" t="s">
        <v>243</v>
      </c>
      <c r="C88" s="275"/>
      <c r="D88" s="275"/>
      <c r="E88" s="275"/>
      <c r="F88" s="275"/>
      <c r="G88" s="275"/>
      <c r="H88" s="200"/>
      <c r="I88" s="213"/>
      <c r="J88" s="213"/>
      <c r="K88" s="213"/>
    </row>
    <row r="89" spans="2:11" ht="10.5" customHeight="1" x14ac:dyDescent="0.25">
      <c r="B89" s="275"/>
      <c r="C89" s="275"/>
      <c r="D89" s="275"/>
      <c r="E89" s="275"/>
      <c r="F89" s="275"/>
      <c r="G89" s="275"/>
      <c r="H89" s="200"/>
      <c r="I89" s="213"/>
      <c r="J89" s="213"/>
      <c r="K89" s="213"/>
    </row>
    <row r="90" spans="2:11" ht="32.25" customHeight="1" x14ac:dyDescent="0.25">
      <c r="B90" s="242" t="s">
        <v>1</v>
      </c>
      <c r="C90" s="242" t="s">
        <v>2</v>
      </c>
      <c r="D90" s="242" t="s">
        <v>3</v>
      </c>
      <c r="E90" s="242" t="s">
        <v>4</v>
      </c>
      <c r="F90" s="242" t="s">
        <v>73</v>
      </c>
      <c r="G90" s="242" t="s">
        <v>74</v>
      </c>
      <c r="H90" s="200"/>
      <c r="I90" s="213"/>
      <c r="J90" s="213"/>
      <c r="K90" s="213"/>
    </row>
    <row r="91" spans="2:11" ht="42.75" customHeight="1" x14ac:dyDescent="0.25">
      <c r="B91" s="249">
        <v>1</v>
      </c>
      <c r="C91" s="205" t="s">
        <v>244</v>
      </c>
      <c r="D91" s="205" t="s">
        <v>77</v>
      </c>
      <c r="E91" s="205">
        <v>880</v>
      </c>
      <c r="F91" s="250"/>
      <c r="G91" s="236"/>
      <c r="H91" s="200"/>
      <c r="I91" s="213"/>
      <c r="J91" s="213"/>
      <c r="K91" s="213"/>
    </row>
    <row r="92" spans="2:11" ht="38.25" customHeight="1" x14ac:dyDescent="0.25">
      <c r="B92" s="249">
        <v>2</v>
      </c>
      <c r="C92" s="205" t="s">
        <v>245</v>
      </c>
      <c r="D92" s="205" t="s">
        <v>77</v>
      </c>
      <c r="E92" s="205">
        <v>120</v>
      </c>
      <c r="F92" s="250"/>
      <c r="G92" s="236"/>
      <c r="H92" s="200"/>
      <c r="I92" s="213"/>
      <c r="J92" s="213"/>
      <c r="K92" s="213"/>
    </row>
    <row r="93" spans="2:11" ht="95.45" customHeight="1" x14ac:dyDescent="0.25">
      <c r="B93" s="249">
        <v>3</v>
      </c>
      <c r="C93" s="205" t="s">
        <v>253</v>
      </c>
      <c r="D93" s="205" t="s">
        <v>77</v>
      </c>
      <c r="E93" s="205">
        <v>375</v>
      </c>
      <c r="F93" s="250"/>
      <c r="G93" s="236"/>
      <c r="H93" s="200"/>
      <c r="I93" s="213"/>
      <c r="J93" s="213"/>
      <c r="K93" s="213"/>
    </row>
    <row r="94" spans="2:11" ht="49.15" customHeight="1" x14ac:dyDescent="0.25">
      <c r="B94" s="249">
        <v>4</v>
      </c>
      <c r="C94" s="205" t="s">
        <v>246</v>
      </c>
      <c r="D94" s="205" t="s">
        <v>77</v>
      </c>
      <c r="E94" s="205">
        <v>50</v>
      </c>
      <c r="F94" s="250"/>
      <c r="G94" s="236"/>
      <c r="H94" s="200"/>
      <c r="I94" s="213"/>
      <c r="J94" s="213"/>
      <c r="K94" s="213"/>
    </row>
    <row r="95" spans="2:11" ht="86.25" customHeight="1" x14ac:dyDescent="0.25">
      <c r="B95" s="249">
        <v>5</v>
      </c>
      <c r="C95" s="205" t="s">
        <v>259</v>
      </c>
      <c r="D95" s="205" t="s">
        <v>240</v>
      </c>
      <c r="E95" s="205">
        <v>1</v>
      </c>
      <c r="F95" s="250"/>
      <c r="G95" s="236"/>
      <c r="H95" s="200"/>
      <c r="I95" s="213"/>
      <c r="J95" s="213"/>
      <c r="K95" s="213"/>
    </row>
    <row r="96" spans="2:11" ht="75" customHeight="1" x14ac:dyDescent="0.25">
      <c r="B96" s="249">
        <v>6</v>
      </c>
      <c r="C96" s="205" t="s">
        <v>255</v>
      </c>
      <c r="D96" s="205" t="s">
        <v>240</v>
      </c>
      <c r="E96" s="205">
        <v>1</v>
      </c>
      <c r="F96" s="250"/>
      <c r="G96" s="236"/>
      <c r="H96" s="200"/>
      <c r="I96" s="213"/>
      <c r="J96" s="213"/>
      <c r="K96" s="213"/>
    </row>
    <row r="97" spans="1:11" ht="18.75" customHeight="1" x14ac:dyDescent="0.25">
      <c r="B97" s="243"/>
      <c r="C97" s="276" t="s">
        <v>75</v>
      </c>
      <c r="D97" s="276"/>
      <c r="E97" s="276"/>
      <c r="F97" s="276"/>
      <c r="G97" s="244"/>
      <c r="H97" s="200"/>
      <c r="I97" s="213"/>
      <c r="J97" s="213"/>
      <c r="K97" s="213"/>
    </row>
    <row r="98" spans="1:11" ht="13.5" customHeight="1" x14ac:dyDescent="0.25">
      <c r="B98" s="205"/>
      <c r="C98" s="210" t="s">
        <v>82</v>
      </c>
      <c r="D98" s="228"/>
      <c r="E98" s="277"/>
      <c r="F98" s="278"/>
      <c r="G98" s="227"/>
      <c r="H98" s="200"/>
      <c r="I98" s="213"/>
      <c r="J98" s="213"/>
      <c r="K98" s="213"/>
    </row>
    <row r="99" spans="1:11" ht="13.5" customHeight="1" x14ac:dyDescent="0.25">
      <c r="B99" s="205"/>
      <c r="C99" s="210" t="s">
        <v>83</v>
      </c>
      <c r="D99" s="229"/>
      <c r="E99" s="282"/>
      <c r="F99" s="283"/>
      <c r="G99" s="206"/>
      <c r="H99" s="200"/>
      <c r="I99" s="213"/>
      <c r="J99" s="213"/>
      <c r="K99" s="213"/>
    </row>
    <row r="100" spans="1:11" ht="13.5" customHeight="1" x14ac:dyDescent="0.25">
      <c r="B100" s="205"/>
      <c r="C100" s="210" t="s">
        <v>84</v>
      </c>
      <c r="D100" s="229"/>
      <c r="E100" s="277"/>
      <c r="F100" s="278"/>
      <c r="G100" s="206"/>
      <c r="H100" s="200"/>
      <c r="I100" s="213"/>
      <c r="J100" s="213"/>
      <c r="K100" s="213"/>
    </row>
    <row r="101" spans="1:11" ht="13.5" customHeight="1" x14ac:dyDescent="0.25">
      <c r="B101" s="205"/>
      <c r="C101" s="210" t="s">
        <v>85</v>
      </c>
      <c r="D101" s="229">
        <v>0.19</v>
      </c>
      <c r="E101" s="277"/>
      <c r="F101" s="278"/>
      <c r="G101" s="206"/>
      <c r="H101" s="200"/>
      <c r="I101" s="213"/>
      <c r="J101" s="213"/>
      <c r="K101" s="213"/>
    </row>
    <row r="102" spans="1:11" ht="21.75" customHeight="1" x14ac:dyDescent="0.25">
      <c r="B102" s="235"/>
      <c r="C102" s="284" t="s">
        <v>81</v>
      </c>
      <c r="D102" s="285"/>
      <c r="E102" s="285"/>
      <c r="F102" s="286"/>
      <c r="G102" s="237"/>
      <c r="H102" s="200"/>
      <c r="I102" s="213"/>
      <c r="J102" s="213"/>
      <c r="K102" s="213"/>
    </row>
    <row r="103" spans="1:11" ht="48" customHeight="1" x14ac:dyDescent="0.25">
      <c r="B103" s="209" t="s">
        <v>208</v>
      </c>
      <c r="C103" s="234" t="s">
        <v>234</v>
      </c>
      <c r="D103" s="209"/>
      <c r="E103" s="287"/>
      <c r="F103" s="288"/>
      <c r="G103" s="238"/>
      <c r="H103" s="200"/>
      <c r="I103" s="213"/>
      <c r="J103" s="213"/>
      <c r="K103" s="213"/>
    </row>
    <row r="104" spans="1:11" ht="17.25" customHeight="1" x14ac:dyDescent="0.25">
      <c r="B104" s="211"/>
      <c r="C104" s="211"/>
      <c r="D104" s="211"/>
      <c r="E104" s="211"/>
      <c r="F104" s="211"/>
      <c r="G104" s="211"/>
      <c r="H104" s="200"/>
      <c r="I104" s="213"/>
      <c r="J104" s="213"/>
      <c r="K104" s="213"/>
    </row>
    <row r="105" spans="1:11" ht="15.75" customHeight="1" x14ac:dyDescent="0.25">
      <c r="B105" s="279" t="s">
        <v>235</v>
      </c>
      <c r="C105" s="280"/>
      <c r="D105" s="280"/>
      <c r="E105" s="280"/>
      <c r="F105" s="281"/>
      <c r="G105" s="212"/>
      <c r="H105" s="200"/>
      <c r="I105" s="213"/>
      <c r="J105" s="213"/>
      <c r="K105" s="213"/>
    </row>
    <row r="106" spans="1:11" ht="15" customHeight="1" x14ac:dyDescent="0.25">
      <c r="H106" s="200"/>
      <c r="I106" s="213"/>
      <c r="J106" s="213"/>
      <c r="K106" s="213"/>
    </row>
    <row r="107" spans="1:11" ht="29.25" customHeight="1" x14ac:dyDescent="0.25">
      <c r="B107" s="309" t="s">
        <v>249</v>
      </c>
      <c r="C107" s="310"/>
      <c r="D107" s="310"/>
      <c r="E107" s="310"/>
      <c r="F107" s="311"/>
      <c r="G107" s="199"/>
      <c r="H107" s="200"/>
      <c r="I107" s="213"/>
      <c r="J107" s="213"/>
      <c r="K107" s="213"/>
    </row>
    <row r="108" spans="1:11" ht="15" customHeight="1" x14ac:dyDescent="0.25">
      <c r="H108" s="200"/>
      <c r="I108" s="213"/>
      <c r="J108" s="213"/>
      <c r="K108" s="213"/>
    </row>
    <row r="109" spans="1:11" ht="15" customHeight="1" x14ac:dyDescent="0.25">
      <c r="H109" s="196"/>
      <c r="I109" s="196"/>
      <c r="J109" s="196"/>
      <c r="K109" s="196"/>
    </row>
    <row r="110" spans="1:11" ht="253.5" customHeight="1" x14ac:dyDescent="0.25">
      <c r="A110" s="312" t="s">
        <v>248</v>
      </c>
      <c r="B110" s="313"/>
      <c r="C110" s="313"/>
      <c r="D110" s="313"/>
      <c r="E110" s="313"/>
      <c r="F110" s="313"/>
      <c r="G110" s="313"/>
      <c r="H110" s="314"/>
      <c r="I110" s="213"/>
      <c r="J110" s="213"/>
      <c r="K110" s="214"/>
    </row>
    <row r="111" spans="1:11" ht="123" customHeight="1" x14ac:dyDescent="0.25">
      <c r="A111" s="315"/>
      <c r="B111" s="316"/>
      <c r="C111" s="316"/>
      <c r="D111" s="316"/>
      <c r="E111" s="316"/>
      <c r="F111" s="316"/>
      <c r="G111" s="316"/>
      <c r="H111" s="317"/>
      <c r="I111" s="213"/>
      <c r="J111" s="213"/>
      <c r="K111" s="215"/>
    </row>
    <row r="112" spans="1:11" ht="15" customHeight="1" x14ac:dyDescent="0.25">
      <c r="H112" s="213"/>
      <c r="I112" s="213"/>
      <c r="J112" s="213"/>
      <c r="K112" s="213"/>
    </row>
    <row r="113" spans="8:11" ht="15" customHeight="1" x14ac:dyDescent="0.25">
      <c r="H113" s="213"/>
      <c r="I113" s="213"/>
      <c r="J113" s="213"/>
      <c r="K113" s="214"/>
    </row>
    <row r="114" spans="8:11" ht="15" customHeight="1" x14ac:dyDescent="0.25">
      <c r="H114" s="213"/>
      <c r="I114" s="213"/>
      <c r="J114" s="213"/>
      <c r="K114" s="215"/>
    </row>
    <row r="115" spans="8:11" ht="24.75" customHeight="1" x14ac:dyDescent="0.25">
      <c r="H115" s="214"/>
      <c r="I115" s="213"/>
      <c r="J115" s="213"/>
      <c r="K115" s="215"/>
    </row>
    <row r="116" spans="8:11" ht="39" customHeight="1" x14ac:dyDescent="0.25">
      <c r="H116" s="215"/>
      <c r="I116" s="213"/>
      <c r="J116" s="213"/>
      <c r="K116" s="213"/>
    </row>
    <row r="117" spans="8:11" ht="15" customHeight="1" x14ac:dyDescent="0.25">
      <c r="H117" s="215"/>
      <c r="I117" s="213"/>
      <c r="J117" s="213"/>
      <c r="K117" s="213"/>
    </row>
    <row r="118" spans="8:11" x14ac:dyDescent="0.25">
      <c r="H118" s="213"/>
      <c r="I118" s="213"/>
      <c r="J118" s="213"/>
      <c r="K118" s="216"/>
    </row>
    <row r="119" spans="8:11" x14ac:dyDescent="0.25">
      <c r="H119" s="213"/>
      <c r="I119" s="213"/>
      <c r="J119" s="213"/>
      <c r="K119" s="213"/>
    </row>
    <row r="120" spans="8:11" x14ac:dyDescent="0.25">
      <c r="H120" s="213"/>
      <c r="I120" s="214"/>
      <c r="J120" s="213"/>
      <c r="K120" s="214"/>
    </row>
    <row r="121" spans="8:11" x14ac:dyDescent="0.25">
      <c r="H121" s="213"/>
      <c r="I121" s="213"/>
      <c r="J121" s="213"/>
      <c r="K121" s="213"/>
    </row>
    <row r="122" spans="8:11" ht="15" customHeight="1" x14ac:dyDescent="0.25">
      <c r="H122" s="214"/>
      <c r="I122" s="213"/>
      <c r="J122" s="213"/>
      <c r="K122" s="213"/>
    </row>
    <row r="123" spans="8:11" ht="15" customHeight="1" x14ac:dyDescent="0.25">
      <c r="H123" s="217"/>
      <c r="I123" s="213"/>
      <c r="J123" s="213"/>
      <c r="K123" s="213"/>
    </row>
    <row r="124" spans="8:11" ht="15" customHeight="1" x14ac:dyDescent="0.25">
      <c r="H124" s="213"/>
      <c r="I124" s="213"/>
      <c r="J124" s="213"/>
      <c r="K124" s="213"/>
    </row>
    <row r="125" spans="8:11" ht="15" customHeight="1" x14ac:dyDescent="0.25">
      <c r="H125" s="213"/>
      <c r="J125" s="214"/>
      <c r="K125" s="214"/>
    </row>
    <row r="126" spans="8:11" ht="15" customHeight="1" x14ac:dyDescent="0.25">
      <c r="H126" s="213"/>
      <c r="I126" s="214"/>
      <c r="J126" s="214"/>
      <c r="K126" s="214"/>
    </row>
    <row r="127" spans="8:11" ht="15" customHeight="1" x14ac:dyDescent="0.25">
      <c r="H127" s="214"/>
      <c r="I127" s="218"/>
      <c r="J127" s="218"/>
      <c r="K127" s="218"/>
    </row>
    <row r="128" spans="8:11" x14ac:dyDescent="0.25">
      <c r="H128" s="214"/>
    </row>
    <row r="129" spans="8:11" x14ac:dyDescent="0.25">
      <c r="H129" s="218"/>
      <c r="I129" s="219"/>
      <c r="J129" s="219"/>
      <c r="K129" s="219"/>
    </row>
    <row r="131" spans="8:11" x14ac:dyDescent="0.25">
      <c r="H131" s="219"/>
    </row>
  </sheetData>
  <protectedRanges>
    <protectedRange sqref="D46:D48 D72:D74 D98:D100" name="Rango3"/>
    <protectedRange sqref="G34:G35 H34 G85:G86 G107 G59:G60 I40:J44" name="Rango1"/>
    <protectedRange sqref="F65:F70 F40:F44 F91:F96" name="Rango4_1"/>
    <protectedRange sqref="D21:D23" name="Rango3_1"/>
    <protectedRange sqref="G9:G10" name="Rango1_1"/>
    <protectedRange sqref="F15:F19" name="Rango4_1_1"/>
  </protectedRanges>
  <mergeCells count="63">
    <mergeCell ref="B107:F107"/>
    <mergeCell ref="A110:H111"/>
    <mergeCell ref="B35:F35"/>
    <mergeCell ref="B31:G32"/>
    <mergeCell ref="B33:F33"/>
    <mergeCell ref="B34:F34"/>
    <mergeCell ref="C36:F36"/>
    <mergeCell ref="B53:F53"/>
    <mergeCell ref="B37:G38"/>
    <mergeCell ref="C45:F45"/>
    <mergeCell ref="E51:F51"/>
    <mergeCell ref="C50:F50"/>
    <mergeCell ref="E46:F46"/>
    <mergeCell ref="E47:F47"/>
    <mergeCell ref="E48:F48"/>
    <mergeCell ref="B55:G55"/>
    <mergeCell ref="E23:F23"/>
    <mergeCell ref="E24:F24"/>
    <mergeCell ref="C25:F25"/>
    <mergeCell ref="E26:F26"/>
    <mergeCell ref="B30:G30"/>
    <mergeCell ref="B28:F28"/>
    <mergeCell ref="C11:F11"/>
    <mergeCell ref="B12:G13"/>
    <mergeCell ref="C20:F20"/>
    <mergeCell ref="E21:F21"/>
    <mergeCell ref="E22:F22"/>
    <mergeCell ref="B2:G3"/>
    <mergeCell ref="B6:G7"/>
    <mergeCell ref="B8:F8"/>
    <mergeCell ref="B9:F9"/>
    <mergeCell ref="B10:F10"/>
    <mergeCell ref="B5:G5"/>
    <mergeCell ref="B56:G57"/>
    <mergeCell ref="B58:F58"/>
    <mergeCell ref="B59:F59"/>
    <mergeCell ref="E49:F49"/>
    <mergeCell ref="B60:F60"/>
    <mergeCell ref="C61:F61"/>
    <mergeCell ref="B62:G63"/>
    <mergeCell ref="C71:F71"/>
    <mergeCell ref="E72:F72"/>
    <mergeCell ref="E73:F73"/>
    <mergeCell ref="E74:F74"/>
    <mergeCell ref="E75:F75"/>
    <mergeCell ref="C76:F76"/>
    <mergeCell ref="E77:F77"/>
    <mergeCell ref="B79:F79"/>
    <mergeCell ref="B81:G81"/>
    <mergeCell ref="B82:G83"/>
    <mergeCell ref="B84:F84"/>
    <mergeCell ref="B85:F85"/>
    <mergeCell ref="B86:F86"/>
    <mergeCell ref="C87:F87"/>
    <mergeCell ref="B88:G89"/>
    <mergeCell ref="C97:F97"/>
    <mergeCell ref="E98:F98"/>
    <mergeCell ref="B105:F105"/>
    <mergeCell ref="E99:F99"/>
    <mergeCell ref="E100:F100"/>
    <mergeCell ref="E101:F101"/>
    <mergeCell ref="C102:F102"/>
    <mergeCell ref="E103:F103"/>
  </mergeCells>
  <pageMargins left="0.70866141732283472" right="0.70866141732283472" top="0.74803149606299213" bottom="0.74803149606299213" header="0.31496062992125984" footer="0.31496062992125984"/>
  <pageSetup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18" t="s">
        <v>213</v>
      </c>
      <c r="B2" s="318"/>
      <c r="C2" s="318"/>
      <c r="D2" s="318"/>
      <c r="E2" s="318"/>
    </row>
    <row r="3" spans="1:7" ht="48.75" customHeight="1" x14ac:dyDescent="0.25">
      <c r="A3" s="318"/>
      <c r="B3" s="318"/>
      <c r="C3" s="318"/>
      <c r="D3" s="318"/>
      <c r="E3" s="318"/>
    </row>
    <row r="5" spans="1:7" ht="43.5" customHeight="1" x14ac:dyDescent="0.25">
      <c r="A5" s="221" t="s">
        <v>88</v>
      </c>
      <c r="B5" s="221" t="s">
        <v>89</v>
      </c>
      <c r="C5" s="221" t="s">
        <v>209</v>
      </c>
      <c r="D5" s="221" t="s">
        <v>238</v>
      </c>
      <c r="E5" s="221" t="s">
        <v>239</v>
      </c>
    </row>
    <row r="6" spans="1:7" ht="59.25" customHeight="1" x14ac:dyDescent="0.25">
      <c r="A6" s="222" t="s">
        <v>69</v>
      </c>
      <c r="B6" s="223" t="s">
        <v>236</v>
      </c>
      <c r="C6" s="109"/>
      <c r="D6" s="109"/>
      <c r="E6" s="109"/>
    </row>
    <row r="7" spans="1:7" ht="51" customHeight="1" x14ac:dyDescent="0.25">
      <c r="A7" s="222" t="s">
        <v>210</v>
      </c>
      <c r="B7" s="223" t="s">
        <v>237</v>
      </c>
      <c r="C7" s="224"/>
      <c r="D7" s="109"/>
      <c r="E7" s="109"/>
    </row>
    <row r="8" spans="1:7" ht="29.25" customHeight="1" x14ac:dyDescent="0.25">
      <c r="A8" s="225" t="s">
        <v>211</v>
      </c>
      <c r="B8" s="319" t="s">
        <v>212</v>
      </c>
      <c r="C8" s="320"/>
      <c r="D8" s="321"/>
      <c r="E8" s="226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21" t="s">
        <v>2</v>
      </c>
      <c r="B1" s="221" t="s">
        <v>221</v>
      </c>
    </row>
    <row r="2" spans="1:6" x14ac:dyDescent="0.25">
      <c r="A2" s="222" t="s">
        <v>219</v>
      </c>
      <c r="B2" s="224">
        <v>1069148147</v>
      </c>
    </row>
    <row r="3" spans="1:6" x14ac:dyDescent="0.25">
      <c r="A3" s="222" t="s">
        <v>220</v>
      </c>
      <c r="B3" s="224">
        <v>126206000</v>
      </c>
    </row>
    <row r="4" spans="1:6" x14ac:dyDescent="0.25">
      <c r="A4" s="222" t="s">
        <v>222</v>
      </c>
      <c r="B4" s="232">
        <f>+B2+B3</f>
        <v>1195354147</v>
      </c>
    </row>
    <row r="6" spans="1:6" ht="24" customHeight="1" x14ac:dyDescent="0.25">
      <c r="A6" s="221" t="s">
        <v>214</v>
      </c>
      <c r="B6" s="221" t="s">
        <v>223</v>
      </c>
      <c r="C6" s="221" t="s">
        <v>215</v>
      </c>
    </row>
    <row r="7" spans="1:6" ht="27" x14ac:dyDescent="0.25">
      <c r="A7" s="222" t="s">
        <v>218</v>
      </c>
      <c r="B7" s="231">
        <v>893893675</v>
      </c>
      <c r="C7" s="231">
        <v>893893675.20000005</v>
      </c>
    </row>
    <row r="8" spans="1:6" x14ac:dyDescent="0.25">
      <c r="A8" s="222" t="s">
        <v>216</v>
      </c>
      <c r="B8" s="224">
        <v>234694428</v>
      </c>
      <c r="C8" s="224">
        <v>234694428</v>
      </c>
    </row>
    <row r="9" spans="1:6" ht="27" x14ac:dyDescent="0.25">
      <c r="A9" s="222" t="s">
        <v>217</v>
      </c>
      <c r="B9" s="224">
        <v>66766044</v>
      </c>
      <c r="C9" s="224">
        <v>84634756</v>
      </c>
    </row>
    <row r="10" spans="1:6" x14ac:dyDescent="0.25">
      <c r="A10" s="222" t="s">
        <v>224</v>
      </c>
      <c r="B10" s="232">
        <f>+B7+B8+B9</f>
        <v>1195354147</v>
      </c>
      <c r="C10" s="230"/>
      <c r="D10" s="230"/>
    </row>
    <row r="14" spans="1:6" x14ac:dyDescent="0.25">
      <c r="A14" s="322" t="s">
        <v>2</v>
      </c>
      <c r="B14" s="322" t="s">
        <v>225</v>
      </c>
      <c r="C14" s="322" t="s">
        <v>226</v>
      </c>
      <c r="D14" s="322"/>
      <c r="E14" s="322"/>
      <c r="F14" s="322" t="s">
        <v>227</v>
      </c>
    </row>
    <row r="15" spans="1:6" ht="44.25" customHeight="1" x14ac:dyDescent="0.25">
      <c r="A15" s="322"/>
      <c r="B15" s="322"/>
      <c r="C15" s="233" t="s">
        <v>228</v>
      </c>
      <c r="D15" s="233" t="s">
        <v>229</v>
      </c>
      <c r="E15" s="233" t="s">
        <v>230</v>
      </c>
      <c r="F15" s="322"/>
    </row>
    <row r="16" spans="1:6" x14ac:dyDescent="0.25">
      <c r="A16" s="222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22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21" t="s">
        <v>232</v>
      </c>
      <c r="B18" s="233">
        <v>1195354147</v>
      </c>
      <c r="C18" s="233">
        <f>SUM(C16:C17)</f>
        <v>234694428</v>
      </c>
      <c r="D18" s="233">
        <f t="shared" ref="D18:F18" si="0">SUM(D16:D17)</f>
        <v>893893675</v>
      </c>
      <c r="E18" s="233">
        <f t="shared" si="0"/>
        <v>66766044</v>
      </c>
      <c r="F18" s="233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DIEGO FELIPE FONSECA LOPEZ</cp:lastModifiedBy>
  <cp:lastPrinted>2020-01-29T15:05:04Z</cp:lastPrinted>
  <dcterms:created xsi:type="dcterms:W3CDTF">2019-10-07T15:03:41Z</dcterms:created>
  <dcterms:modified xsi:type="dcterms:W3CDTF">2022-04-26T12:32:13Z</dcterms:modified>
</cp:coreProperties>
</file>