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proyectos\EQUIPAMIENTOS\10. COLEGIO Y PARQUE TUNJA\OBRA\"/>
    </mc:Choice>
  </mc:AlternateContent>
  <bookViews>
    <workbookView xWindow="11820" yWindow="180" windowWidth="12315" windowHeight="10125"/>
  </bookViews>
  <sheets>
    <sheet name="PPTO FINDETER" sheetId="7" r:id="rId1"/>
  </sheets>
  <definedNames>
    <definedName name="_xlnm._FilterDatabase" localSheetId="0" hidden="1">'PPTO FINDETER'!$B$4:$E$55</definedName>
    <definedName name="_xlnm.Print_Area" localSheetId="0">'PPTO FINDETER'!$B$2:$G$76</definedName>
    <definedName name="OLE_LINK1" localSheetId="0">'PPTO FINDETER'!$B$2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7" l="1"/>
  <c r="G20" i="7"/>
  <c r="G19" i="7"/>
  <c r="G13" i="7" l="1"/>
  <c r="G14" i="7"/>
  <c r="G15" i="7"/>
  <c r="G16" i="7"/>
  <c r="G17" i="7"/>
  <c r="G24" i="7" l="1"/>
  <c r="G12" i="7" l="1"/>
  <c r="G23" i="7" l="1"/>
  <c r="G22" i="7"/>
  <c r="G18" i="7" l="1"/>
  <c r="G11" i="7" s="1"/>
  <c r="F59" i="7"/>
  <c r="F60" i="7"/>
  <c r="F61" i="7"/>
  <c r="F62" i="7"/>
  <c r="F63" i="7"/>
  <c r="F64" i="7"/>
  <c r="F65" i="7"/>
  <c r="F58" i="7"/>
  <c r="G27" i="7" l="1"/>
  <c r="G28" i="7"/>
  <c r="G29" i="7" s="1"/>
  <c r="F66" i="7"/>
  <c r="C79" i="7"/>
  <c r="C78" i="7"/>
  <c r="C77" i="7"/>
  <c r="C70" i="7"/>
  <c r="C75" i="7"/>
  <c r="C74" i="7"/>
  <c r="C73" i="7"/>
  <c r="C72" i="7"/>
  <c r="C71" i="7"/>
  <c r="C69" i="7"/>
  <c r="D69" i="7"/>
  <c r="C68" i="7"/>
  <c r="F48" i="7" l="1"/>
  <c r="F49" i="7"/>
  <c r="F50" i="7"/>
  <c r="F51" i="7"/>
  <c r="F52" i="7"/>
  <c r="F53" i="7"/>
  <c r="F54" i="7"/>
  <c r="F47" i="7"/>
  <c r="F41" i="7"/>
  <c r="F34" i="7"/>
  <c r="F35" i="7"/>
  <c r="F36" i="7"/>
  <c r="F37" i="7"/>
  <c r="F38" i="7"/>
  <c r="F39" i="7"/>
  <c r="F40" i="7"/>
  <c r="F42" i="7"/>
  <c r="F43" i="7"/>
  <c r="F44" i="7"/>
  <c r="F33" i="7"/>
  <c r="D81" i="7" l="1"/>
  <c r="E81" i="7" s="1"/>
  <c r="D80" i="7"/>
  <c r="E80" i="7" s="1"/>
  <c r="D77" i="7" l="1"/>
  <c r="D70" i="7" l="1"/>
  <c r="E70" i="7" s="1"/>
  <c r="E77" i="7"/>
  <c r="F77" i="7"/>
  <c r="D75" i="7"/>
  <c r="D76" i="7"/>
  <c r="F70" i="7" l="1"/>
  <c r="D74" i="7"/>
  <c r="E74" i="7" s="1"/>
  <c r="D73" i="7"/>
  <c r="E73" i="7" s="1"/>
  <c r="E76" i="7"/>
  <c r="F76" i="7"/>
  <c r="E75" i="7"/>
  <c r="F75" i="7"/>
  <c r="G78" i="7"/>
  <c r="G71" i="7"/>
  <c r="F74" i="7" l="1"/>
  <c r="G75" i="7" s="1"/>
  <c r="F73" i="7"/>
  <c r="G74" i="7" s="1"/>
  <c r="G76" i="7"/>
  <c r="G77" i="7"/>
  <c r="G26" i="7" l="1"/>
  <c r="G25" i="7" s="1"/>
  <c r="G30" i="7" s="1"/>
  <c r="G31" i="7" s="1"/>
  <c r="D79" i="7" l="1"/>
  <c r="E79" i="7" l="1"/>
  <c r="E82" i="7" s="1"/>
  <c r="D82" i="7"/>
  <c r="D71" i="7" l="1"/>
  <c r="E71" i="7" s="1"/>
  <c r="F71" i="7" l="1"/>
  <c r="G72" i="7" s="1"/>
  <c r="D72" i="7"/>
  <c r="E72" i="7"/>
</calcChain>
</file>

<file path=xl/sharedStrings.xml><?xml version="1.0" encoding="utf-8"?>
<sst xmlns="http://schemas.openxmlformats.org/spreadsheetml/2006/main" count="72" uniqueCount="62">
  <si>
    <t>VALOR TOTAL</t>
  </si>
  <si>
    <t>UND</t>
  </si>
  <si>
    <t>CANTIDAD</t>
  </si>
  <si>
    <t>PRECIOS UNITARIOS</t>
  </si>
  <si>
    <t>FORMATO OFERTA ECONOMICA</t>
  </si>
  <si>
    <t>DESCRIPCIÓN</t>
  </si>
  <si>
    <t>VALOR TOTAL ETAPA DE ESTUDIOS Y DISEÑOS</t>
  </si>
  <si>
    <t>VALOR TOTAL IVA 19% SOBRE VALOR DE LOS ESTUDIOS TÉCNICOS Y DISEÑOS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</si>
  <si>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</si>
  <si>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</si>
  <si>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</si>
  <si>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</si>
  <si>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</si>
  <si>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</si>
  <si>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</si>
  <si>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</si>
  <si>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</si>
  <si>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</si>
  <si>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3. VALOR TOTAL OFERTA (1+2)</t>
  </si>
  <si>
    <t>Circulación cubierta abierta, rampas cubiertas, escaleras cubiertas, plazoleta de entrada cubierta/salida cubierta.</t>
  </si>
  <si>
    <t>opcional</t>
  </si>
  <si>
    <t>TABLA A.1</t>
  </si>
  <si>
    <t>TABLA A.2</t>
  </si>
  <si>
    <t>Zonas Duras</t>
  </si>
  <si>
    <t>Zonas Blandas</t>
  </si>
  <si>
    <t>Plazoletas</t>
  </si>
  <si>
    <t>Mobiliario, Juegos Infantiles y Gimnasio Biosaludable</t>
  </si>
  <si>
    <t>Gl</t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</si>
  <si>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0"/>
        <color rgb="FF000000"/>
        <rFont val="Arial Narrow"/>
        <family val="2"/>
      </rPr>
      <t xml:space="preserve"> </t>
    </r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</si>
  <si>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</si>
  <si>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TABLA 4</t>
  </si>
  <si>
    <t>Aire Libre: Zonas Duras (Circulaciones abiertas, cancha multifuncional)</t>
  </si>
  <si>
    <t>Aire Libre: Zonas Blandas</t>
  </si>
  <si>
    <t>Cancha Multiple</t>
  </si>
  <si>
    <t>Presescolar / Transición</t>
  </si>
  <si>
    <t>Basica Primaria</t>
  </si>
  <si>
    <t>Básica Secundaria y Media - Sin rotación</t>
  </si>
  <si>
    <t>Centro de Recursos</t>
  </si>
  <si>
    <t>Laboratorio Integrado</t>
  </si>
  <si>
    <t>Taller Especializado</t>
  </si>
  <si>
    <t>Cancha Multiuso (Descubierta)</t>
  </si>
  <si>
    <t>Bienestar Estudiantil</t>
  </si>
  <si>
    <t>Servicios Generales</t>
  </si>
  <si>
    <t>Servicios Sanitarios</t>
  </si>
  <si>
    <t>Especial</t>
  </si>
  <si>
    <t>Aula de Tecnonología e Innovación</t>
  </si>
  <si>
    <t>Taller de Artes</t>
  </si>
  <si>
    <t>Circulaciones - Sin rotación 50%</t>
  </si>
  <si>
    <t>Área Múltiple (Cafetería)</t>
  </si>
  <si>
    <t>Dirección Administrativa / Académica</t>
  </si>
  <si>
    <t>Parqueaderos Bicicletas</t>
  </si>
  <si>
    <t>Parqueaderos Autos</t>
  </si>
  <si>
    <t>Cocina, Alacenas y Äreas de Autoservicio</t>
  </si>
  <si>
    <t>“COLEGIO Y PARQUE RECREO DEPORTIVO EN LA URBANIZACIÓN ANTONIA SANTOS EN EL MUNICIPIO TUNJA, BOYACA”</t>
  </si>
  <si>
    <t>1. ETAPA I. EJECUCIÓN DE ESTUDIOS Y DISEÑOS. ELABORACIÓN DE LOS ESTUDIOS Y DISEÑOS DEL COLEGIO Y PARQUE RECREO DEPORTIVO EN LA URBANIZACIÓN ANTONIA SANTOS EN EL MUNICIPIO TUNJA, BOYACA</t>
  </si>
  <si>
    <t>ELABORACIÓN DE ESTUDIOS Y DISEÑOS DEL COLEGIO Y PARQUE RECREO DEPORTIVO EN LA URBANIZACIÓN ANTONIA SANTOS EN EL MUNICIPIO TUNJA, BOYACA</t>
  </si>
  <si>
    <t>2. ETAPA II.  EJECUCIÓN DE OBRA. CONSTRUCCIÓN COLEGIO Y PARQUE RECREO DEPORTIVO EN LA URBANIZACIÓN ANTONIA SANTOS EN EL MUNICIPIO TUNJA, BOYACA</t>
  </si>
  <si>
    <t>Aulas y zonas administrativas</t>
  </si>
  <si>
    <t>Zonas de servicios, , baterias sanitarias, cocina, comedor, laboratorios, cuartos tecnicos</t>
  </si>
  <si>
    <t>Cancha Sintetica Futbol (incluye cerramiento y cubierta)</t>
  </si>
  <si>
    <t>PARQUE</t>
  </si>
  <si>
    <t>COLEGIO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</si>
</sst>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&quot;-&quot;_-;_-@_-"/>
    <numFmt numFmtId="165" formatCode="_-&quot;$&quot;* #,##0.00_-;\-&quot;$&quot;* #,##0.00_-;_-&quot;$&quot;* &quot;-&quot;??_-;_-@_-"/>
    <numFmt numFmtId="166" formatCode="#,##0&quot; m2&quot;"/>
    <numFmt numFmtId="167" formatCode="#,##0&quot; und&quot;"/>
    <numFmt numFmtId="168" formatCode="#,##0&quot; m3&quot;"/>
    <numFmt numFmtId="169" formatCode="#,##0.00&quot; m2&quot;"/>
    <numFmt numFmtId="170" formatCode="#,##0.00&quot; ml&quot;"/>
    <numFmt numFmtId="171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165" fontId="2" fillId="0" borderId="0" xfId="1" applyFont="1"/>
    <xf numFmtId="166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2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2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2" fillId="0" borderId="0" xfId="0" applyFont="1" applyFill="1" applyBorder="1"/>
    <xf numFmtId="165" fontId="2" fillId="0" borderId="0" xfId="1" applyFont="1" applyBorder="1" applyProtection="1"/>
    <xf numFmtId="167" fontId="2" fillId="0" borderId="0" xfId="0" applyNumberFormat="1" applyFont="1" applyBorder="1"/>
    <xf numFmtId="165" fontId="2" fillId="0" borderId="0" xfId="1" applyFont="1" applyBorder="1"/>
    <xf numFmtId="170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/>
    <xf numFmtId="168" fontId="2" fillId="0" borderId="0" xfId="0" applyNumberFormat="1" applyFont="1" applyBorder="1" applyAlignment="1">
      <alignment horizontal="right"/>
    </xf>
    <xf numFmtId="165" fontId="4" fillId="0" borderId="0" xfId="1" applyFont="1" applyBorder="1"/>
    <xf numFmtId="169" fontId="4" fillId="0" borderId="0" xfId="0" applyNumberFormat="1" applyFont="1" applyBorder="1"/>
    <xf numFmtId="0" fontId="4" fillId="0" borderId="0" xfId="0" applyFont="1" applyBorder="1"/>
    <xf numFmtId="0" fontId="5" fillId="0" borderId="0" xfId="0" applyFont="1" applyFill="1" applyBorder="1" applyAlignment="1">
      <alignment vertical="center" wrapText="1"/>
    </xf>
    <xf numFmtId="165" fontId="5" fillId="0" borderId="0" xfId="1" applyFont="1" applyFill="1" applyBorder="1" applyAlignment="1">
      <alignment vertical="center"/>
    </xf>
    <xf numFmtId="166" fontId="4" fillId="0" borderId="0" xfId="0" applyNumberFormat="1" applyFont="1" applyBorder="1"/>
    <xf numFmtId="9" fontId="4" fillId="0" borderId="0" xfId="1" applyNumberFormat="1" applyFont="1" applyBorder="1"/>
    <xf numFmtId="0" fontId="5" fillId="0" borderId="0" xfId="0" applyFont="1" applyBorder="1" applyAlignment="1"/>
    <xf numFmtId="165" fontId="2" fillId="0" borderId="0" xfId="0" applyNumberFormat="1" applyFont="1"/>
    <xf numFmtId="165" fontId="2" fillId="4" borderId="0" xfId="0" applyNumberFormat="1" applyFont="1" applyFill="1"/>
    <xf numFmtId="165" fontId="2" fillId="3" borderId="0" xfId="0" applyNumberFormat="1" applyFont="1" applyFill="1"/>
    <xf numFmtId="165" fontId="2" fillId="6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Border="1"/>
    <xf numFmtId="164" fontId="4" fillId="0" borderId="0" xfId="0" applyNumberFormat="1" applyFont="1" applyBorder="1"/>
    <xf numFmtId="9" fontId="5" fillId="0" borderId="0" xfId="1" applyNumberFormat="1" applyFont="1" applyBorder="1"/>
    <xf numFmtId="0" fontId="4" fillId="0" borderId="0" xfId="0" applyFont="1" applyBorder="1" applyAlignment="1"/>
    <xf numFmtId="166" fontId="5" fillId="0" borderId="1" xfId="0" applyNumberFormat="1" applyFon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65" fontId="4" fillId="0" borderId="0" xfId="0" applyNumberFormat="1" applyFont="1" applyBorder="1"/>
    <xf numFmtId="164" fontId="3" fillId="5" borderId="5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1" fontId="2" fillId="0" borderId="0" xfId="1" applyNumberFormat="1" applyFont="1" applyBorder="1" applyAlignment="1">
      <alignment horizontal="left" vertical="center"/>
    </xf>
    <xf numFmtId="165" fontId="2" fillId="0" borderId="0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9" fontId="4" fillId="0" borderId="0" xfId="1" applyNumberFormat="1" applyFont="1" applyBorder="1" applyAlignment="1">
      <alignment horizontal="left" vertical="center"/>
    </xf>
    <xf numFmtId="165" fontId="2" fillId="0" borderId="0" xfId="0" applyNumberFormat="1" applyFont="1" applyFill="1"/>
    <xf numFmtId="165" fontId="2" fillId="7" borderId="0" xfId="0" applyNumberFormat="1" applyFont="1" applyFill="1"/>
    <xf numFmtId="164" fontId="2" fillId="0" borderId="0" xfId="2" applyFont="1"/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2" applyFont="1" applyBorder="1" applyAlignment="1" applyProtection="1">
      <alignment horizontal="center" vertical="center"/>
      <protection locked="0"/>
    </xf>
    <xf numFmtId="164" fontId="2" fillId="0" borderId="1" xfId="2" applyFont="1" applyBorder="1" applyAlignment="1" applyProtection="1">
      <alignment vertic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 indent="3"/>
    </xf>
    <xf numFmtId="0" fontId="3" fillId="5" borderId="4" xfId="0" applyFont="1" applyFill="1" applyBorder="1" applyAlignment="1">
      <alignment horizontal="left" vertical="center" wrapText="1" indent="3"/>
    </xf>
    <xf numFmtId="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5"/>
  <sheetViews>
    <sheetView tabSelected="1" view="pageBreakPreview" zoomScaleNormal="100" zoomScaleSheetLayoutView="100" workbookViewId="0">
      <selection activeCell="B7" sqref="B7:F7"/>
    </sheetView>
  </sheetViews>
  <sheetFormatPr baseColWidth="10" defaultRowHeight="12.75" x14ac:dyDescent="0.2"/>
  <cols>
    <col min="1" max="1" width="2.28515625" style="1" customWidth="1"/>
    <col min="2" max="2" width="7.42578125" style="1" customWidth="1"/>
    <col min="3" max="3" width="38.5703125" style="2" customWidth="1"/>
    <col min="4" max="4" width="13.28515625" style="3" bestFit="1" customWidth="1"/>
    <col min="5" max="5" width="13.85546875" style="2" customWidth="1"/>
    <col min="6" max="6" width="19.140625" style="1" customWidth="1"/>
    <col min="7" max="7" width="20.85546875" style="1" bestFit="1" customWidth="1"/>
    <col min="8" max="16384" width="11.42578125" style="1"/>
  </cols>
  <sheetData>
    <row r="1" spans="2:7" ht="21" customHeight="1" x14ac:dyDescent="0.2"/>
    <row r="2" spans="2:7" ht="20.100000000000001" customHeight="1" x14ac:dyDescent="0.2">
      <c r="B2" s="68" t="s">
        <v>4</v>
      </c>
      <c r="C2" s="68"/>
      <c r="D2" s="68"/>
      <c r="E2" s="68"/>
      <c r="F2" s="68"/>
      <c r="G2" s="68"/>
    </row>
    <row r="3" spans="2:7" ht="20.100000000000001" customHeight="1" x14ac:dyDescent="0.2">
      <c r="B3" s="68" t="s">
        <v>53</v>
      </c>
      <c r="C3" s="68"/>
      <c r="D3" s="68"/>
      <c r="E3" s="68"/>
      <c r="F3" s="68"/>
      <c r="G3" s="68"/>
    </row>
    <row r="4" spans="2:7" ht="30.75" customHeight="1" x14ac:dyDescent="0.2">
      <c r="B4" s="68" t="s">
        <v>54</v>
      </c>
      <c r="C4" s="68"/>
      <c r="D4" s="68"/>
      <c r="E4" s="68"/>
      <c r="F4" s="68"/>
      <c r="G4" s="68"/>
    </row>
    <row r="5" spans="2:7" ht="20.100000000000001" customHeight="1" x14ac:dyDescent="0.2">
      <c r="B5" s="69" t="s">
        <v>5</v>
      </c>
      <c r="C5" s="69"/>
      <c r="D5" s="69"/>
      <c r="E5" s="69"/>
      <c r="F5" s="69"/>
      <c r="G5" s="5" t="s">
        <v>0</v>
      </c>
    </row>
    <row r="6" spans="2:7" ht="20.100000000000001" customHeight="1" x14ac:dyDescent="0.2">
      <c r="B6" s="70" t="s">
        <v>6</v>
      </c>
      <c r="C6" s="70"/>
      <c r="D6" s="70"/>
      <c r="E6" s="70"/>
      <c r="F6" s="70"/>
      <c r="G6" s="8"/>
    </row>
    <row r="7" spans="2:7" ht="27.75" customHeight="1" x14ac:dyDescent="0.2">
      <c r="B7" s="72" t="s">
        <v>55</v>
      </c>
      <c r="C7" s="72"/>
      <c r="D7" s="72"/>
      <c r="E7" s="72"/>
      <c r="F7" s="72"/>
      <c r="G7" s="64"/>
    </row>
    <row r="8" spans="2:7" ht="21" customHeight="1" x14ac:dyDescent="0.2">
      <c r="B8" s="72" t="s">
        <v>7</v>
      </c>
      <c r="C8" s="72"/>
      <c r="D8" s="72"/>
      <c r="E8" s="72"/>
      <c r="F8" s="72"/>
      <c r="G8" s="64"/>
    </row>
    <row r="9" spans="2:7" ht="30.75" customHeight="1" x14ac:dyDescent="0.2">
      <c r="B9" s="68" t="s">
        <v>56</v>
      </c>
      <c r="C9" s="68"/>
      <c r="D9" s="68"/>
      <c r="E9" s="68"/>
      <c r="F9" s="68"/>
      <c r="G9" s="68"/>
    </row>
    <row r="10" spans="2:7" ht="20.100000000000001" customHeight="1" x14ac:dyDescent="0.2">
      <c r="B10" s="4" t="s">
        <v>8</v>
      </c>
      <c r="C10" s="4" t="s">
        <v>5</v>
      </c>
      <c r="D10" s="4" t="s">
        <v>1</v>
      </c>
      <c r="E10" s="4" t="s">
        <v>2</v>
      </c>
      <c r="F10" s="4" t="s">
        <v>3</v>
      </c>
      <c r="G10" s="4" t="s">
        <v>0</v>
      </c>
    </row>
    <row r="11" spans="2:7" ht="20.100000000000001" customHeight="1" x14ac:dyDescent="0.2">
      <c r="B11" s="7" t="s">
        <v>9</v>
      </c>
      <c r="C11" s="73" t="s">
        <v>10</v>
      </c>
      <c r="D11" s="73"/>
      <c r="E11" s="73"/>
      <c r="F11" s="73"/>
      <c r="G11" s="8">
        <f>+G12+G18</f>
        <v>0</v>
      </c>
    </row>
    <row r="12" spans="2:7" ht="20.100000000000001" customHeight="1" x14ac:dyDescent="0.2">
      <c r="B12" s="75" t="s">
        <v>61</v>
      </c>
      <c r="C12" s="76"/>
      <c r="D12" s="76"/>
      <c r="E12" s="76"/>
      <c r="F12" s="76"/>
      <c r="G12" s="48">
        <f>SUM(G13:G17)</f>
        <v>0</v>
      </c>
    </row>
    <row r="13" spans="2:7" ht="20.100000000000001" customHeight="1" x14ac:dyDescent="0.2">
      <c r="B13" s="9">
        <v>1</v>
      </c>
      <c r="C13" s="10" t="s">
        <v>57</v>
      </c>
      <c r="D13" s="46" t="s">
        <v>28</v>
      </c>
      <c r="E13" s="62">
        <v>2400</v>
      </c>
      <c r="F13" s="65"/>
      <c r="G13" s="11">
        <f>ROUND(E13*F13,0)</f>
        <v>0</v>
      </c>
    </row>
    <row r="14" spans="2:7" ht="30" customHeight="1" x14ac:dyDescent="0.2">
      <c r="B14" s="9">
        <v>2</v>
      </c>
      <c r="C14" s="10" t="s">
        <v>58</v>
      </c>
      <c r="D14" s="46" t="s">
        <v>28</v>
      </c>
      <c r="E14" s="62">
        <v>1060</v>
      </c>
      <c r="F14" s="65"/>
      <c r="G14" s="11">
        <f>ROUND(+E14*F14,0)</f>
        <v>0</v>
      </c>
    </row>
    <row r="15" spans="2:7" ht="36" customHeight="1" x14ac:dyDescent="0.2">
      <c r="B15" s="9">
        <v>3</v>
      </c>
      <c r="C15" s="10" t="s">
        <v>19</v>
      </c>
      <c r="D15" s="46" t="s">
        <v>28</v>
      </c>
      <c r="E15" s="62">
        <v>2500</v>
      </c>
      <c r="F15" s="65"/>
      <c r="G15" s="11">
        <f>ROUND(E15*F15,0)</f>
        <v>0</v>
      </c>
    </row>
    <row r="16" spans="2:7" ht="30" customHeight="1" x14ac:dyDescent="0.2">
      <c r="B16" s="9">
        <v>4</v>
      </c>
      <c r="C16" s="10" t="s">
        <v>31</v>
      </c>
      <c r="D16" s="46" t="s">
        <v>28</v>
      </c>
      <c r="E16" s="62">
        <v>1600</v>
      </c>
      <c r="F16" s="65"/>
      <c r="G16" s="11">
        <f>ROUND(E16*F16,0)</f>
        <v>0</v>
      </c>
    </row>
    <row r="17" spans="2:7" ht="20.100000000000001" customHeight="1" x14ac:dyDescent="0.2">
      <c r="B17" s="9">
        <v>5</v>
      </c>
      <c r="C17" s="10" t="s">
        <v>32</v>
      </c>
      <c r="D17" s="46" t="s">
        <v>28</v>
      </c>
      <c r="E17" s="63">
        <v>3000</v>
      </c>
      <c r="F17" s="65"/>
      <c r="G17" s="11">
        <f>ROUND(E17*F17,0)</f>
        <v>0</v>
      </c>
    </row>
    <row r="18" spans="2:7" ht="20.100000000000001" customHeight="1" x14ac:dyDescent="0.2">
      <c r="B18" s="75" t="s">
        <v>60</v>
      </c>
      <c r="C18" s="76"/>
      <c r="D18" s="76"/>
      <c r="E18" s="76"/>
      <c r="F18" s="76"/>
      <c r="G18" s="48">
        <f>SUM(G19:G24)</f>
        <v>0</v>
      </c>
    </row>
    <row r="19" spans="2:7" ht="20.100000000000001" customHeight="1" x14ac:dyDescent="0.2">
      <c r="B19" s="36">
        <v>6</v>
      </c>
      <c r="C19" s="10" t="s">
        <v>23</v>
      </c>
      <c r="D19" s="46" t="s">
        <v>29</v>
      </c>
      <c r="E19" s="50">
        <v>1400</v>
      </c>
      <c r="F19" s="65"/>
      <c r="G19" s="11">
        <f>ROUND(E19*F19,0)</f>
        <v>0</v>
      </c>
    </row>
    <row r="20" spans="2:7" ht="20.100000000000001" customHeight="1" x14ac:dyDescent="0.2">
      <c r="B20" s="36">
        <v>7</v>
      </c>
      <c r="C20" s="10" t="s">
        <v>24</v>
      </c>
      <c r="D20" s="46" t="s">
        <v>29</v>
      </c>
      <c r="E20" s="50">
        <v>2000</v>
      </c>
      <c r="F20" s="65"/>
      <c r="G20" s="11">
        <f>ROUND(E20*F20,0)</f>
        <v>0</v>
      </c>
    </row>
    <row r="21" spans="2:7" ht="20.100000000000001" customHeight="1" x14ac:dyDescent="0.2">
      <c r="B21" s="36">
        <v>8</v>
      </c>
      <c r="C21" s="10" t="s">
        <v>25</v>
      </c>
      <c r="D21" s="46" t="s">
        <v>29</v>
      </c>
      <c r="E21" s="50">
        <v>942.4799999999999</v>
      </c>
      <c r="F21" s="65"/>
      <c r="G21" s="11">
        <f>ROUND(E21*F21,0)</f>
        <v>0</v>
      </c>
    </row>
    <row r="22" spans="2:7" ht="20.100000000000001" customHeight="1" x14ac:dyDescent="0.2">
      <c r="B22" s="45">
        <v>9</v>
      </c>
      <c r="C22" s="10" t="s">
        <v>59</v>
      </c>
      <c r="D22" s="46" t="s">
        <v>29</v>
      </c>
      <c r="E22" s="50">
        <v>1050</v>
      </c>
      <c r="F22" s="65"/>
      <c r="G22" s="11">
        <f t="shared" ref="G22:G24" si="0">ROUND(E22*F22,0)</f>
        <v>0</v>
      </c>
    </row>
    <row r="23" spans="2:7" ht="20.100000000000001" customHeight="1" x14ac:dyDescent="0.2">
      <c r="B23" s="45">
        <v>10</v>
      </c>
      <c r="C23" s="10" t="s">
        <v>33</v>
      </c>
      <c r="D23" s="46" t="s">
        <v>29</v>
      </c>
      <c r="E23" s="50">
        <v>608</v>
      </c>
      <c r="F23" s="65"/>
      <c r="G23" s="11">
        <f t="shared" si="0"/>
        <v>0</v>
      </c>
    </row>
    <row r="24" spans="2:7" ht="20.100000000000001" customHeight="1" x14ac:dyDescent="0.2">
      <c r="B24" s="45">
        <v>11</v>
      </c>
      <c r="C24" s="10" t="s">
        <v>26</v>
      </c>
      <c r="D24" s="46" t="s">
        <v>27</v>
      </c>
      <c r="E24" s="50">
        <v>1</v>
      </c>
      <c r="F24" s="65"/>
      <c r="G24" s="11">
        <f t="shared" si="0"/>
        <v>0</v>
      </c>
    </row>
    <row r="25" spans="2:7" ht="20.100000000000001" customHeight="1" x14ac:dyDescent="0.2">
      <c r="B25" s="7" t="s">
        <v>11</v>
      </c>
      <c r="C25" s="74" t="s">
        <v>12</v>
      </c>
      <c r="D25" s="74"/>
      <c r="E25" s="74"/>
      <c r="F25" s="74"/>
      <c r="G25" s="8">
        <f>SUM(G26:G29)</f>
        <v>0</v>
      </c>
    </row>
    <row r="26" spans="2:7" ht="20.100000000000001" customHeight="1" x14ac:dyDescent="0.2">
      <c r="B26" s="9"/>
      <c r="C26" s="13" t="s">
        <v>13</v>
      </c>
      <c r="D26" s="66"/>
      <c r="E26" s="72"/>
      <c r="F26" s="72"/>
      <c r="G26" s="11">
        <f>ROUND($G$11*D26,0)</f>
        <v>0</v>
      </c>
    </row>
    <row r="27" spans="2:7" ht="25.5" customHeight="1" x14ac:dyDescent="0.2">
      <c r="B27" s="9"/>
      <c r="C27" s="13" t="s">
        <v>14</v>
      </c>
      <c r="D27" s="67"/>
      <c r="E27" s="77"/>
      <c r="F27" s="72"/>
      <c r="G27" s="11">
        <f>ROUND($G$11*D27,0)</f>
        <v>0</v>
      </c>
    </row>
    <row r="28" spans="2:7" ht="20.100000000000001" customHeight="1" x14ac:dyDescent="0.2">
      <c r="B28" s="9"/>
      <c r="C28" s="13" t="s">
        <v>15</v>
      </c>
      <c r="D28" s="67"/>
      <c r="E28" s="72"/>
      <c r="F28" s="72"/>
      <c r="G28" s="11">
        <f>ROUND($G$11*D28,0)</f>
        <v>0</v>
      </c>
    </row>
    <row r="29" spans="2:7" ht="20.100000000000001" customHeight="1" x14ac:dyDescent="0.2">
      <c r="B29" s="9"/>
      <c r="C29" s="13" t="s">
        <v>16</v>
      </c>
      <c r="D29" s="15">
        <v>0.19</v>
      </c>
      <c r="E29" s="72"/>
      <c r="F29" s="72"/>
      <c r="G29" s="11">
        <f>ROUND(G28*D29,0)</f>
        <v>0</v>
      </c>
    </row>
    <row r="30" spans="2:7" ht="20.100000000000001" customHeight="1" x14ac:dyDescent="0.2">
      <c r="B30" s="7">
        <v>2</v>
      </c>
      <c r="C30" s="16" t="s">
        <v>17</v>
      </c>
      <c r="D30" s="7"/>
      <c r="E30" s="78"/>
      <c r="F30" s="78"/>
      <c r="G30" s="8">
        <f>+G11+G25</f>
        <v>0</v>
      </c>
    </row>
    <row r="31" spans="2:7" ht="20.100000000000001" customHeight="1" x14ac:dyDescent="0.2">
      <c r="B31" s="79" t="s">
        <v>18</v>
      </c>
      <c r="C31" s="80"/>
      <c r="D31" s="80"/>
      <c r="E31" s="80"/>
      <c r="F31" s="81"/>
      <c r="G31" s="8">
        <f>+G6+G30</f>
        <v>0</v>
      </c>
    </row>
    <row r="32" spans="2:7" ht="20.100000000000001" hidden="1" customHeight="1" x14ac:dyDescent="0.2">
      <c r="B32" s="17"/>
      <c r="C32" s="18"/>
      <c r="D32" s="71" t="s">
        <v>21</v>
      </c>
      <c r="E32" s="71"/>
      <c r="F32" s="71"/>
    </row>
    <row r="33" spans="2:7" ht="20.100000000000001" hidden="1" customHeight="1" x14ac:dyDescent="0.2">
      <c r="B33" s="51"/>
      <c r="C33" s="52" t="s">
        <v>34</v>
      </c>
      <c r="D33" s="19">
        <v>40</v>
      </c>
      <c r="E33" s="20">
        <v>4</v>
      </c>
      <c r="F33" s="33">
        <f>+D33*E33</f>
        <v>160</v>
      </c>
      <c r="G33" s="32"/>
    </row>
    <row r="34" spans="2:7" ht="20.100000000000001" hidden="1" customHeight="1" x14ac:dyDescent="0.2">
      <c r="B34" s="51"/>
      <c r="C34" s="52" t="s">
        <v>35</v>
      </c>
      <c r="D34" s="19">
        <v>66</v>
      </c>
      <c r="E34" s="2">
        <v>10</v>
      </c>
      <c r="F34" s="33">
        <f t="shared" ref="F34:F44" si="1">+D34*E34</f>
        <v>660</v>
      </c>
      <c r="G34" s="32"/>
    </row>
    <row r="35" spans="2:7" ht="20.100000000000001" hidden="1" customHeight="1" x14ac:dyDescent="0.2">
      <c r="B35" s="51"/>
      <c r="C35" s="52" t="s">
        <v>36</v>
      </c>
      <c r="D35" s="19">
        <v>66</v>
      </c>
      <c r="E35" s="2">
        <v>12</v>
      </c>
      <c r="F35" s="33">
        <f>+D35*E35</f>
        <v>792</v>
      </c>
      <c r="G35" s="32"/>
    </row>
    <row r="36" spans="2:7" ht="20.100000000000001" hidden="1" customHeight="1" x14ac:dyDescent="0.2">
      <c r="B36" s="51"/>
      <c r="C36" s="52" t="s">
        <v>44</v>
      </c>
      <c r="D36" s="21">
        <v>22</v>
      </c>
      <c r="E36" s="2">
        <v>2</v>
      </c>
      <c r="F36" s="33">
        <f>+D36*E36</f>
        <v>44</v>
      </c>
      <c r="G36" s="32"/>
    </row>
    <row r="37" spans="2:7" ht="20.100000000000001" hidden="1" customHeight="1" x14ac:dyDescent="0.2">
      <c r="B37" s="51"/>
      <c r="C37" s="52" t="s">
        <v>37</v>
      </c>
      <c r="D37" s="19">
        <v>230.4</v>
      </c>
      <c r="E37" s="2">
        <v>1</v>
      </c>
      <c r="F37" s="60">
        <f t="shared" si="1"/>
        <v>230.4</v>
      </c>
      <c r="G37" s="32"/>
    </row>
    <row r="38" spans="2:7" ht="20.100000000000001" hidden="1" customHeight="1" x14ac:dyDescent="0.2">
      <c r="B38" s="51"/>
      <c r="C38" s="52" t="s">
        <v>38</v>
      </c>
      <c r="D38" s="19">
        <v>92</v>
      </c>
      <c r="E38" s="20">
        <v>2</v>
      </c>
      <c r="F38" s="60">
        <f t="shared" si="1"/>
        <v>184</v>
      </c>
      <c r="G38" s="32"/>
    </row>
    <row r="39" spans="2:7" ht="20.100000000000001" hidden="1" customHeight="1" x14ac:dyDescent="0.2">
      <c r="B39" s="51"/>
      <c r="C39" s="52" t="s">
        <v>45</v>
      </c>
      <c r="D39" s="19">
        <v>92</v>
      </c>
      <c r="E39" s="20">
        <v>1</v>
      </c>
      <c r="F39" s="60">
        <f t="shared" si="1"/>
        <v>92</v>
      </c>
      <c r="G39" s="32"/>
    </row>
    <row r="40" spans="2:7" ht="15" hidden="1" customHeight="1" x14ac:dyDescent="0.2">
      <c r="B40" s="51"/>
      <c r="C40" s="52" t="s">
        <v>46</v>
      </c>
      <c r="D40" s="19">
        <v>120</v>
      </c>
      <c r="E40" s="20">
        <v>2</v>
      </c>
      <c r="F40" s="60">
        <f t="shared" si="1"/>
        <v>240</v>
      </c>
    </row>
    <row r="41" spans="2:7" ht="15" hidden="1" customHeight="1" x14ac:dyDescent="0.2">
      <c r="B41" s="51"/>
      <c r="C41" s="52" t="s">
        <v>39</v>
      </c>
      <c r="D41" s="19">
        <v>120</v>
      </c>
      <c r="E41" s="20">
        <v>1</v>
      </c>
      <c r="F41" s="60">
        <f t="shared" ref="F41" si="2">+D41*E41</f>
        <v>120</v>
      </c>
      <c r="G41" s="1" t="s">
        <v>20</v>
      </c>
    </row>
    <row r="42" spans="2:7" hidden="1" x14ac:dyDescent="0.2">
      <c r="B42" s="51"/>
      <c r="C42" s="52" t="s">
        <v>40</v>
      </c>
      <c r="D42" s="19">
        <v>540</v>
      </c>
      <c r="E42" s="20">
        <v>2</v>
      </c>
      <c r="F42" s="35">
        <f t="shared" si="1"/>
        <v>1080</v>
      </c>
    </row>
    <row r="43" spans="2:7" hidden="1" x14ac:dyDescent="0.2">
      <c r="B43" s="51"/>
      <c r="C43" s="52" t="s">
        <v>47</v>
      </c>
      <c r="D43" s="19">
        <v>1703.4</v>
      </c>
      <c r="E43" s="20">
        <v>1</v>
      </c>
      <c r="F43" s="34">
        <f t="shared" si="1"/>
        <v>1703.4</v>
      </c>
    </row>
    <row r="44" spans="2:7" hidden="1" x14ac:dyDescent="0.2">
      <c r="B44" s="51"/>
      <c r="C44" s="52" t="s">
        <v>48</v>
      </c>
      <c r="D44" s="19">
        <v>448</v>
      </c>
      <c r="E44" s="20">
        <v>1</v>
      </c>
      <c r="F44" s="34">
        <f t="shared" si="1"/>
        <v>448</v>
      </c>
    </row>
    <row r="45" spans="2:7" hidden="1" x14ac:dyDescent="0.2">
      <c r="B45" s="51"/>
      <c r="C45" s="52"/>
      <c r="D45" s="19"/>
      <c r="E45" s="20"/>
    </row>
    <row r="46" spans="2:7" hidden="1" x14ac:dyDescent="0.2">
      <c r="B46" s="51"/>
      <c r="C46" s="53"/>
      <c r="D46" s="71" t="s">
        <v>22</v>
      </c>
      <c r="E46" s="71"/>
      <c r="F46" s="71"/>
    </row>
    <row r="47" spans="2:7" hidden="1" x14ac:dyDescent="0.2">
      <c r="B47" s="51"/>
      <c r="C47" s="54" t="s">
        <v>49</v>
      </c>
      <c r="D47" s="19">
        <v>149.76</v>
      </c>
      <c r="E47" s="20">
        <v>1</v>
      </c>
      <c r="F47" s="33">
        <f>+D47*E47</f>
        <v>149.76</v>
      </c>
    </row>
    <row r="48" spans="2:7" ht="12.75" hidden="1" customHeight="1" x14ac:dyDescent="0.2">
      <c r="B48" s="51"/>
      <c r="C48" s="54" t="s">
        <v>41</v>
      </c>
      <c r="D48" s="22">
        <v>49.92</v>
      </c>
      <c r="E48" s="2">
        <v>1</v>
      </c>
      <c r="F48" s="33">
        <f t="shared" ref="F48:F54" si="3">+D48*E48</f>
        <v>49.92</v>
      </c>
    </row>
    <row r="49" spans="2:7" hidden="1" x14ac:dyDescent="0.2">
      <c r="B49" s="51"/>
      <c r="C49" s="54" t="s">
        <v>42</v>
      </c>
      <c r="D49" s="23">
        <v>49.92</v>
      </c>
      <c r="E49" s="2">
        <v>1</v>
      </c>
      <c r="F49" s="33">
        <f t="shared" si="3"/>
        <v>49.92</v>
      </c>
    </row>
    <row r="50" spans="2:7" hidden="1" x14ac:dyDescent="0.2">
      <c r="B50" s="51"/>
      <c r="C50" s="54" t="s">
        <v>50</v>
      </c>
      <c r="D50" s="23">
        <v>1.1000000000000001</v>
      </c>
      <c r="E50" s="2">
        <v>96</v>
      </c>
      <c r="F50" s="35">
        <f t="shared" si="3"/>
        <v>105.60000000000001</v>
      </c>
    </row>
    <row r="51" spans="2:7" hidden="1" x14ac:dyDescent="0.2">
      <c r="B51" s="51"/>
      <c r="C51" s="54" t="s">
        <v>51</v>
      </c>
      <c r="D51" s="23">
        <v>18.75</v>
      </c>
      <c r="E51" s="2">
        <v>20</v>
      </c>
      <c r="F51" s="35">
        <f t="shared" si="3"/>
        <v>375</v>
      </c>
    </row>
    <row r="52" spans="2:7" hidden="1" x14ac:dyDescent="0.2">
      <c r="B52" s="51"/>
      <c r="C52" s="56" t="s">
        <v>52</v>
      </c>
      <c r="D52" s="19">
        <v>96</v>
      </c>
      <c r="E52" s="2">
        <v>1</v>
      </c>
      <c r="F52" s="60">
        <f t="shared" si="3"/>
        <v>96</v>
      </c>
    </row>
    <row r="53" spans="2:7" hidden="1" x14ac:dyDescent="0.2">
      <c r="B53" s="51"/>
      <c r="C53" s="56" t="s">
        <v>43</v>
      </c>
      <c r="D53" s="22">
        <v>210.8</v>
      </c>
      <c r="E53" s="2">
        <v>1</v>
      </c>
      <c r="F53" s="33">
        <f t="shared" si="3"/>
        <v>210.8</v>
      </c>
    </row>
    <row r="54" spans="2:7" hidden="1" x14ac:dyDescent="0.2">
      <c r="B54" s="51"/>
      <c r="C54" s="56"/>
      <c r="D54" s="19">
        <v>5110.2</v>
      </c>
      <c r="E54" s="20"/>
      <c r="F54" s="59">
        <f t="shared" si="3"/>
        <v>0</v>
      </c>
    </row>
    <row r="55" spans="2:7" hidden="1" x14ac:dyDescent="0.2">
      <c r="B55" s="55"/>
      <c r="C55" s="56"/>
      <c r="D55" s="19"/>
      <c r="E55" s="20"/>
      <c r="F55" s="32"/>
      <c r="G55" s="26"/>
    </row>
    <row r="56" spans="2:7" hidden="1" x14ac:dyDescent="0.2">
      <c r="B56" s="55"/>
      <c r="C56" s="56"/>
      <c r="D56" s="19"/>
      <c r="E56" s="20"/>
      <c r="F56" s="32"/>
      <c r="G56" s="26"/>
    </row>
    <row r="57" spans="2:7" hidden="1" x14ac:dyDescent="0.2">
      <c r="B57" s="55"/>
      <c r="C57" s="56"/>
      <c r="D57" s="71" t="s">
        <v>30</v>
      </c>
      <c r="E57" s="71"/>
      <c r="F57" s="71"/>
      <c r="G57" s="26"/>
    </row>
    <row r="58" spans="2:7" hidden="1" x14ac:dyDescent="0.2">
      <c r="B58" s="55"/>
      <c r="C58" s="49"/>
      <c r="D58" s="19">
        <v>2.2000000000000002</v>
      </c>
      <c r="E58" s="20">
        <v>980</v>
      </c>
      <c r="F58" s="32">
        <f>+D58*E58</f>
        <v>2156</v>
      </c>
      <c r="G58" s="26"/>
    </row>
    <row r="59" spans="2:7" hidden="1" x14ac:dyDescent="0.2">
      <c r="B59" s="55"/>
      <c r="C59" s="56"/>
      <c r="D59" s="19">
        <v>2.2000000000000002</v>
      </c>
      <c r="E59" s="20">
        <v>980</v>
      </c>
      <c r="F59" s="32">
        <f t="shared" ref="F59:F65" si="4">+D59*E59</f>
        <v>2156</v>
      </c>
      <c r="G59" s="26"/>
    </row>
    <row r="60" spans="2:7" hidden="1" x14ac:dyDescent="0.2">
      <c r="B60" s="55"/>
      <c r="C60" s="56"/>
      <c r="D60" s="22">
        <v>2.2000000000000002</v>
      </c>
      <c r="E60" s="20">
        <v>980</v>
      </c>
      <c r="F60" s="32">
        <f t="shared" si="4"/>
        <v>2156</v>
      </c>
      <c r="G60" s="26"/>
    </row>
    <row r="61" spans="2:7" hidden="1" x14ac:dyDescent="0.2">
      <c r="B61" s="49"/>
      <c r="C61" s="56"/>
      <c r="D61" s="25">
        <v>2.2999999999999998</v>
      </c>
      <c r="E61" s="20">
        <v>980</v>
      </c>
      <c r="F61" s="32">
        <f t="shared" si="4"/>
        <v>2254</v>
      </c>
      <c r="G61" s="26"/>
    </row>
    <row r="62" spans="2:7" hidden="1" x14ac:dyDescent="0.2">
      <c r="B62" s="57"/>
      <c r="C62" s="56"/>
      <c r="D62" s="25">
        <v>2.4</v>
      </c>
      <c r="E62" s="20">
        <v>980</v>
      </c>
      <c r="F62" s="32">
        <f t="shared" si="4"/>
        <v>2352</v>
      </c>
      <c r="G62" s="26"/>
    </row>
    <row r="63" spans="2:7" hidden="1" x14ac:dyDescent="0.2">
      <c r="B63" s="57"/>
      <c r="C63" s="58"/>
      <c r="D63" s="25">
        <v>2.2000000000000002</v>
      </c>
      <c r="E63" s="20">
        <v>980</v>
      </c>
      <c r="F63" s="32">
        <f t="shared" si="4"/>
        <v>2156</v>
      </c>
      <c r="G63" s="26"/>
    </row>
    <row r="64" spans="2:7" hidden="1" x14ac:dyDescent="0.2">
      <c r="B64" s="57"/>
      <c r="C64" s="58"/>
      <c r="D64" s="25">
        <v>3</v>
      </c>
      <c r="E64" s="20">
        <v>980</v>
      </c>
      <c r="F64" s="32">
        <f t="shared" si="4"/>
        <v>2940</v>
      </c>
      <c r="G64" s="26"/>
    </row>
    <row r="65" spans="2:7" hidden="1" x14ac:dyDescent="0.2">
      <c r="B65" s="57"/>
      <c r="C65" s="58"/>
      <c r="D65" s="25">
        <v>3.5</v>
      </c>
      <c r="E65" s="20">
        <v>980</v>
      </c>
      <c r="F65" s="32">
        <f t="shared" si="4"/>
        <v>3430</v>
      </c>
      <c r="G65" s="26"/>
    </row>
    <row r="66" spans="2:7" hidden="1" x14ac:dyDescent="0.2">
      <c r="B66" s="57"/>
      <c r="C66" s="30"/>
      <c r="D66" s="27"/>
      <c r="E66" s="28"/>
      <c r="F66" s="47">
        <f>SUM(F58:F65)</f>
        <v>19600</v>
      </c>
      <c r="G66" s="26"/>
    </row>
    <row r="67" spans="2:7" hidden="1" x14ac:dyDescent="0.2">
      <c r="B67" s="57"/>
      <c r="C67" s="30"/>
      <c r="D67" s="27"/>
      <c r="E67" s="28"/>
      <c r="F67" s="47"/>
      <c r="G67" s="26"/>
    </row>
    <row r="68" spans="2:7" hidden="1" x14ac:dyDescent="0.2">
      <c r="B68" s="57"/>
      <c r="C68" s="31" t="str">
        <f>+B6</f>
        <v>VALOR TOTAL ETAPA DE ESTUDIOS Y DISEÑOS</v>
      </c>
      <c r="D68" s="29"/>
      <c r="E68" s="24"/>
      <c r="F68" s="26"/>
      <c r="G68" s="26"/>
    </row>
    <row r="69" spans="2:7" hidden="1" x14ac:dyDescent="0.2">
      <c r="B69" s="26"/>
      <c r="C69" s="39" t="str">
        <f>+C30</f>
        <v>COSTO TOTAL OBRA  (A+B)</v>
      </c>
      <c r="D69" s="41" t="str">
        <f>+G5</f>
        <v>VALOR TOTAL</v>
      </c>
      <c r="E69" s="42">
        <v>0.9</v>
      </c>
      <c r="F69" s="43">
        <v>0.1</v>
      </c>
      <c r="G69" s="26"/>
    </row>
    <row r="70" spans="2:7" hidden="1" x14ac:dyDescent="0.2">
      <c r="B70" s="26"/>
      <c r="C70" s="39" t="str">
        <f>+B31</f>
        <v>3. VALOR TOTAL OFERTA (1+2)</v>
      </c>
      <c r="D70" s="6">
        <f>+G6</f>
        <v>0</v>
      </c>
      <c r="E70" s="6">
        <f>+E69*D70</f>
        <v>0</v>
      </c>
      <c r="F70" s="6">
        <f>+F69*D70</f>
        <v>0</v>
      </c>
      <c r="G70" s="26"/>
    </row>
    <row r="71" spans="2:7" hidden="1" x14ac:dyDescent="0.2">
      <c r="B71" s="31"/>
      <c r="C71" s="30" t="str">
        <f>+C13</f>
        <v>Aulas y zonas administrativas</v>
      </c>
      <c r="D71" s="6">
        <f>+G30</f>
        <v>0</v>
      </c>
      <c r="E71" s="6">
        <f>+E69*D71</f>
        <v>0</v>
      </c>
      <c r="F71" s="6">
        <f>+F69*D71</f>
        <v>0</v>
      </c>
      <c r="G71" s="38">
        <f>+E70+F70</f>
        <v>0</v>
      </c>
    </row>
    <row r="72" spans="2:7" hidden="1" x14ac:dyDescent="0.2">
      <c r="B72" s="26"/>
      <c r="C72" s="40" t="str">
        <f>+C14</f>
        <v>Zonas de servicios, , baterias sanitarias, cocina, comedor, laboratorios, cuartos tecnicos</v>
      </c>
      <c r="D72" s="6">
        <f>+D70+D71</f>
        <v>0</v>
      </c>
      <c r="E72" s="6">
        <f>+E70+E71</f>
        <v>0</v>
      </c>
      <c r="F72" s="6"/>
      <c r="G72" s="38">
        <f>+E71+F71</f>
        <v>0</v>
      </c>
    </row>
    <row r="73" spans="2:7" hidden="1" x14ac:dyDescent="0.2">
      <c r="B73" s="26"/>
      <c r="C73" s="40" t="str">
        <f>+C15</f>
        <v>Circulación cubierta abierta, rampas cubiertas, escaleras cubiertas, plazoleta de entrada cubierta/salida cubierta.</v>
      </c>
      <c r="D73" s="6">
        <f>+G13</f>
        <v>0</v>
      </c>
      <c r="E73" s="6">
        <f>+$E$69*D73</f>
        <v>0</v>
      </c>
      <c r="F73" s="6">
        <f>+$F$69*D73</f>
        <v>0</v>
      </c>
      <c r="G73" s="38"/>
    </row>
    <row r="74" spans="2:7" hidden="1" x14ac:dyDescent="0.2">
      <c r="B74" s="26"/>
      <c r="C74" s="40" t="str">
        <f>+C16</f>
        <v>Aire Libre: Zonas Duras (Circulaciones abiertas, cancha multifuncional)</v>
      </c>
      <c r="D74" s="6">
        <f>+G14</f>
        <v>0</v>
      </c>
      <c r="E74" s="6">
        <f>+$E$69*D74</f>
        <v>0</v>
      </c>
      <c r="F74" s="6">
        <f>+$F$69*D74</f>
        <v>0</v>
      </c>
      <c r="G74" s="38">
        <f>+E73+F73</f>
        <v>0</v>
      </c>
    </row>
    <row r="75" spans="2:7" hidden="1" x14ac:dyDescent="0.2">
      <c r="B75" s="31"/>
      <c r="C75" s="40" t="str">
        <f>+C17</f>
        <v>Aire Libre: Zonas Blandas</v>
      </c>
      <c r="D75" s="6">
        <f>+G15</f>
        <v>0</v>
      </c>
      <c r="E75" s="6">
        <f>+$E$69*D75</f>
        <v>0</v>
      </c>
      <c r="F75" s="6">
        <f>+$F$69*D75</f>
        <v>0</v>
      </c>
      <c r="G75" s="38">
        <f>+E74+F74</f>
        <v>0</v>
      </c>
    </row>
    <row r="76" spans="2:7" hidden="1" x14ac:dyDescent="0.2">
      <c r="B76" s="26"/>
      <c r="C76" s="24"/>
      <c r="D76" s="6">
        <f>+G16</f>
        <v>0</v>
      </c>
      <c r="E76" s="6">
        <f>+$E$69*D76</f>
        <v>0</v>
      </c>
      <c r="F76" s="6">
        <f>+$F$69*D76</f>
        <v>0</v>
      </c>
      <c r="G76" s="38">
        <f>+E75+F75</f>
        <v>0</v>
      </c>
    </row>
    <row r="77" spans="2:7" hidden="1" x14ac:dyDescent="0.2">
      <c r="B77" s="37"/>
      <c r="C77" s="24" t="str">
        <f>+C26</f>
        <v>Administración</v>
      </c>
      <c r="D77" s="6">
        <f>+G17</f>
        <v>0</v>
      </c>
      <c r="E77" s="6">
        <f>+$E$69*D77</f>
        <v>0</v>
      </c>
      <c r="F77" s="6">
        <f>+$F$69*D77</f>
        <v>0</v>
      </c>
      <c r="G77" s="38">
        <f>+E76+F76</f>
        <v>0</v>
      </c>
    </row>
    <row r="78" spans="2:7" hidden="1" x14ac:dyDescent="0.2">
      <c r="B78" s="37"/>
      <c r="C78" s="24" t="str">
        <f>+C27</f>
        <v xml:space="preserve">Imprevistos </v>
      </c>
      <c r="D78" s="29"/>
      <c r="E78" s="24"/>
      <c r="F78" s="26"/>
      <c r="G78" s="38">
        <f>+E77+F77</f>
        <v>0</v>
      </c>
    </row>
    <row r="79" spans="2:7" hidden="1" x14ac:dyDescent="0.2">
      <c r="B79" s="37"/>
      <c r="C79" s="2" t="str">
        <f>+C28</f>
        <v>Utilidad</v>
      </c>
      <c r="D79" s="14">
        <f>+D26</f>
        <v>0</v>
      </c>
      <c r="E79" s="14">
        <f>+$E$69*D79</f>
        <v>0</v>
      </c>
      <c r="F79" s="15"/>
      <c r="G79" s="26"/>
    </row>
    <row r="80" spans="2:7" hidden="1" x14ac:dyDescent="0.2">
      <c r="B80" s="37"/>
      <c r="D80" s="14">
        <f>+D27</f>
        <v>0</v>
      </c>
      <c r="E80" s="14">
        <f t="shared" ref="E80:E81" si="5">+$E$69*D80</f>
        <v>0</v>
      </c>
      <c r="F80" s="15"/>
      <c r="G80" s="26"/>
    </row>
    <row r="81" spans="2:7" hidden="1" x14ac:dyDescent="0.2">
      <c r="B81" s="37"/>
      <c r="D81" s="14">
        <f>+D28</f>
        <v>0</v>
      </c>
      <c r="E81" s="14">
        <f t="shared" si="5"/>
        <v>0</v>
      </c>
      <c r="F81" s="15"/>
      <c r="G81" s="26"/>
    </row>
    <row r="82" spans="2:7" hidden="1" x14ac:dyDescent="0.2">
      <c r="D82" s="44">
        <f>SUM(D79:D81)</f>
        <v>0</v>
      </c>
      <c r="E82" s="44">
        <f>SUM(E79:E81)</f>
        <v>0</v>
      </c>
    </row>
    <row r="83" spans="2:7" hidden="1" x14ac:dyDescent="0.2"/>
    <row r="84" spans="2:7" s="12" customFormat="1" x14ac:dyDescent="0.2">
      <c r="B84" s="1"/>
      <c r="C84" s="2"/>
      <c r="D84" s="3"/>
      <c r="E84" s="2"/>
      <c r="F84" s="1"/>
      <c r="G84" s="1"/>
    </row>
    <row r="85" spans="2:7" s="12" customFormat="1" x14ac:dyDescent="0.2">
      <c r="B85" s="1"/>
      <c r="C85" s="2"/>
      <c r="D85" s="3"/>
      <c r="E85" s="2"/>
      <c r="F85" s="1"/>
      <c r="G85" s="1"/>
    </row>
    <row r="86" spans="2:7" x14ac:dyDescent="0.2">
      <c r="G86" s="61"/>
    </row>
    <row r="87" spans="2:7" x14ac:dyDescent="0.2">
      <c r="G87" s="61"/>
    </row>
    <row r="88" spans="2:7" x14ac:dyDescent="0.2">
      <c r="G88" s="61"/>
    </row>
    <row r="89" spans="2:7" x14ac:dyDescent="0.2">
      <c r="G89" s="61"/>
    </row>
    <row r="90" spans="2:7" x14ac:dyDescent="0.2">
      <c r="G90" s="61"/>
    </row>
    <row r="91" spans="2:7" x14ac:dyDescent="0.2">
      <c r="G91" s="61"/>
    </row>
    <row r="92" spans="2:7" x14ac:dyDescent="0.2">
      <c r="G92" s="61"/>
    </row>
    <row r="93" spans="2:7" x14ac:dyDescent="0.2">
      <c r="G93" s="61"/>
    </row>
    <row r="94" spans="2:7" x14ac:dyDescent="0.2">
      <c r="G94" s="61"/>
    </row>
    <row r="95" spans="2:7" x14ac:dyDescent="0.2">
      <c r="G95" s="61"/>
    </row>
  </sheetData>
  <protectedRanges>
    <protectedRange algorithmName="SHA-512" hashValue="o2/33zTvZ23u5hWnn+HlgDnAUjqe2WeEqY6LYNCpdxiuIKcaR+SyC7elzlgiXIKQm6rvdPOTKt7iEcs4oGR8+A==" saltValue="xGO01pkEghMW9WEQYKwXtg==" spinCount="100000" sqref="E66:E67 E69:E77" name="Rango3"/>
    <protectedRange algorithmName="SHA-512" hashValue="S49TPy8jCvJulP9RtW3/XafmwiJwToB43jjPpqcvrwGpkczwk1gnzDVidIlshvsV745R6o9FlivsnMih8VKsSg==" saltValue="UxRISIMQwVLDmUniAkP3Rw==" spinCount="100000" sqref="C63:C72 D69:E77 B66:B75" name="Rango2"/>
    <protectedRange algorithmName="SHA-512" hashValue="IOqUsuzjDHWvzizWHpIOERR5V8g4R/GdXSiq6YJg2gl3JBqlNTc/a+ZQwaAvvb6lVUIwe2CS6fky05SWVlRQ+Q==" saltValue="E1b6/krMX7iYU379jx7glA==" spinCount="100000" sqref="D5:E5 B39:B44 B9 B25:B37 B11:B12 D6 E47 E38:E40 F24 D57:E57 E6:E12 C33:C36 E25:E33 D41:E46 E18:E23 D9:D40" name="Rango1"/>
    <protectedRange algorithmName="SHA-512" hashValue="IOqUsuzjDHWvzizWHpIOERR5V8g4R/GdXSiq6YJg2gl3JBqlNTc/a+ZQwaAvvb6lVUIwe2CS6fky05SWVlRQ+Q==" saltValue="E1b6/krMX7iYU379jx7glA==" spinCount="100000" sqref="C9:C12 C25:C32 C37:C42" name="Rango1_1"/>
    <protectedRange algorithmName="SHA-512" hashValue="IOqUsuzjDHWvzizWHpIOERR5V8g4R/GdXSiq6YJg2gl3JBqlNTc/a+ZQwaAvvb6lVUIwe2CS6fky05SWVlRQ+Q==" saltValue="E1b6/krMX7iYU379jx7glA==" spinCount="100000" sqref="D47" name="Rango1_2"/>
    <protectedRange algorithmName="SHA-512" hashValue="IOqUsuzjDHWvzizWHpIOERR5V8g4R/GdXSiq6YJg2gl3JBqlNTc/a+ZQwaAvvb6lVUIwe2CS6fky05SWVlRQ+Q==" saltValue="E1b6/krMX7iYU379jx7glA==" spinCount="100000" sqref="E54:E56 E58:E65" name="Rango1_5"/>
    <protectedRange algorithmName="SHA-512" hashValue="IOqUsuzjDHWvzizWHpIOERR5V8g4R/GdXSiq6YJg2gl3JBqlNTc/a+ZQwaAvvb6lVUIwe2CS6fky05SWVlRQ+Q==" saltValue="E1b6/krMX7iYU379jx7glA==" spinCount="100000" sqref="C19" name="Rango1_1_2"/>
    <protectedRange algorithmName="SHA-512" hashValue="IOqUsuzjDHWvzizWHpIOERR5V8g4R/GdXSiq6YJg2gl3JBqlNTc/a+ZQwaAvvb6lVUIwe2CS6fky05SWVlRQ+Q==" saltValue="E1b6/krMX7iYU379jx7glA==" spinCount="100000" sqref="E13:E17" name="Rango1_4"/>
  </protectedRanges>
  <mergeCells count="21">
    <mergeCell ref="D46:F46"/>
    <mergeCell ref="D57:F57"/>
    <mergeCell ref="B7:F7"/>
    <mergeCell ref="B8:F8"/>
    <mergeCell ref="B9:G9"/>
    <mergeCell ref="C11:F11"/>
    <mergeCell ref="C25:F25"/>
    <mergeCell ref="B12:F12"/>
    <mergeCell ref="B18:F18"/>
    <mergeCell ref="E26:F26"/>
    <mergeCell ref="E27:F27"/>
    <mergeCell ref="D32:F32"/>
    <mergeCell ref="E28:F28"/>
    <mergeCell ref="E29:F29"/>
    <mergeCell ref="E30:F30"/>
    <mergeCell ref="B31:F31"/>
    <mergeCell ref="B2:G2"/>
    <mergeCell ref="B3:G3"/>
    <mergeCell ref="B4:G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PPTO FINDETER</vt:lpstr>
      <vt:lpstr>'PPTO FINDETER'!Área_de_impresión</vt:lpstr>
      <vt:lpstr>'PPTO FINDETER'!OLE_LINK1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Henao Trujillo</dc:creator>
  <cp:lastModifiedBy>MIGUEL ECHEVERRI OCHOA</cp:lastModifiedBy>
  <cp:lastPrinted>2017-05-23T19:35:35Z</cp:lastPrinted>
  <dcterms:created xsi:type="dcterms:W3CDTF">2016-08-09T20:59:59Z</dcterms:created>
  <dcterms:modified xsi:type="dcterms:W3CDTF">2017-06-12T20:03:30Z</dcterms:modified>
</cp:coreProperties>
</file>