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GRUPO 12\LLAVE EN MANO\"/>
    </mc:Choice>
  </mc:AlternateContent>
  <bookViews>
    <workbookView xWindow="-135" yWindow="-45" windowWidth="12150" windowHeight="9960"/>
  </bookViews>
  <sheets>
    <sheet name="RESUMEN" sheetId="1" r:id="rId1"/>
  </sheets>
  <calcPr calcId="171027"/>
</workbook>
</file>

<file path=xl/calcChain.xml><?xml version="1.0" encoding="utf-8"?>
<calcChain xmlns="http://schemas.openxmlformats.org/spreadsheetml/2006/main">
  <c r="F11" i="1" l="1"/>
  <c r="F10" i="1"/>
  <c r="F6" i="1"/>
  <c r="D41" i="1"/>
  <c r="F31" i="1"/>
  <c r="F41" i="1" l="1"/>
  <c r="F44" i="1" l="1"/>
  <c r="F32" i="1"/>
  <c r="F20" i="1"/>
  <c r="F19" i="1"/>
  <c r="F18" i="1"/>
  <c r="F30" i="1"/>
  <c r="F17" i="1" l="1"/>
  <c r="F16" i="1" s="1"/>
  <c r="F29" i="1"/>
  <c r="F28" i="1" s="1"/>
  <c r="F42" i="1"/>
  <c r="F43" i="1"/>
  <c r="F22" i="1" l="1"/>
  <c r="F23" i="1"/>
  <c r="F24" i="1"/>
  <c r="F25" i="1" s="1"/>
  <c r="F36" i="1"/>
  <c r="F37" i="1" s="1"/>
  <c r="F35" i="1"/>
  <c r="F34" i="1"/>
  <c r="F40" i="1"/>
  <c r="F48" i="1" l="1"/>
  <c r="F49" i="1" s="1"/>
  <c r="F47" i="1"/>
  <c r="F46" i="1"/>
  <c r="F33" i="1"/>
  <c r="F38" i="1" s="1"/>
  <c r="F21" i="1"/>
  <c r="F26" i="1" s="1"/>
  <c r="F45" i="1" l="1"/>
  <c r="F50" i="1" s="1"/>
  <c r="F51" i="1" s="1"/>
  <c r="F53" i="1" s="1"/>
</calcChain>
</file>

<file path=xl/sharedStrings.xml><?xml version="1.0" encoding="utf-8"?>
<sst xmlns="http://schemas.openxmlformats.org/spreadsheetml/2006/main" count="70" uniqueCount="37">
  <si>
    <t>B</t>
  </si>
  <si>
    <t>C</t>
  </si>
  <si>
    <t>D</t>
  </si>
  <si>
    <t>DESCRIPCIÓN</t>
  </si>
  <si>
    <t>VALOR TOTAL</t>
  </si>
  <si>
    <t>ÍTEM</t>
  </si>
  <si>
    <t>UND</t>
  </si>
  <si>
    <t>CANTIDAD</t>
  </si>
  <si>
    <t>PRECIOS UNITARIOS</t>
  </si>
  <si>
    <t>VALOR DIRECTO OBRA</t>
  </si>
  <si>
    <r>
      <t>m</t>
    </r>
    <r>
      <rPr>
        <vertAlign val="superscript"/>
        <sz val="9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</si>
  <si>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Zonas Duras</t>
  </si>
  <si>
    <t>Zonas Blandas</t>
  </si>
  <si>
    <t>Juegos Infantiles y Gimnasio Biosaludable</t>
  </si>
  <si>
    <t>Gl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</si>
  <si>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</si>
  <si>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</si>
  <si>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</si>
  <si>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</si>
  <si>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</si>
  <si>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</t>
  </si>
  <si>
    <t>F. VALOR TOTAL DE LLAVE EN MANO (A + E)</t>
  </si>
  <si>
    <t>ELABORACIÓN DE ESTUDIOS Y DISEÑOS DE EJECUCIÓN DE UN PARQUE RECREO DEPORTIVO UBICADO EN LA URBANIZACIÓN PARQUES DE BOLIVAR, DISTRITO DE SANTA MARTA; DEPARTAMENTO DEL MAGDALENA</t>
  </si>
  <si>
    <t>ELABORACIÓN DE ESTUDIOS Y DISEÑOS DE EJECUCIÓN DE UN PARQUE RECREO DEPORTIVO UBICADO EN LA URBANIZACIÓN VIPA VERDE EN EL DISTRITO DE BARRANQUILLA, DEPARTAMENTO DEL ATLANTICO</t>
  </si>
  <si>
    <t>EJECUCIÓN DE ESTUDIOS, DISEÑOS, CONSTRUCCIÓN Y PUESTA EN FUNCIONAMIENTO DE UN PARQUE RECREO DEPORTIVO UBICADO EN LA URBANIZACIÓN BRISAS DE COMFASUCRE I - II, EN EL MUNICIPIO DE SINCELEJO,DEPARTAMENTO DE SUCRE; UN PARQUE RECREO DEPORTIVO UBICADO EN LA URBANIZACIÓN PARQUES DE BOLIVAR, DISTRITO DE SANTA MARTA; DEPARTAMENTO DEL MAGDALENA; UN PARQUE RECREO DEPORTIVO UBICADO EN LA URBANIZACIÓN VIPA VERDE EN EL DISTRITO DE BARRANQUILLA, DEPARTAMENTO DEL ATLANTICO</t>
  </si>
  <si>
    <t>1. ETAPA I. EJECUCIÓN DE ESTUDIOS Y DISEÑOS DE UN PARQUE RECREO DEPORTIVO UBICADO EN LA URBANIZACIÓN BRISAS DE COMFASUCRE I - II, EN EL MUNICIPIO DE SINCELEJO,DEPARTAMENTO DE SUCRE; UN PARQUE RECREO DEPORTIVO UBICADO EN LA URBANIZACIÓN PARQUES DE BOLIVAR, DISTRITO DE SANTA MARTA, DEPARTAMENTO DEL MAGDALENA; UN PARQUE RECREO DEPORTIVO UBICADO EN LA URBANIZACIÓN VIPA VERDE EN EL DISTRITO DE BARRANQUILLA, DEPARTAMENTO DEL ATLANTICO</t>
  </si>
  <si>
    <t>ELABORACIÓN DE ESTUDIOS Y DISEÑOS DE EJECUCIÓN DE UN PARQUE RECREO DEPORTIVO UBICADO EN LA URBANIZACIÓN BRISAS DE COMFASUCRE I - II, EN EL MUNICIPIO DE SINCELEJO,DEPARTAMENTO DE SUCRE</t>
  </si>
  <si>
    <t>2. ETAPA II.  CONSTRUCCIÓN Y PUESTA EN FUNCIONAMIENTO DE UN PARQUE RECREO DEPORTIVO UBICADO EN LA URBANIZACIÓN BRISAS DE COMFASUCRE I - II, EN EL MUNICIPIO DE SINCELEJO,DEPARTAMENTO DE SUCRE; UN PARQUE RECREO DEPORTIVO UBICADO EN LA URBANIZACIÓN PARQUES DE BOLIVAR, DISTRITO DE SANTA MARTA, DEPARTAMENTO DEL MAGDALENA; UN PARQUE RECREO DEPORTIVO UBICADO EN LA URBANIZACIÓN VIPA VERDE EN EL DISTRITO DE BARRANQUILLA, DEPARTAMENTO DEL ATLANTICO</t>
  </si>
  <si>
    <t>E. VALOR TOTAL DE OBRA (B + C+ D)</t>
  </si>
  <si>
    <t xml:space="preserve"> VALOR DEL IVA PROYECTOS  (19 %)</t>
  </si>
  <si>
    <t>Cancha Multiple (Incluye marcos, mallas, malla contra impacto, demarcación y pintura)</t>
  </si>
  <si>
    <t>VALOR TOTAL ETAPA DE ESTUDIOS Y DISEÑOS (NO INCLUYE IVA)</t>
  </si>
  <si>
    <t>A. VALOR TOTAL ETAPA DE ESTUDIOS Y DISEÑOS  ETAPA  I  (INCLUYE IVA)</t>
  </si>
  <si>
    <t>Cancha sintetica futbol (incluye cerramiento perimetral, en grama sintetica y cubierta)</t>
  </si>
  <si>
    <t>PARQUE RECREO DEPORTIVO EN LA URBANIZACIÓN PARQUES DE BOLIVAR, DISTRITO DE SANTA MARTA; DEPARTAMENTO DEL MAGDALENA</t>
  </si>
  <si>
    <t xml:space="preserve">PARQUE RECREO DEPORTIVO EN LA URBANIZACIÓN  VIPA VERDE EN EL DISTRITO DE BARRANQUILLA, DEPARTAMENTO DEL ATLANTICO </t>
  </si>
  <si>
    <t>PARQUE RECREO DEPORTIVO EN LA URBANIZACIÓN BRISAS DE COMFASUCRE I - II, EN EL MUNICIPIO DE SINCELEJO,DEPARTAMENTO DE SUCRE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</si>
</sst>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_-&quot;$&quot;* #,##0_-;\-&quot;$&quot;* #,##0_-;_-&quot;$&quot;* &quot;-&quot;_-;_-@_-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9"/>
      <color rgb="FF000000"/>
      <name val="Arial Narrow"/>
      <family val="2"/>
    </font>
    <font>
      <vertAlign val="superscript"/>
      <sz val="9"/>
      <color rgb="FF000000"/>
      <name val="Arial Narrow"/>
      <family val="2"/>
    </font>
    <font>
      <sz val="11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9" fillId="0" borderId="1" xfId="0" applyFont="1" applyBorder="1" applyAlignment="1" applyProtection="1">
      <alignment horizontal="center" vertical="center" wrapText="1"/>
    </xf>
    <xf numFmtId="41" fontId="2" fillId="0" borderId="0" xfId="1" applyFont="1" applyAlignment="1" applyProtection="1">
      <alignment vertical="center"/>
      <protection locked="0"/>
    </xf>
    <xf numFmtId="166" fontId="7" fillId="6" borderId="1" xfId="1" applyNumberFormat="1" applyFont="1" applyFill="1" applyBorder="1" applyAlignment="1" applyProtection="1">
      <alignment vertical="center"/>
      <protection locked="0"/>
    </xf>
    <xf numFmtId="166" fontId="7" fillId="6" borderId="0" xfId="1" applyNumberFormat="1" applyFont="1" applyFill="1" applyBorder="1" applyAlignment="1" applyProtection="1">
      <alignment vertical="center"/>
      <protection locked="0"/>
    </xf>
    <xf numFmtId="164" fontId="2" fillId="0" borderId="0" xfId="2" applyFont="1" applyBorder="1" applyAlignment="1" applyProtection="1">
      <alignment vertical="center"/>
      <protection locked="0"/>
    </xf>
    <xf numFmtId="164" fontId="2" fillId="0" borderId="0" xfId="2" applyFont="1" applyAlignment="1" applyProtection="1">
      <alignment vertical="center"/>
      <protection locked="0"/>
    </xf>
    <xf numFmtId="41" fontId="7" fillId="0" borderId="0" xfId="1" applyFont="1" applyBorder="1" applyAlignment="1" applyProtection="1">
      <alignment vertical="center"/>
      <protection locked="0"/>
    </xf>
    <xf numFmtId="41" fontId="2" fillId="0" borderId="0" xfId="1" applyFont="1" applyBorder="1" applyAlignment="1" applyProtection="1">
      <alignment vertical="center"/>
      <protection locked="0"/>
    </xf>
    <xf numFmtId="41" fontId="3" fillId="0" borderId="1" xfId="1" applyFont="1" applyBorder="1" applyAlignment="1" applyProtection="1">
      <alignment vertical="center"/>
      <protection locked="0"/>
    </xf>
    <xf numFmtId="41" fontId="3" fillId="0" borderId="1" xfId="1" applyFont="1" applyFill="1" applyBorder="1" applyAlignment="1" applyProtection="1">
      <alignment vertical="center"/>
      <protection locked="0"/>
    </xf>
    <xf numFmtId="1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 wrapText="1"/>
      <protection locked="0"/>
    </xf>
    <xf numFmtId="10" fontId="7" fillId="0" borderId="1" xfId="0" applyNumberFormat="1" applyFont="1" applyBorder="1" applyAlignment="1" applyProtection="1">
      <alignment horizontal="center" vertical="center" wrapText="1"/>
      <protection locked="0"/>
    </xf>
    <xf numFmtId="41" fontId="7" fillId="0" borderId="0" xfId="1" applyFont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41" fontId="5" fillId="0" borderId="1" xfId="1" applyFont="1" applyBorder="1" applyAlignment="1" applyProtection="1">
      <alignment horizontal="center" vertical="center"/>
    </xf>
    <xf numFmtId="41" fontId="5" fillId="0" borderId="1" xfId="1" applyFont="1" applyBorder="1" applyAlignment="1" applyProtection="1">
      <alignment horizontal="center" vertical="center"/>
    </xf>
    <xf numFmtId="41" fontId="5" fillId="0" borderId="1" xfId="1" applyFont="1" applyBorder="1" applyAlignment="1" applyProtection="1">
      <alignment horizontal="left" vertical="center" wrapText="1"/>
    </xf>
    <xf numFmtId="41" fontId="6" fillId="0" borderId="1" xfId="1" applyFont="1" applyBorder="1" applyAlignment="1" applyProtection="1">
      <alignment horizontal="left" vertical="center" wrapText="1"/>
    </xf>
    <xf numFmtId="41" fontId="4" fillId="0" borderId="3" xfId="1" applyFont="1" applyBorder="1" applyAlignment="1" applyProtection="1">
      <alignment horizontal="left" vertical="center" wrapText="1"/>
    </xf>
    <xf numFmtId="41" fontId="4" fillId="0" borderId="4" xfId="1" applyFont="1" applyBorder="1" applyAlignment="1" applyProtection="1">
      <alignment horizontal="left" vertical="center" wrapText="1"/>
    </xf>
    <xf numFmtId="41" fontId="4" fillId="0" borderId="5" xfId="1" applyFont="1" applyBorder="1" applyAlignment="1" applyProtection="1">
      <alignment horizontal="left" vertical="center" wrapText="1"/>
    </xf>
    <xf numFmtId="166" fontId="5" fillId="6" borderId="1" xfId="1" applyNumberFormat="1" applyFont="1" applyFill="1" applyBorder="1" applyAlignment="1" applyProtection="1">
      <alignment horizontal="right" vertical="center"/>
    </xf>
    <xf numFmtId="166" fontId="5" fillId="6" borderId="1" xfId="1" applyNumberFormat="1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41" fontId="5" fillId="4" borderId="2" xfId="0" applyNumberFormat="1" applyFont="1" applyFill="1" applyBorder="1" applyAlignment="1" applyProtection="1">
      <alignment vertical="center" wrapText="1"/>
    </xf>
    <xf numFmtId="0" fontId="5" fillId="4" borderId="3" xfId="0" applyFont="1" applyFill="1" applyBorder="1" applyAlignment="1" applyProtection="1">
      <alignment horizontal="left" vertical="center" wrapText="1" indent="3"/>
    </xf>
    <xf numFmtId="41" fontId="5" fillId="4" borderId="1" xfId="0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1" fontId="7" fillId="0" borderId="1" xfId="1" applyFont="1" applyBorder="1" applyAlignment="1" applyProtection="1">
      <alignment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41" fontId="5" fillId="5" borderId="1" xfId="1" applyFont="1" applyFill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9" fontId="7" fillId="0" borderId="3" xfId="0" applyNumberFormat="1" applyFont="1" applyBorder="1" applyAlignment="1" applyProtection="1">
      <alignment horizontal="center" vertical="center" wrapText="1"/>
    </xf>
    <xf numFmtId="9" fontId="7" fillId="0" borderId="5" xfId="0" applyNumberFormat="1" applyFont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 vertical="center" wrapText="1"/>
    </xf>
    <xf numFmtId="9" fontId="7" fillId="0" borderId="1" xfId="0" applyNumberFormat="1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 wrapText="1"/>
    </xf>
    <xf numFmtId="9" fontId="7" fillId="0" borderId="1" xfId="0" applyNumberFormat="1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1" fontId="5" fillId="3" borderId="1" xfId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tabSelected="1" topLeftCell="A36" zoomScaleNormal="100" workbookViewId="0">
      <selection activeCell="E42" sqref="E42"/>
    </sheetView>
  </sheetViews>
  <sheetFormatPr baseColWidth="10" defaultColWidth="11.42578125" defaultRowHeight="16.5" x14ac:dyDescent="0.25"/>
  <cols>
    <col min="1" max="1" width="6.5703125" style="2" bestFit="1" customWidth="1"/>
    <col min="2" max="2" width="33" style="2" customWidth="1"/>
    <col min="3" max="3" width="13.140625" style="2" bestFit="1" customWidth="1"/>
    <col min="4" max="4" width="27.85546875" style="2" customWidth="1"/>
    <col min="5" max="5" width="23.42578125" style="2" customWidth="1"/>
    <col min="6" max="6" width="19.140625" style="2" customWidth="1"/>
    <col min="7" max="7" width="23" style="2" customWidth="1"/>
    <col min="8" max="8" width="17.42578125" style="2" customWidth="1"/>
    <col min="9" max="9" width="12" style="2" bestFit="1" customWidth="1"/>
    <col min="10" max="10" width="21.7109375" style="2" customWidth="1"/>
    <col min="11" max="11" width="17.7109375" style="2" customWidth="1"/>
    <col min="12" max="12" width="19.7109375" style="2" customWidth="1"/>
    <col min="13" max="13" width="11.42578125" style="2"/>
    <col min="14" max="14" width="22.140625" style="2" customWidth="1"/>
    <col min="15" max="15" width="19.140625" style="2" customWidth="1"/>
    <col min="16" max="16" width="20.28515625" style="2" customWidth="1"/>
    <col min="17" max="18" width="11.42578125" style="2"/>
    <col min="19" max="19" width="22.28515625" style="2" customWidth="1"/>
    <col min="20" max="20" width="23.42578125" style="2" customWidth="1"/>
    <col min="21" max="16384" width="11.42578125" style="2"/>
  </cols>
  <sheetData>
    <row r="1" spans="1:10" ht="39.75" customHeight="1" x14ac:dyDescent="0.25">
      <c r="A1" s="15" t="s">
        <v>24</v>
      </c>
      <c r="B1" s="15"/>
      <c r="C1" s="15"/>
      <c r="D1" s="15"/>
      <c r="E1" s="15"/>
      <c r="F1" s="15"/>
    </row>
    <row r="2" spans="1:10" ht="18.75" customHeight="1" x14ac:dyDescent="0.25">
      <c r="A2" s="15"/>
      <c r="B2" s="15"/>
      <c r="C2" s="15"/>
      <c r="D2" s="15"/>
      <c r="E2" s="15"/>
      <c r="F2" s="15"/>
    </row>
    <row r="3" spans="1:10" ht="32.25" customHeight="1" x14ac:dyDescent="0.25">
      <c r="A3" s="15" t="s">
        <v>25</v>
      </c>
      <c r="B3" s="15"/>
      <c r="C3" s="15"/>
      <c r="D3" s="15"/>
      <c r="E3" s="15"/>
      <c r="F3" s="15"/>
    </row>
    <row r="4" spans="1:10" ht="22.5" customHeight="1" x14ac:dyDescent="0.25">
      <c r="A4" s="15"/>
      <c r="B4" s="15"/>
      <c r="C4" s="15"/>
      <c r="D4" s="15"/>
      <c r="E4" s="15"/>
      <c r="F4" s="15"/>
    </row>
    <row r="5" spans="1:10" ht="18" customHeight="1" x14ac:dyDescent="0.25">
      <c r="A5" s="16" t="s">
        <v>3</v>
      </c>
      <c r="B5" s="16"/>
      <c r="C5" s="16"/>
      <c r="D5" s="16"/>
      <c r="E5" s="16"/>
      <c r="F5" s="17" t="s">
        <v>4</v>
      </c>
    </row>
    <row r="6" spans="1:10" ht="18" customHeight="1" x14ac:dyDescent="0.25">
      <c r="A6" s="18" t="s">
        <v>31</v>
      </c>
      <c r="B6" s="18"/>
      <c r="C6" s="18"/>
      <c r="D6" s="18"/>
      <c r="E6" s="18"/>
      <c r="F6" s="23">
        <f>SUM(F7:F9)</f>
        <v>0</v>
      </c>
    </row>
    <row r="7" spans="1:10" ht="32.25" customHeight="1" x14ac:dyDescent="0.25">
      <c r="A7" s="19" t="s">
        <v>26</v>
      </c>
      <c r="B7" s="19"/>
      <c r="C7" s="19"/>
      <c r="D7" s="19"/>
      <c r="E7" s="19"/>
      <c r="F7" s="3"/>
      <c r="H7" s="4"/>
    </row>
    <row r="8" spans="1:10" ht="25.5" customHeight="1" x14ac:dyDescent="0.25">
      <c r="A8" s="19" t="s">
        <v>22</v>
      </c>
      <c r="B8" s="19"/>
      <c r="C8" s="19"/>
      <c r="D8" s="19"/>
      <c r="E8" s="19"/>
      <c r="F8" s="3"/>
      <c r="H8" s="4"/>
    </row>
    <row r="9" spans="1:10" ht="26.25" customHeight="1" x14ac:dyDescent="0.25">
      <c r="A9" s="19" t="s">
        <v>23</v>
      </c>
      <c r="B9" s="19"/>
      <c r="C9" s="19"/>
      <c r="D9" s="19"/>
      <c r="E9" s="19"/>
      <c r="F9" s="3"/>
      <c r="H9" s="4"/>
    </row>
    <row r="10" spans="1:10" ht="19.5" customHeight="1" x14ac:dyDescent="0.25">
      <c r="A10" s="20" t="s">
        <v>29</v>
      </c>
      <c r="B10" s="21"/>
      <c r="C10" s="21"/>
      <c r="D10" s="21"/>
      <c r="E10" s="22"/>
      <c r="F10" s="24">
        <f>+ROUND(F6*0.19,0)</f>
        <v>0</v>
      </c>
      <c r="H10" s="5"/>
      <c r="I10" s="6"/>
      <c r="J10" s="7"/>
    </row>
    <row r="11" spans="1:10" ht="18" customHeight="1" x14ac:dyDescent="0.25">
      <c r="A11" s="18" t="s">
        <v>32</v>
      </c>
      <c r="B11" s="18"/>
      <c r="C11" s="18"/>
      <c r="D11" s="18"/>
      <c r="E11" s="18"/>
      <c r="F11" s="23">
        <f>+F6+F10</f>
        <v>0</v>
      </c>
      <c r="H11" s="8"/>
    </row>
    <row r="12" spans="1:10" ht="32.25" customHeight="1" x14ac:dyDescent="0.25">
      <c r="A12" s="15" t="s">
        <v>27</v>
      </c>
      <c r="B12" s="15"/>
      <c r="C12" s="15"/>
      <c r="D12" s="15"/>
      <c r="E12" s="15"/>
      <c r="F12" s="15"/>
      <c r="H12" s="8"/>
    </row>
    <row r="13" spans="1:10" ht="33" customHeight="1" x14ac:dyDescent="0.25">
      <c r="A13" s="15"/>
      <c r="B13" s="15"/>
      <c r="C13" s="15"/>
      <c r="D13" s="15"/>
      <c r="E13" s="15"/>
      <c r="F13" s="15"/>
    </row>
    <row r="14" spans="1:10" ht="25.5" customHeight="1" x14ac:dyDescent="0.25">
      <c r="A14" s="25" t="s">
        <v>5</v>
      </c>
      <c r="B14" s="25" t="s">
        <v>3</v>
      </c>
      <c r="C14" s="25" t="s">
        <v>6</v>
      </c>
      <c r="D14" s="25" t="s">
        <v>7</v>
      </c>
      <c r="E14" s="25" t="s">
        <v>8</v>
      </c>
      <c r="F14" s="25" t="s">
        <v>4</v>
      </c>
    </row>
    <row r="15" spans="1:10" ht="30.75" customHeight="1" x14ac:dyDescent="0.25">
      <c r="A15" s="26" t="s">
        <v>36</v>
      </c>
      <c r="B15" s="27"/>
      <c r="C15" s="27"/>
      <c r="D15" s="27"/>
      <c r="E15" s="27"/>
      <c r="F15" s="28"/>
    </row>
    <row r="16" spans="1:10" ht="15" customHeight="1" x14ac:dyDescent="0.25">
      <c r="A16" s="29"/>
      <c r="B16" s="27" t="s">
        <v>9</v>
      </c>
      <c r="C16" s="27"/>
      <c r="D16" s="27"/>
      <c r="E16" s="27"/>
      <c r="F16" s="30">
        <f>SUM(F17:F20)</f>
        <v>0</v>
      </c>
    </row>
    <row r="17" spans="1:6" ht="15" customHeight="1" x14ac:dyDescent="0.25">
      <c r="A17" s="31">
        <v>1</v>
      </c>
      <c r="B17" s="32" t="s">
        <v>11</v>
      </c>
      <c r="C17" s="1" t="s">
        <v>10</v>
      </c>
      <c r="D17" s="33">
        <v>1300</v>
      </c>
      <c r="E17" s="9"/>
      <c r="F17" s="34">
        <f>ROUND(+D17*E17,0)</f>
        <v>0</v>
      </c>
    </row>
    <row r="18" spans="1:6" ht="15" customHeight="1" x14ac:dyDescent="0.25">
      <c r="A18" s="31">
        <v>2</v>
      </c>
      <c r="B18" s="32" t="s">
        <v>12</v>
      </c>
      <c r="C18" s="1" t="s">
        <v>10</v>
      </c>
      <c r="D18" s="33">
        <v>1004</v>
      </c>
      <c r="E18" s="9"/>
      <c r="F18" s="34">
        <f>ROUND(+D18*E18,0)</f>
        <v>0</v>
      </c>
    </row>
    <row r="19" spans="1:6" ht="44.25" customHeight="1" x14ac:dyDescent="0.25">
      <c r="A19" s="31">
        <v>3</v>
      </c>
      <c r="B19" s="32" t="s">
        <v>30</v>
      </c>
      <c r="C19" s="1" t="s">
        <v>10</v>
      </c>
      <c r="D19" s="33">
        <v>640</v>
      </c>
      <c r="E19" s="10"/>
      <c r="F19" s="34">
        <f>ROUND(+D19*E19,0)</f>
        <v>0</v>
      </c>
    </row>
    <row r="20" spans="1:6" ht="15" customHeight="1" x14ac:dyDescent="0.25">
      <c r="A20" s="31">
        <v>4</v>
      </c>
      <c r="B20" s="32" t="s">
        <v>13</v>
      </c>
      <c r="C20" s="1" t="s">
        <v>14</v>
      </c>
      <c r="D20" s="33">
        <v>1</v>
      </c>
      <c r="E20" s="9"/>
      <c r="F20" s="34">
        <f>ROUND(+D20*E20,0)</f>
        <v>0</v>
      </c>
    </row>
    <row r="21" spans="1:6" ht="15" customHeight="1" x14ac:dyDescent="0.25">
      <c r="A21" s="35"/>
      <c r="B21" s="26" t="s">
        <v>15</v>
      </c>
      <c r="C21" s="27"/>
      <c r="D21" s="27"/>
      <c r="E21" s="36"/>
      <c r="F21" s="37">
        <f>SUM(F22:F25)</f>
        <v>0</v>
      </c>
    </row>
    <row r="22" spans="1:6" ht="15" customHeight="1" x14ac:dyDescent="0.25">
      <c r="A22" s="44"/>
      <c r="B22" s="45" t="s">
        <v>16</v>
      </c>
      <c r="C22" s="11"/>
      <c r="D22" s="38"/>
      <c r="E22" s="39"/>
      <c r="F22" s="34">
        <f>ROUND(F16*C22,0)</f>
        <v>0</v>
      </c>
    </row>
    <row r="23" spans="1:6" ht="15" customHeight="1" x14ac:dyDescent="0.25">
      <c r="A23" s="44"/>
      <c r="B23" s="45" t="s">
        <v>17</v>
      </c>
      <c r="C23" s="12"/>
      <c r="D23" s="40"/>
      <c r="E23" s="41"/>
      <c r="F23" s="34">
        <f>ROUND(F16*C23,0)</f>
        <v>0</v>
      </c>
    </row>
    <row r="24" spans="1:6" ht="15" customHeight="1" x14ac:dyDescent="0.25">
      <c r="A24" s="44"/>
      <c r="B24" s="45" t="s">
        <v>18</v>
      </c>
      <c r="C24" s="12"/>
      <c r="D24" s="38"/>
      <c r="E24" s="39"/>
      <c r="F24" s="34">
        <f>ROUND(F16*C24,0)</f>
        <v>0</v>
      </c>
    </row>
    <row r="25" spans="1:6" x14ac:dyDescent="0.25">
      <c r="A25" s="44"/>
      <c r="B25" s="45" t="s">
        <v>19</v>
      </c>
      <c r="C25" s="46">
        <v>0.19</v>
      </c>
      <c r="D25" s="38"/>
      <c r="E25" s="39"/>
      <c r="F25" s="34">
        <f>+ROUND(F24*C25,0)</f>
        <v>0</v>
      </c>
    </row>
    <row r="26" spans="1:6" ht="15" customHeight="1" x14ac:dyDescent="0.25">
      <c r="A26" s="35" t="s">
        <v>0</v>
      </c>
      <c r="B26" s="47" t="s">
        <v>20</v>
      </c>
      <c r="C26" s="35"/>
      <c r="D26" s="42"/>
      <c r="E26" s="43"/>
      <c r="F26" s="37">
        <f>F16+F21</f>
        <v>0</v>
      </c>
    </row>
    <row r="27" spans="1:6" ht="39" customHeight="1" x14ac:dyDescent="0.25">
      <c r="A27" s="26" t="s">
        <v>34</v>
      </c>
      <c r="B27" s="27"/>
      <c r="C27" s="27"/>
      <c r="D27" s="27"/>
      <c r="E27" s="27"/>
      <c r="F27" s="30"/>
    </row>
    <row r="28" spans="1:6" ht="15" customHeight="1" x14ac:dyDescent="0.25">
      <c r="A28" s="29"/>
      <c r="B28" s="27" t="s">
        <v>9</v>
      </c>
      <c r="C28" s="27"/>
      <c r="D28" s="27"/>
      <c r="E28" s="27"/>
      <c r="F28" s="30">
        <f>SUM(F29:F32)</f>
        <v>0</v>
      </c>
    </row>
    <row r="29" spans="1:6" ht="15" customHeight="1" x14ac:dyDescent="0.25">
      <c r="A29" s="31">
        <v>5</v>
      </c>
      <c r="B29" s="32" t="s">
        <v>11</v>
      </c>
      <c r="C29" s="1" t="s">
        <v>10</v>
      </c>
      <c r="D29" s="33">
        <v>1300</v>
      </c>
      <c r="E29" s="9"/>
      <c r="F29" s="34">
        <f>ROUND(D29*E29,0)</f>
        <v>0</v>
      </c>
    </row>
    <row r="30" spans="1:6" ht="15" customHeight="1" x14ac:dyDescent="0.25">
      <c r="A30" s="31">
        <v>6</v>
      </c>
      <c r="B30" s="32" t="s">
        <v>12</v>
      </c>
      <c r="C30" s="1" t="s">
        <v>10</v>
      </c>
      <c r="D30" s="33">
        <v>1100</v>
      </c>
      <c r="E30" s="9"/>
      <c r="F30" s="34">
        <f>ROUND(D30*E30,0)</f>
        <v>0</v>
      </c>
    </row>
    <row r="31" spans="1:6" ht="42.75" customHeight="1" x14ac:dyDescent="0.25">
      <c r="A31" s="31">
        <v>7</v>
      </c>
      <c r="B31" s="32" t="s">
        <v>30</v>
      </c>
      <c r="C31" s="1" t="s">
        <v>10</v>
      </c>
      <c r="D31" s="33">
        <v>640</v>
      </c>
      <c r="E31" s="10"/>
      <c r="F31" s="34">
        <f>ROUND(D31*E31,0)</f>
        <v>0</v>
      </c>
    </row>
    <row r="32" spans="1:6" ht="15" customHeight="1" x14ac:dyDescent="0.25">
      <c r="A32" s="31">
        <v>8</v>
      </c>
      <c r="B32" s="32" t="s">
        <v>13</v>
      </c>
      <c r="C32" s="1" t="s">
        <v>14</v>
      </c>
      <c r="D32" s="33">
        <v>1</v>
      </c>
      <c r="E32" s="9"/>
      <c r="F32" s="34">
        <f>ROUND(D32*E32,0)</f>
        <v>0</v>
      </c>
    </row>
    <row r="33" spans="1:6" ht="15" customHeight="1" x14ac:dyDescent="0.25">
      <c r="A33" s="35"/>
      <c r="B33" s="26" t="s">
        <v>15</v>
      </c>
      <c r="C33" s="27"/>
      <c r="D33" s="27"/>
      <c r="E33" s="27"/>
      <c r="F33" s="37">
        <f>SUM(F34:F37)</f>
        <v>0</v>
      </c>
    </row>
    <row r="34" spans="1:6" ht="15" customHeight="1" x14ac:dyDescent="0.25">
      <c r="A34" s="44"/>
      <c r="B34" s="45" t="s">
        <v>16</v>
      </c>
      <c r="C34" s="11"/>
      <c r="D34" s="48"/>
      <c r="E34" s="38"/>
      <c r="F34" s="34">
        <f>ROUND(F28*C34,0)</f>
        <v>0</v>
      </c>
    </row>
    <row r="35" spans="1:6" ht="15" customHeight="1" x14ac:dyDescent="0.25">
      <c r="A35" s="44"/>
      <c r="B35" s="45" t="s">
        <v>17</v>
      </c>
      <c r="C35" s="12"/>
      <c r="D35" s="49"/>
      <c r="E35" s="38"/>
      <c r="F35" s="34">
        <f>ROUND(F28*C35,0)</f>
        <v>0</v>
      </c>
    </row>
    <row r="36" spans="1:6" ht="15" customHeight="1" x14ac:dyDescent="0.25">
      <c r="A36" s="44"/>
      <c r="B36" s="45" t="s">
        <v>18</v>
      </c>
      <c r="C36" s="12"/>
      <c r="D36" s="38"/>
      <c r="E36" s="39"/>
      <c r="F36" s="34">
        <f>ROUND(F28*C36,0)</f>
        <v>0</v>
      </c>
    </row>
    <row r="37" spans="1:6" ht="15" customHeight="1" x14ac:dyDescent="0.25">
      <c r="A37" s="44"/>
      <c r="B37" s="45" t="s">
        <v>19</v>
      </c>
      <c r="C37" s="46">
        <v>0.19</v>
      </c>
      <c r="D37" s="48"/>
      <c r="E37" s="38"/>
      <c r="F37" s="34">
        <f>+ROUND(F36*C37,0)</f>
        <v>0</v>
      </c>
    </row>
    <row r="38" spans="1:6" ht="15" customHeight="1" x14ac:dyDescent="0.25">
      <c r="A38" s="35" t="s">
        <v>1</v>
      </c>
      <c r="B38" s="47" t="s">
        <v>20</v>
      </c>
      <c r="C38" s="35"/>
      <c r="D38" s="50"/>
      <c r="E38" s="42"/>
      <c r="F38" s="37">
        <f>+F28+F33</f>
        <v>0</v>
      </c>
    </row>
    <row r="39" spans="1:6" ht="31.5" customHeight="1" x14ac:dyDescent="0.25">
      <c r="A39" s="26" t="s">
        <v>35</v>
      </c>
      <c r="B39" s="27"/>
      <c r="C39" s="27"/>
      <c r="D39" s="27"/>
      <c r="E39" s="27"/>
      <c r="F39" s="30"/>
    </row>
    <row r="40" spans="1:6" ht="15" customHeight="1" x14ac:dyDescent="0.25">
      <c r="A40" s="29"/>
      <c r="B40" s="27" t="s">
        <v>9</v>
      </c>
      <c r="C40" s="27"/>
      <c r="D40" s="27"/>
      <c r="E40" s="27"/>
      <c r="F40" s="30">
        <f>SUM(F41:F44)</f>
        <v>0</v>
      </c>
    </row>
    <row r="41" spans="1:6" ht="39.75" customHeight="1" x14ac:dyDescent="0.25">
      <c r="A41" s="31">
        <v>9</v>
      </c>
      <c r="B41" s="32" t="s">
        <v>33</v>
      </c>
      <c r="C41" s="1" t="s">
        <v>10</v>
      </c>
      <c r="D41" s="33">
        <f>730</f>
        <v>730</v>
      </c>
      <c r="E41" s="10"/>
      <c r="F41" s="34">
        <f t="shared" ref="F41:F44" si="0">ROUND(D41*E41,0)</f>
        <v>0</v>
      </c>
    </row>
    <row r="42" spans="1:6" ht="15" customHeight="1" x14ac:dyDescent="0.25">
      <c r="A42" s="31">
        <v>10</v>
      </c>
      <c r="B42" s="32" t="s">
        <v>11</v>
      </c>
      <c r="C42" s="1" t="s">
        <v>10</v>
      </c>
      <c r="D42" s="33">
        <v>680</v>
      </c>
      <c r="E42" s="9"/>
      <c r="F42" s="34">
        <f t="shared" si="0"/>
        <v>0</v>
      </c>
    </row>
    <row r="43" spans="1:6" ht="15" customHeight="1" x14ac:dyDescent="0.25">
      <c r="A43" s="31">
        <v>11</v>
      </c>
      <c r="B43" s="32" t="s">
        <v>12</v>
      </c>
      <c r="C43" s="1" t="s">
        <v>10</v>
      </c>
      <c r="D43" s="33">
        <v>1000</v>
      </c>
      <c r="E43" s="9"/>
      <c r="F43" s="34">
        <f t="shared" si="0"/>
        <v>0</v>
      </c>
    </row>
    <row r="44" spans="1:6" ht="15" customHeight="1" x14ac:dyDescent="0.25">
      <c r="A44" s="31">
        <v>12</v>
      </c>
      <c r="B44" s="32" t="s">
        <v>13</v>
      </c>
      <c r="C44" s="1" t="s">
        <v>14</v>
      </c>
      <c r="D44" s="33">
        <v>1</v>
      </c>
      <c r="E44" s="9"/>
      <c r="F44" s="34">
        <f t="shared" si="0"/>
        <v>0</v>
      </c>
    </row>
    <row r="45" spans="1:6" ht="15" customHeight="1" x14ac:dyDescent="0.25">
      <c r="A45" s="35"/>
      <c r="B45" s="26" t="s">
        <v>15</v>
      </c>
      <c r="C45" s="27"/>
      <c r="D45" s="27"/>
      <c r="E45" s="27"/>
      <c r="F45" s="37">
        <f>SUM(F46:F49)</f>
        <v>0</v>
      </c>
    </row>
    <row r="46" spans="1:6" ht="15" customHeight="1" x14ac:dyDescent="0.25">
      <c r="A46" s="44"/>
      <c r="B46" s="45" t="s">
        <v>16</v>
      </c>
      <c r="C46" s="13"/>
      <c r="D46" s="48"/>
      <c r="E46" s="48"/>
      <c r="F46" s="34">
        <f>ROUND(F40*C46,0)</f>
        <v>0</v>
      </c>
    </row>
    <row r="47" spans="1:6" ht="15" customHeight="1" x14ac:dyDescent="0.25">
      <c r="A47" s="44"/>
      <c r="B47" s="45" t="s">
        <v>17</v>
      </c>
      <c r="C47" s="12"/>
      <c r="D47" s="49"/>
      <c r="E47" s="48"/>
      <c r="F47" s="34">
        <f>ROUND(F40*C47,0)</f>
        <v>0</v>
      </c>
    </row>
    <row r="48" spans="1:6" ht="15" customHeight="1" x14ac:dyDescent="0.25">
      <c r="A48" s="44"/>
      <c r="B48" s="45" t="s">
        <v>18</v>
      </c>
      <c r="C48" s="12"/>
      <c r="D48" s="38"/>
      <c r="E48" s="39"/>
      <c r="F48" s="34">
        <f>ROUND(F40*C48,0)</f>
        <v>0</v>
      </c>
    </row>
    <row r="49" spans="1:6" ht="15" customHeight="1" x14ac:dyDescent="0.25">
      <c r="A49" s="44"/>
      <c r="B49" s="45" t="s">
        <v>19</v>
      </c>
      <c r="C49" s="46">
        <v>0.19</v>
      </c>
      <c r="D49" s="48"/>
      <c r="E49" s="48"/>
      <c r="F49" s="34">
        <f>+ROUND(F48*C49,0)</f>
        <v>0</v>
      </c>
    </row>
    <row r="50" spans="1:6" ht="15" customHeight="1" x14ac:dyDescent="0.25">
      <c r="A50" s="35" t="s">
        <v>2</v>
      </c>
      <c r="B50" s="47" t="s">
        <v>20</v>
      </c>
      <c r="C50" s="35"/>
      <c r="D50" s="50"/>
      <c r="E50" s="42"/>
      <c r="F50" s="37">
        <f>+F40+F45</f>
        <v>0</v>
      </c>
    </row>
    <row r="51" spans="1:6" ht="16.5" customHeight="1" x14ac:dyDescent="0.25">
      <c r="A51" s="52" t="s">
        <v>28</v>
      </c>
      <c r="B51" s="53"/>
      <c r="C51" s="53"/>
      <c r="D51" s="53"/>
      <c r="E51" s="54"/>
      <c r="F51" s="51">
        <f>F26+F38+F50</f>
        <v>0</v>
      </c>
    </row>
    <row r="52" spans="1:6" x14ac:dyDescent="0.25">
      <c r="A52" s="14"/>
      <c r="B52" s="14"/>
      <c r="C52" s="14"/>
      <c r="D52" s="14"/>
      <c r="E52" s="14"/>
      <c r="F52" s="14"/>
    </row>
    <row r="53" spans="1:6" x14ac:dyDescent="0.25">
      <c r="A53" s="55" t="s">
        <v>21</v>
      </c>
      <c r="B53" s="55"/>
      <c r="C53" s="55"/>
      <c r="D53" s="55"/>
      <c r="E53" s="55"/>
      <c r="F53" s="51">
        <f>+F51+F11</f>
        <v>0</v>
      </c>
    </row>
  </sheetData>
  <sheetProtection algorithmName="SHA-512" hashValue="MxtYTYphYKFkhG7t4I6ZzkHEiK95W8kOyT7R+wkUYv0sBXbSHiAREqzR4/jnOoocxr+Fj/BsgzrIs96R+aMbbQ==" saltValue="DR8CLAZNbocrbSFpAmyV2Q==" spinCount="100000" sheet="1" objects="1" scenarios="1"/>
  <protectedRanges>
    <protectedRange algorithmName="SHA-512" hashValue="IOqUsuzjDHWvzizWHpIOERR5V8g4R/GdXSiq6YJg2gl3JBqlNTc/a+ZQwaAvvb6lVUIwe2CS6fky05SWVlRQ+Q==" saltValue="E1b6/krMX7iYU379jx7glA==" spinCount="100000" sqref="A16 C16:D16 C21:D26 C33:D38 A28 A21:A26 A33:A38 C28:D28" name="Rango1_2"/>
    <protectedRange algorithmName="SHA-512" hashValue="IOqUsuzjDHWvzizWHpIOERR5V8g4R/GdXSiq6YJg2gl3JBqlNTc/a+ZQwaAvvb6lVUIwe2CS6fky05SWVlRQ+Q==" saltValue="E1b6/krMX7iYU379jx7glA==" spinCount="100000" sqref="B16 B21:B26 B33:B38 B28" name="Rango1_1_1"/>
    <protectedRange algorithmName="SHA-512" hashValue="IOqUsuzjDHWvzizWHpIOERR5V8g4R/GdXSiq6YJg2gl3JBqlNTc/a+ZQwaAvvb6lVUIwe2CS6fky05SWVlRQ+Q==" saltValue="E1b6/krMX7iYU379jx7glA==" spinCount="100000" sqref="C17:C19 C31" name="Rango1_1_2"/>
    <protectedRange algorithmName="SHA-512" hashValue="IOqUsuzjDHWvzizWHpIOERR5V8g4R/GdXSiq6YJg2gl3JBqlNTc/a+ZQwaAvvb6lVUIwe2CS6fky05SWVlRQ+Q==" saltValue="E1b6/krMX7iYU379jx7glA==" spinCount="100000" sqref="B17" name="Rango1_1_2_2_4"/>
    <protectedRange algorithmName="SHA-512" hashValue="IOqUsuzjDHWvzizWHpIOERR5V8g4R/GdXSiq6YJg2gl3JBqlNTc/a+ZQwaAvvb6lVUIwe2CS6fky05SWVlRQ+Q==" saltValue="E1b6/krMX7iYU379jx7glA==" spinCount="100000" sqref="C20" name="Rango1_1_3"/>
    <protectedRange algorithmName="SHA-512" hashValue="IOqUsuzjDHWvzizWHpIOERR5V8g4R/GdXSiq6YJg2gl3JBqlNTc/a+ZQwaAvvb6lVUIwe2CS6fky05SWVlRQ+Q==" saltValue="E1b6/krMX7iYU379jx7glA==" spinCount="100000" sqref="C29:C30 C32" name="Rango1_2_1"/>
    <protectedRange algorithmName="SHA-512" hashValue="IOqUsuzjDHWvzizWHpIOERR5V8g4R/GdXSiq6YJg2gl3JBqlNTc/a+ZQwaAvvb6lVUIwe2CS6fky05SWVlRQ+Q==" saltValue="E1b6/krMX7iYU379jx7glA==" spinCount="100000" sqref="B29" name="Rango1_1_2_1_2"/>
    <protectedRange algorithmName="SHA-512" hashValue="IOqUsuzjDHWvzizWHpIOERR5V8g4R/GdXSiq6YJg2gl3JBqlNTc/a+ZQwaAvvb6lVUIwe2CS6fky05SWVlRQ+Q==" saltValue="E1b6/krMX7iYU379jx7glA==" spinCount="100000" sqref="C40:D40 A40:A41 C45:D50 A43:A50" name="Rango1_1_1_4"/>
    <protectedRange algorithmName="SHA-512" hashValue="IOqUsuzjDHWvzizWHpIOERR5V8g4R/GdXSiq6YJg2gl3JBqlNTc/a+ZQwaAvvb6lVUIwe2CS6fky05SWVlRQ+Q==" saltValue="E1b6/krMX7iYU379jx7glA==" spinCount="100000" sqref="B40 B45:B50" name="Rango1_1_4_3"/>
    <protectedRange algorithmName="SHA-512" hashValue="IOqUsuzjDHWvzizWHpIOERR5V8g4R/GdXSiq6YJg2gl3JBqlNTc/a+ZQwaAvvb6lVUIwe2CS6fky05SWVlRQ+Q==" saltValue="E1b6/krMX7iYU379jx7glA==" spinCount="100000" sqref="C41:C44" name="Rango1_1_2_2_6_3"/>
    <protectedRange algorithmName="SHA-512" hashValue="IOqUsuzjDHWvzizWHpIOERR5V8g4R/GdXSiq6YJg2gl3JBqlNTc/a+ZQwaAvvb6lVUIwe2CS6fky05SWVlRQ+Q==" saltValue="E1b6/krMX7iYU379jx7glA==" spinCount="100000" sqref="B42" name="Rango1_2_2"/>
    <protectedRange algorithmName="SHA-512" hashValue="IOqUsuzjDHWvzizWHpIOERR5V8g4R/GdXSiq6YJg2gl3JBqlNTc/a+ZQwaAvvb6lVUIwe2CS6fky05SWVlRQ+Q==" saltValue="E1b6/krMX7iYU379jx7glA==" spinCount="100000" sqref="C15:D15" name="Rango1_5_1"/>
    <protectedRange algorithmName="SHA-512" hashValue="IOqUsuzjDHWvzizWHpIOERR5V8g4R/GdXSiq6YJg2gl3JBqlNTc/a+ZQwaAvvb6lVUIwe2CS6fky05SWVlRQ+Q==" saltValue="E1b6/krMX7iYU379jx7glA==" spinCount="100000" sqref="C27:D27" name="Rango1_5_1_1"/>
    <protectedRange algorithmName="SHA-512" hashValue="IOqUsuzjDHWvzizWHpIOERR5V8g4R/GdXSiq6YJg2gl3JBqlNTc/a+ZQwaAvvb6lVUIwe2CS6fky05SWVlRQ+Q==" saltValue="E1b6/krMX7iYU379jx7glA==" spinCount="100000" sqref="C39:D39" name="Rango1_3_1_1"/>
    <protectedRange algorithmName="SHA-512" hashValue="IOqUsuzjDHWvzizWHpIOERR5V8g4R/GdXSiq6YJg2gl3JBqlNTc/a+ZQwaAvvb6lVUIwe2CS6fky05SWVlRQ+Q==" saltValue="E1b6/krMX7iYU379jx7glA==" spinCount="100000" sqref="D19 D31" name="Rango1_4_1"/>
    <protectedRange algorithmName="SHA-512" hashValue="IOqUsuzjDHWvzizWHpIOERR5V8g4R/GdXSiq6YJg2gl3JBqlNTc/a+ZQwaAvvb6lVUIwe2CS6fky05SWVlRQ+Q==" saltValue="E1b6/krMX7iYU379jx7glA==" spinCount="100000" sqref="D17:D18" name="Rango1_3_4"/>
    <protectedRange algorithmName="SHA-512" hashValue="IOqUsuzjDHWvzizWHpIOERR5V8g4R/GdXSiq6YJg2gl3JBqlNTc/a+ZQwaAvvb6lVUIwe2CS6fky05SWVlRQ+Q==" saltValue="E1b6/krMX7iYU379jx7glA==" spinCount="100000" sqref="D29:D30" name="Rango1_1_2_2_6_1"/>
    <protectedRange algorithmName="SHA-512" hashValue="IOqUsuzjDHWvzizWHpIOERR5V8g4R/GdXSiq6YJg2gl3JBqlNTc/a+ZQwaAvvb6lVUIwe2CS6fky05SWVlRQ+Q==" saltValue="E1b6/krMX7iYU379jx7glA==" spinCount="100000" sqref="B41" name="Rango1_3_4_1"/>
    <protectedRange algorithmName="SHA-512" hashValue="IOqUsuzjDHWvzizWHpIOERR5V8g4R/GdXSiq6YJg2gl3JBqlNTc/a+ZQwaAvvb6lVUIwe2CS6fky05SWVlRQ+Q==" saltValue="E1b6/krMX7iYU379jx7glA==" spinCount="100000" sqref="D41:D43" name="Rango1_3"/>
  </protectedRanges>
  <mergeCells count="36">
    <mergeCell ref="D49:E49"/>
    <mergeCell ref="D50:E50"/>
    <mergeCell ref="A51:E51"/>
    <mergeCell ref="A53:E53"/>
    <mergeCell ref="B40:E40"/>
    <mergeCell ref="B45:E45"/>
    <mergeCell ref="D46:E46"/>
    <mergeCell ref="D47:E47"/>
    <mergeCell ref="D48:E48"/>
    <mergeCell ref="A15:E15"/>
    <mergeCell ref="B16:E16"/>
    <mergeCell ref="B21:E21"/>
    <mergeCell ref="D22:E22"/>
    <mergeCell ref="A39:E39"/>
    <mergeCell ref="D24:E24"/>
    <mergeCell ref="D25:E25"/>
    <mergeCell ref="D26:E26"/>
    <mergeCell ref="A27:E27"/>
    <mergeCell ref="B28:E28"/>
    <mergeCell ref="B33:E33"/>
    <mergeCell ref="D34:E34"/>
    <mergeCell ref="D35:E35"/>
    <mergeCell ref="D36:E36"/>
    <mergeCell ref="D37:E37"/>
    <mergeCell ref="D38:E38"/>
    <mergeCell ref="A1:F2"/>
    <mergeCell ref="A11:E11"/>
    <mergeCell ref="A10:E10"/>
    <mergeCell ref="D23:E23"/>
    <mergeCell ref="A3:F4"/>
    <mergeCell ref="A5:E5"/>
    <mergeCell ref="A6:E6"/>
    <mergeCell ref="A7:E7"/>
    <mergeCell ref="A8:E8"/>
    <mergeCell ref="A9:E9"/>
    <mergeCell ref="A12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PATRICIA GRANADOS VERA</dc:creator>
  <cp:lastModifiedBy>VANESSA JIMENEZ DAVILA</cp:lastModifiedBy>
  <dcterms:created xsi:type="dcterms:W3CDTF">2018-03-27T21:50:58Z</dcterms:created>
  <dcterms:modified xsi:type="dcterms:W3CDTF">2018-06-01T23:25:36Z</dcterms:modified>
</cp:coreProperties>
</file>