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docProps/core.xml" ContentType="application/vnd.openxmlformats-package.core-properties+xml"/>
  <Override PartName="/xl/comments1.xml" ContentType="application/vnd.openxmlformats-officedocument.spreadsheetml.comments+xml"/>
  <Override PartName="/docProps/app.xml" ContentType="application/vnd.openxmlformats-officedocument.extended-properties+xml"/>
  <Override PartName="/xl/calcChain.xml" ContentType="application/vnd.openxmlformats-officedocument.spreadsheetml.calcChain+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8431"/>
  <workbookPr codeName="ThisWorkbook" defaultThemeVersion="124226"/>
  <mc:AlternateContent xmlns:mc="http://schemas.openxmlformats.org/markup-compatibility/2006">
    <mc:Choice Requires="x15">
      <x15ac:absPath xmlns:x15ac="http://schemas.microsoft.com/office/spreadsheetml/2010/11/ac" url="J:\INFRAESTRUCTURA\15. EQUIPAMIENTOS\TDR\GRUPO 11 2019\GRUPO 11\"/>
    </mc:Choice>
  </mc:AlternateContent>
  <bookViews>
    <workbookView xWindow="0" yWindow="0" windowWidth="28800" windowHeight="11535"/>
  </bookViews>
  <sheets>
    <sheet name="RESUMEN" sheetId="1" r:id="rId1"/>
  </sheets>
  <definedNames>
    <definedName name="_xlnm.Print_Area" localSheetId="0">RESUMEN!$A$1:$F$67</definedName>
  </definedNames>
  <calcPr calcId="171027"/>
</workbook>
</file>

<file path=xl/calcChain.xml><?xml version="1.0" encoding="utf-8"?>
<calcChain xmlns="http://schemas.openxmlformats.org/spreadsheetml/2006/main">
  <c r="F8" i="1" l="1"/>
  <c r="F13" i="1" s="1"/>
  <c r="F14" i="1" s="1"/>
  <c r="F34" i="1" l="1"/>
  <c r="F33" i="1"/>
  <c r="F32" i="1"/>
  <c r="F31" i="1" l="1"/>
  <c r="D56" i="1" l="1"/>
  <c r="D55" i="1" s="1"/>
  <c r="F57" i="1" l="1"/>
  <c r="F56" i="1"/>
  <c r="F55" i="1"/>
  <c r="F54" i="1" l="1"/>
  <c r="F60" i="1" l="1"/>
  <c r="F59" i="1"/>
  <c r="F61" i="1"/>
  <c r="F62" i="1" s="1"/>
  <c r="F58" i="1" l="1"/>
  <c r="F63" i="1" s="1"/>
  <c r="F43" i="1" l="1"/>
  <c r="F46" i="1"/>
  <c r="F45" i="1"/>
  <c r="F44" i="1"/>
  <c r="F42" i="1" l="1"/>
  <c r="F49" i="1" l="1"/>
  <c r="F48" i="1"/>
  <c r="F50" i="1"/>
  <c r="F51" i="1" s="1"/>
  <c r="F47" i="1" l="1"/>
  <c r="F52" i="1" s="1"/>
  <c r="F23" i="1" l="1"/>
  <c r="F22" i="1"/>
  <c r="F21" i="1"/>
  <c r="F20" i="1" l="1"/>
  <c r="F19" i="1" s="1"/>
  <c r="F25" i="1" l="1"/>
  <c r="F27" i="1"/>
  <c r="F28" i="1" s="1"/>
  <c r="F26" i="1"/>
  <c r="F37" i="1"/>
  <c r="F36" i="1"/>
  <c r="F38" i="1"/>
  <c r="F39" i="1" s="1"/>
  <c r="F24" i="1" l="1"/>
  <c r="F29" i="1" s="1"/>
  <c r="F35" i="1"/>
  <c r="F40" i="1" s="1"/>
  <c r="F65" i="1" l="1"/>
  <c r="F67" i="1" s="1"/>
</calcChain>
</file>

<file path=xl/comments1.xml><?xml version="1.0" encoding="utf-8"?>
<comments xmlns="http://schemas.openxmlformats.org/spreadsheetml/2006/main">
  <authors>
    <author>SONIA PATRICIA GRANADOS VERA</author>
  </authors>
  <commentList>
    <comment ref="D22" authorId="0" shapeId="0">
      <text>
        <r>
          <rPr>
            <b/>
            <sz val="9"/>
            <color indexed="81"/>
            <rFont val="Tahoma"/>
            <family val="2"/>
          </rPr>
          <t>SONIA PATRICIA GRANADOS VERA:</t>
        </r>
        <r>
          <rPr>
            <sz val="9"/>
            <color indexed="81"/>
            <rFont val="Tahoma"/>
            <family val="2"/>
          </rPr>
          <t xml:space="preserve">
MEDIDA DE COLDEPORTES</t>
        </r>
      </text>
    </comment>
  </commentList>
</comments>
</file>

<file path=xl/sharedStrings.xml><?xml version="1.0" encoding="utf-8"?>
<sst xmlns="http://schemas.openxmlformats.org/spreadsheetml/2006/main" count="84" uniqueCount="42">
  <si>
    <t>B</t>
  </si>
  <si>
    <t>C</t>
  </si>
  <si>
    <t>D</t>
  </si>
  <si>
    <t>DESCRIPCIÓN</t>
  </si>
  <si>
    <t>VALOR TOTAL</t>
  </si>
  <si>
    <t>ÍTEM</t>
  </si>
  <si>
    <t>UND</t>
  </si>
  <si>
    <t>CANTIDAD</t>
  </si>
  <si>
    <t>PRECIOS UNITARIOS</t>
  </si>
  <si>
    <t>VALOR DIRECTO OBRA</t>
  </si>
  <si>
    <t>Zonas Duras</t>
  </si>
  <si>
    <t>Zonas Blandas</t>
  </si>
  <si>
    <t>Gl</t>
  </si>
  <si>
    <t xml:space="preserve">VALOR COSTOS INDIRECTOS </t>
  </si>
  <si>
    <t>Administración</t>
  </si>
  <si>
    <t xml:space="preserve">Imprevistos </t>
  </si>
  <si>
    <t>Utilidad</t>
  </si>
  <si>
    <t>Valor  IVA sobre la utilidad</t>
  </si>
  <si>
    <t>COSTO TOTAL OBRA</t>
  </si>
  <si>
    <t>E</t>
  </si>
  <si>
    <t>VALOR DEL IVA PROYECTOS  (19 %)</t>
  </si>
  <si>
    <t xml:space="preserve">A. VALOR TOTAL ETAPA DE ESTUDIOS Y DISEÑOS  ETAPA  I </t>
  </si>
  <si>
    <t>F. VALOR TOTAL DE LLAVE EN MANO</t>
  </si>
  <si>
    <t>Zonas Duras (Puede incluir cancha multiple con marcos, mallas, malla contra impacto, demarcación y pintura en toda la cancha; si es viable por forma del lote)</t>
  </si>
  <si>
    <t>Juegos Infantiles y Gimnasio Biosaludable Infantiles (Según recomendaciones mínimas de construcción en Gimnasio Biosaludable (11 máquinas + tableros señalizadores)</t>
  </si>
  <si>
    <t>PARQUE RECREO DEPORTIVO  EN LA URBANIZACION RESERVAS DE SAN FERNANDO EN EL MUNICIPIO DE ALVARADO DEPARTAMENTO DE TOLIMA.</t>
  </si>
  <si>
    <t>EJECUCIÓN DE ESTUDIOS, DISEÑOS, CONSTRUCCIÓN Y PUESTA EN FUNCIONAMIENTO DE UN PARQUE RECREO DEPORTIVO EN LA URBANIZACION LUIS CARLOS GALAN SARMIENTO EN EL MUNICIPIO DE ESPINAL, DEPARTAMENTO DE TOLIMA; DE UN PARQUE RECREO DEPORTIVO EN EL BARRIO LA MADRID PROYECTO LA UNION  PARQUE RESIDENCIAL LA MADRID ETAPA 5,EN EL MUNICIPIO DE VILLAVICENCIO DEPARTAMENTO DE META ; DE UN PARQUE RECREO DEPORTIVO  URBANIZACION ROBLEDALES II , MUNICIPIO DE DUITAMA DEPARTAMENTO DE BOYACA ; DE UN PARQUE RECREO DEPORTIVO  EN LA URBANIZACION RESERVAS DE SAN FERNANDO EN EL MUNICIPIO DE ALVARADO DEPARTAMENTO DE TOLIMA.</t>
  </si>
  <si>
    <t>1. ETAPA I. EJECUCIÓN DE ESTUDIOS, DISEÑOS, CONSTRUCCIÓN Y PUESTA EN FUNCIONAMIENTO DE UN PARQUE RECREO DEPORTIVO EN LA URBANIZACION LUIS CARLOS GALAN SARMIENTO EN EL MUNICIPIO DE ESPINAL, DEPARTAMENTO DE TOLIMA; DE UN PARQUE RECREO DEPORTIVO EN EL BARRIO LA MADRID PROYECTO LA UNION  PARQUE RESIDENCIAL LA MADRID ETAPA 5,EN EL MUNICIPIO DE VILLAVICENCIO DEPARTAMENTO DE META ; DE UN PARQUE RECREO DEPORTIVO  URBANIZACION ROBLEDALES II , MUNICIPIO DE DUITAMA DEPARTAMENTO DE BOYACA ; DE UN PARQUE RECREO DEPORTIVO  EN LA URBANIZACION RESERVAS DE SAN FERNANDO EN EL MUNICIPIO DE ALVARADO DEPARTAMENTO DE TOLIMA.</t>
  </si>
  <si>
    <t>2. ETAPA II.  CONSTRUCCIÓN Y PUESTA EN FUNCIONAMIENTO DE UN PARQUE RECREO DEPORTIVO EN LA URBANIZACION LUIS CARLOS GALAN SARMIENTO EN EL MUNICIPIO DE ESPINAL, DEPARTAMENTO DE TOLIMA; DE UN PARQUE RECREO DEPORTIVO EN EL BARRIO LA MADRID PROYECTO LA UNION  PARQUE RESIDENCIAL LA MADRID ETAPA 5,EN EL MUNICIPIO DE VILLAVICENCIO DEPARTAMENTO DE META ; DE UN PARQUE RECREO DEPORTIVO  URBANIZACION ROBLEDALES II , MUNICIPIO DE DUITAMA DEPARTAMENTO DE BOYACA ; DE UN PARQUE RECREO DEPORTIVO  EN LA URBANIZACION RESERVAS DE SAN FERNANDO EN EL MUNICIPIO DE ALVARADO DEPARTAMENTO DE TOLIMA.</t>
  </si>
  <si>
    <t>E. VALOR TOTAL DE OBRA (B+C+D+E)</t>
  </si>
  <si>
    <t>Cancha Multiple (incluye pintura de fondo en toda la cancha, demarcación, mobiliario, dotación de arcos y tableros y malla contra impacto)</t>
  </si>
  <si>
    <t>Cancha Múltiple (incluye pintura de fondo en toda la cancha, demarcación, mobiliario, dotación de arcos y tableros y malla contra impacto)</t>
  </si>
  <si>
    <r>
      <t>m</t>
    </r>
    <r>
      <rPr>
        <vertAlign val="superscript"/>
        <sz val="10"/>
        <color rgb="FF000000"/>
        <rFont val="Arial Narrow"/>
        <family val="2"/>
      </rPr>
      <t>2</t>
    </r>
    <r>
      <rPr>
        <sz val="11"/>
        <color rgb="FF000000"/>
        <rFont val="Arial Narrow"/>
        <family val="2"/>
      </rPr>
      <t/>
    </r>
  </si>
  <si>
    <r>
      <t>m</t>
    </r>
    <r>
      <rPr>
        <vertAlign val="superscript"/>
        <sz val="10"/>
        <color rgb="FF000000"/>
        <rFont val="Arial Narrow"/>
        <family val="2"/>
      </rPr>
      <t>2</t>
    </r>
  </si>
  <si>
    <t>VALOR TOTAL ETAPA DE ESTUDIOS Y DISEÑOS (ANTES DE IVA)</t>
  </si>
  <si>
    <t>ELABORACIÓN DE ESTUDIOS Y DISEÑOS DE EJECUCIÓN DE UN PARQUE RECREO DEPORTIVO EN LA URBANIZACION LUIS CARLOS GALAN SARMIENTO EN EL MUNICIPIO DE ESPINAL, DEPARTAMENTO DE TOLIMA.(ANTES DE IVA)</t>
  </si>
  <si>
    <t>ELABORACIÓN DE ESTUDIOS Y DISEÑOS DE EJECUCIÓN DE UN PARQUE RECREO DEPORTIVO EN EL BARRIO LA MADRID PROYECTO LA UNION  PARQUE RESIDENCIAL LA MADRID ETAPA 5,EN EL MUNICIPIO DE VILLAVICENCIO DEPARTAMENTO DE META. (ANTES DE IVA)</t>
  </si>
  <si>
    <t>ELABORACIÓN DE ESTUDIOS Y DISEÑOS DE EJECUCIÓN DE UN PARQUE RECREO DEPORTIVO  URBANIZACION ROBLEDALES II , MUNICIPIO DE DUITAMA DEPARTAMENTO DE BOYACA.(ANTES DE IVA)</t>
  </si>
  <si>
    <t>ELABORACIÓN DE ESTUDIOS Y DISEÑOS DE EJECUCIÓN DE UN PARQUE RECREO DEPORTIVO  EN LA URBANIZACION RESERVAS DE SAN FERNANDO EN EL MUNICIPIO DE ALVARADO DEPARTAMENTO DE TOLIMA. (ANTES DE IVA)</t>
  </si>
  <si>
    <t>PARQUE RECREO DEPORTIVO EN LA URBANIZACION LUIS CARLOS GALAN SARMIENTO EN EL MUNICIPIO DE ESPINAL, DEPARTAMENTO DE TOLIMA</t>
  </si>
  <si>
    <t xml:space="preserve">PARQUE RECREO DEPORTIVO EN EL BARRIO LA MADRID PROYECTO LA UNION  PARQUE RESIDENCIAL LA MADRID ETAPA 5, EN EL MUNICIPIO DE VILLAVICENCIO DEPARTAMENTO DE META </t>
  </si>
  <si>
    <t xml:space="preserve">PARQUE RECREO DEPORTIVO  URBANIZACION ROBLEDALES II , MUNICIPIO DE DUITAMA DEPARTAMENTO DE BOYACA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</si>
</sst>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1" formatCode="_-* #,##0_-;\-* #,##0_-;_-* &quot;-&quot;_-;_-@_-"/>
    <numFmt numFmtId="164" formatCode="_-&quot;$&quot;* #,##0_-;\-&quot;$&quot;* #,##0_-;_-&quot;$&quot;* &quot;-&quot;_-;_-@_-"/>
    <numFmt numFmtId="166" formatCode="&quot;$&quot;#,##0"/>
    <numFmt numFmtId="169" formatCode="_(* #,##0_);_(* \(#,##0\);_(* &quot;-&quot;_);_(@_)"/>
    <numFmt numFmtId="170" formatCode="_ &quot;$&quot;\ * #,##0.00_ ;_ &quot;$&quot;\ * \-#,##0.00_ ;_ &quot;$&quot;\ * &quot;-&quot;??_ ;_ @_ "/>
    <numFmt numFmtId="171" formatCode="_ * #,##0.00_ ;_ * \-#,##0.00_ ;_ * &quot;-&quot;??_ ;_ @_ "/>
    <numFmt numFmtId="172" formatCode="0.0000000"/>
    <numFmt numFmtId="173" formatCode="_ * #,##0.0000_ ;_ * \-#,##0.0000_ ;_ * &quot;-&quot;??_ ;_ @_ "/>
  </numFmts>
  <fonts count="14" x14ac:knownFonts="1">
    <font>
      <sz val="11"/>
      <color theme="1"/>
      <name val="Calibri"/>
      <family val="2"/>
      <scheme val="minor"/>
    </font>
    <font>
      <sz val="11"/>
      <color theme="1"/>
      <name val="Calibri"/>
      <family val="2"/>
      <scheme val="minor"/>
    </font>
    <font>
      <b/>
      <sz val="10"/>
      <name val="Arial Narrow"/>
      <family val="2"/>
    </font>
    <font>
      <b/>
      <sz val="10"/>
      <color theme="1"/>
      <name val="Arial Narrow"/>
      <family val="2"/>
    </font>
    <font>
      <sz val="10"/>
      <name val="Arial Narrow"/>
      <family val="2"/>
    </font>
    <font>
      <sz val="10"/>
      <color theme="1"/>
      <name val="Arial Narrow"/>
      <family val="2"/>
    </font>
    <font>
      <b/>
      <sz val="10"/>
      <color rgb="FF000000"/>
      <name val="Arial Narrow"/>
      <family val="2"/>
    </font>
    <font>
      <sz val="11"/>
      <color rgb="FF000000"/>
      <name val="Arial Narrow"/>
      <family val="2"/>
    </font>
    <font>
      <b/>
      <sz val="9"/>
      <color indexed="81"/>
      <name val="Tahoma"/>
      <family val="2"/>
    </font>
    <font>
      <sz val="9"/>
      <color indexed="81"/>
      <name val="Tahoma"/>
      <family val="2"/>
    </font>
    <font>
      <sz val="10"/>
      <name val="Arial Narrow"/>
      <family val="2"/>
    </font>
    <font>
      <sz val="10"/>
      <name val="Arial"/>
      <family val="2"/>
    </font>
    <font>
      <sz val="10"/>
      <color rgb="FF000000"/>
      <name val="Arial Narrow"/>
      <family val="2"/>
    </font>
    <font>
      <vertAlign val="superscript"/>
      <sz val="10"/>
      <color rgb="FF000000"/>
      <name val="Arial Narrow"/>
      <family val="2"/>
    </font>
  </fonts>
  <fills count="9">
    <fill>
      <patternFill patternType="none"/>
    </fill>
    <fill>
      <patternFill patternType="gray125"/>
    </fill>
    <fill>
      <patternFill patternType="solid">
        <fgColor theme="4" tint="0.79998168889431442"/>
        <bgColor indexed="64"/>
      </patternFill>
    </fill>
    <fill>
      <patternFill patternType="solid">
        <fgColor rgb="FFF2F2F2"/>
        <bgColor indexed="64"/>
      </patternFill>
    </fill>
    <fill>
      <patternFill patternType="solid">
        <fgColor theme="0" tint="-4.9989318521683403E-2"/>
        <bgColor indexed="64"/>
      </patternFill>
    </fill>
    <fill>
      <patternFill patternType="solid">
        <fgColor theme="0"/>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3" tint="0.59999389629810485"/>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8">
    <xf numFmtId="0" fontId="0" fillId="0" borderId="0"/>
    <xf numFmtId="41"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10" fillId="0" borderId="0"/>
    <xf numFmtId="171" fontId="10" fillId="0" borderId="0" applyFont="0" applyFill="0" applyBorder="0" applyAlignment="0" applyProtection="0"/>
    <xf numFmtId="169" fontId="11" fillId="0" borderId="0" applyFont="0" applyFill="0" applyBorder="0" applyAlignment="0" applyProtection="0"/>
    <xf numFmtId="172" fontId="4" fillId="0" borderId="0" applyFont="0" applyFill="0" applyBorder="0" applyAlignment="0" applyProtection="0"/>
    <xf numFmtId="173" fontId="11" fillId="0" borderId="0" applyFont="0" applyFill="0" applyBorder="0" applyAlignment="0" applyProtection="0"/>
    <xf numFmtId="170" fontId="10" fillId="0" borderId="0" applyFont="0" applyFill="0" applyBorder="0" applyAlignment="0" applyProtection="0"/>
    <xf numFmtId="0" fontId="4" fillId="0" borderId="0"/>
    <xf numFmtId="0" fontId="11" fillId="0" borderId="0"/>
    <xf numFmtId="9" fontId="10" fillId="0" borderId="0" applyFont="0" applyFill="0" applyBorder="0" applyAlignment="0" applyProtection="0"/>
    <xf numFmtId="9" fontId="4" fillId="0" borderId="0" applyFont="0" applyFill="0" applyBorder="0" applyAlignment="0" applyProtection="0"/>
    <xf numFmtId="171"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1" fontId="10" fillId="0" borderId="0" applyFont="0" applyFill="0" applyBorder="0" applyAlignment="0" applyProtection="0"/>
  </cellStyleXfs>
  <cellXfs count="79">
    <xf numFmtId="0" fontId="0" fillId="0" borderId="0" xfId="0"/>
    <xf numFmtId="0" fontId="6" fillId="4" borderId="1" xfId="0" applyFont="1" applyFill="1" applyBorder="1" applyAlignment="1">
      <alignment horizontal="center" vertical="center" wrapText="1"/>
    </xf>
    <xf numFmtId="0" fontId="3" fillId="3" borderId="3" xfId="0" applyFont="1" applyFill="1" applyBorder="1" applyAlignment="1">
      <alignment horizontal="left" vertical="center" wrapText="1" indent="3"/>
    </xf>
    <xf numFmtId="41" fontId="3" fillId="3" borderId="1" xfId="0" applyNumberFormat="1" applyFont="1" applyFill="1" applyBorder="1" applyAlignment="1">
      <alignment vertical="center" wrapText="1"/>
    </xf>
    <xf numFmtId="0" fontId="3" fillId="3" borderId="1" xfId="0" applyFont="1" applyFill="1" applyBorder="1" applyAlignment="1">
      <alignment horizontal="center" vertical="center" wrapText="1"/>
    </xf>
    <xf numFmtId="41" fontId="3" fillId="4" borderId="1" xfId="1" applyFont="1" applyFill="1" applyBorder="1" applyAlignment="1">
      <alignment vertical="center"/>
    </xf>
    <xf numFmtId="0" fontId="5" fillId="0" borderId="1" xfId="0" applyFont="1" applyBorder="1" applyAlignment="1">
      <alignment horizontal="right" vertical="center" wrapText="1"/>
    </xf>
    <xf numFmtId="10" fontId="5" fillId="0" borderId="1" xfId="0" applyNumberFormat="1" applyFont="1" applyFill="1" applyBorder="1" applyAlignment="1">
      <alignment horizontal="center" vertical="center" wrapText="1"/>
    </xf>
    <xf numFmtId="0" fontId="3" fillId="3" borderId="1" xfId="0" applyFont="1" applyFill="1" applyBorder="1" applyAlignment="1">
      <alignment horizontal="left" vertical="center"/>
    </xf>
    <xf numFmtId="41" fontId="5" fillId="0" borderId="0" xfId="1" applyFont="1" applyAlignment="1">
      <alignment vertical="center"/>
    </xf>
    <xf numFmtId="166" fontId="3" fillId="5" borderId="1" xfId="1" applyNumberFormat="1" applyFont="1" applyFill="1" applyBorder="1" applyAlignment="1">
      <alignment horizontal="right" vertical="center"/>
    </xf>
    <xf numFmtId="166" fontId="5" fillId="5" borderId="1" xfId="1" applyNumberFormat="1" applyFont="1" applyFill="1" applyBorder="1" applyAlignment="1">
      <alignment vertical="center"/>
    </xf>
    <xf numFmtId="166" fontId="3" fillId="5" borderId="1" xfId="1" applyNumberFormat="1" applyFont="1" applyFill="1" applyBorder="1" applyAlignment="1">
      <alignment vertical="center"/>
    </xf>
    <xf numFmtId="41" fontId="5" fillId="0" borderId="1" xfId="1" applyFont="1" applyBorder="1" applyAlignment="1">
      <alignment vertical="center"/>
    </xf>
    <xf numFmtId="166" fontId="5" fillId="0" borderId="1" xfId="1" applyNumberFormat="1" applyFont="1" applyBorder="1" applyAlignment="1">
      <alignment vertical="center"/>
    </xf>
    <xf numFmtId="166" fontId="3" fillId="2" borderId="1" xfId="1" applyNumberFormat="1" applyFont="1" applyFill="1" applyBorder="1" applyAlignment="1">
      <alignment horizontal="right" vertical="center"/>
    </xf>
    <xf numFmtId="41" fontId="3" fillId="6" borderId="2" xfId="0" applyNumberFormat="1" applyFont="1" applyFill="1" applyBorder="1" applyAlignment="1">
      <alignment vertical="center" wrapText="1"/>
    </xf>
    <xf numFmtId="41" fontId="3" fillId="6" borderId="1" xfId="0" applyNumberFormat="1" applyFont="1" applyFill="1" applyBorder="1" applyAlignment="1">
      <alignment vertical="center" wrapText="1"/>
    </xf>
    <xf numFmtId="41" fontId="3" fillId="6" borderId="1" xfId="1" applyFont="1" applyFill="1" applyBorder="1" applyAlignment="1">
      <alignment horizontal="center" vertical="center" wrapText="1"/>
    </xf>
    <xf numFmtId="41" fontId="5" fillId="0" borderId="0" xfId="1" applyFont="1" applyBorder="1" applyAlignment="1">
      <alignment vertical="center"/>
    </xf>
    <xf numFmtId="0" fontId="3" fillId="3" borderId="3" xfId="0" applyFont="1" applyFill="1" applyBorder="1" applyAlignment="1">
      <alignment horizontal="center" vertical="center" wrapText="1"/>
    </xf>
    <xf numFmtId="0" fontId="3" fillId="3" borderId="4" xfId="0" applyFont="1" applyFill="1" applyBorder="1" applyAlignment="1">
      <alignment horizontal="left" vertical="center"/>
    </xf>
    <xf numFmtId="0" fontId="3" fillId="3" borderId="4"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0" borderId="1" xfId="0" applyFont="1" applyBorder="1" applyAlignment="1">
      <alignment horizontal="center" vertical="center" wrapText="1"/>
    </xf>
    <xf numFmtId="9" fontId="5" fillId="0" borderId="1" xfId="0" applyNumberFormat="1" applyFont="1" applyBorder="1" applyAlignment="1">
      <alignment horizontal="center" vertical="center" wrapText="1"/>
    </xf>
    <xf numFmtId="41" fontId="3" fillId="0" borderId="1" xfId="1" applyFont="1" applyBorder="1" applyAlignment="1">
      <alignment horizontal="center" vertical="center"/>
    </xf>
    <xf numFmtId="41" fontId="5" fillId="0" borderId="0" xfId="1" applyFont="1" applyFill="1" applyAlignment="1">
      <alignment vertical="center"/>
    </xf>
    <xf numFmtId="9" fontId="5" fillId="0" borderId="0" xfId="3" applyFont="1" applyFill="1" applyAlignment="1">
      <alignment vertical="center"/>
    </xf>
    <xf numFmtId="9" fontId="5" fillId="0" borderId="0" xfId="3" applyFont="1" applyAlignment="1">
      <alignment vertical="center"/>
    </xf>
    <xf numFmtId="166" fontId="5" fillId="0" borderId="0" xfId="2" applyNumberFormat="1" applyFont="1" applyAlignment="1">
      <alignment vertical="center"/>
    </xf>
    <xf numFmtId="164" fontId="5" fillId="0" borderId="0" xfId="2" applyFont="1" applyAlignment="1">
      <alignment vertical="center"/>
    </xf>
    <xf numFmtId="0" fontId="5" fillId="0" borderId="1" xfId="0" applyFont="1" applyFill="1" applyBorder="1" applyAlignment="1">
      <alignment horizontal="left" vertical="center" wrapText="1"/>
    </xf>
    <xf numFmtId="0" fontId="12" fillId="0" borderId="1" xfId="0" applyFont="1" applyBorder="1" applyAlignment="1" applyProtection="1">
      <alignment horizontal="center" vertical="center" wrapText="1"/>
    </xf>
    <xf numFmtId="3" fontId="5" fillId="0" borderId="1" xfId="0" applyNumberFormat="1" applyFont="1" applyFill="1" applyBorder="1" applyAlignment="1">
      <alignment horizontal="center" vertical="center" wrapText="1"/>
    </xf>
    <xf numFmtId="0" fontId="12" fillId="0" borderId="1" xfId="0" applyFont="1" applyFill="1" applyBorder="1" applyAlignment="1" applyProtection="1">
      <alignment horizontal="center" vertical="center" wrapText="1"/>
    </xf>
    <xf numFmtId="9" fontId="5" fillId="0" borderId="1" xfId="0" applyNumberFormat="1" applyFont="1" applyBorder="1" applyAlignment="1">
      <alignment horizontal="center" vertical="center" wrapText="1"/>
    </xf>
    <xf numFmtId="0" fontId="5" fillId="0" borderId="3" xfId="0" applyFont="1" applyBorder="1" applyAlignment="1">
      <alignment horizontal="center" vertical="center" wrapText="1"/>
    </xf>
    <xf numFmtId="0" fontId="2" fillId="8" borderId="1" xfId="0" applyFont="1" applyFill="1" applyBorder="1" applyAlignment="1">
      <alignment horizontal="center" vertical="center" wrapText="1"/>
    </xf>
    <xf numFmtId="41" fontId="3" fillId="2" borderId="1" xfId="1" applyFont="1" applyFill="1" applyBorder="1" applyAlignment="1">
      <alignment horizontal="left" vertical="center" wrapText="1"/>
    </xf>
    <xf numFmtId="9" fontId="5" fillId="0" borderId="3" xfId="0" applyNumberFormat="1" applyFont="1" applyBorder="1" applyAlignment="1">
      <alignment horizontal="center" vertical="center" wrapText="1"/>
    </xf>
    <xf numFmtId="9" fontId="5" fillId="0" borderId="5" xfId="0" applyNumberFormat="1" applyFont="1" applyBorder="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1" xfId="0" applyFont="1" applyFill="1" applyBorder="1" applyAlignment="1">
      <alignment horizontal="center" vertical="center" wrapText="1"/>
    </xf>
    <xf numFmtId="41" fontId="3" fillId="0" borderId="1" xfId="1" applyFont="1" applyBorder="1" applyAlignment="1">
      <alignment horizontal="center" vertical="center"/>
    </xf>
    <xf numFmtId="41" fontId="3" fillId="0" borderId="1" xfId="1" applyFont="1" applyBorder="1" applyAlignment="1">
      <alignment horizontal="left" vertical="center" wrapText="1"/>
    </xf>
    <xf numFmtId="41" fontId="4" fillId="0" borderId="1" xfId="1" applyFont="1" applyBorder="1" applyAlignment="1">
      <alignment horizontal="left" vertical="center" wrapText="1"/>
    </xf>
    <xf numFmtId="41" fontId="4" fillId="0" borderId="3" xfId="1" applyFont="1" applyBorder="1" applyAlignment="1">
      <alignment horizontal="left" vertical="center" wrapText="1"/>
    </xf>
    <xf numFmtId="41" fontId="4" fillId="0" borderId="4" xfId="1" applyFont="1" applyBorder="1" applyAlignment="1">
      <alignment horizontal="left" vertical="center" wrapText="1"/>
    </xf>
    <xf numFmtId="41" fontId="4" fillId="0" borderId="5" xfId="1" applyFont="1" applyBorder="1" applyAlignment="1">
      <alignment horizontal="left" vertical="center" wrapText="1"/>
    </xf>
    <xf numFmtId="0" fontId="2" fillId="7" borderId="1" xfId="0" applyFont="1" applyFill="1" applyBorder="1" applyAlignment="1">
      <alignment horizontal="center" vertical="center" wrapText="1"/>
    </xf>
    <xf numFmtId="41" fontId="2" fillId="0" borderId="3" xfId="1" applyFont="1" applyBorder="1" applyAlignment="1">
      <alignment horizontal="left" vertical="center" wrapText="1"/>
    </xf>
    <xf numFmtId="41" fontId="2" fillId="0" borderId="4" xfId="1" applyFont="1" applyBorder="1" applyAlignment="1">
      <alignment horizontal="left" vertical="center" wrapText="1"/>
    </xf>
    <xf numFmtId="41" fontId="2" fillId="0" borderId="5" xfId="1" applyFont="1" applyBorder="1" applyAlignment="1">
      <alignment horizontal="left" vertical="center" wrapText="1"/>
    </xf>
    <xf numFmtId="0" fontId="3" fillId="6" borderId="3" xfId="0" applyFont="1" applyFill="1" applyBorder="1" applyAlignment="1">
      <alignment horizontal="center" vertical="center" wrapText="1"/>
    </xf>
    <xf numFmtId="0" fontId="3" fillId="6" borderId="4" xfId="0" applyFont="1" applyFill="1" applyBorder="1" applyAlignment="1">
      <alignment horizontal="center" vertical="center" wrapText="1"/>
    </xf>
    <xf numFmtId="0" fontId="3" fillId="3" borderId="4" xfId="0" applyFont="1" applyFill="1" applyBorder="1" applyAlignment="1">
      <alignment horizontal="left" vertical="center" wrapText="1"/>
    </xf>
    <xf numFmtId="0" fontId="3" fillId="3" borderId="3" xfId="0" applyFont="1" applyFill="1" applyBorder="1" applyAlignment="1">
      <alignment horizontal="left" vertical="center" wrapText="1"/>
    </xf>
    <xf numFmtId="41" fontId="4" fillId="0" borderId="3" xfId="1" applyFont="1" applyFill="1" applyBorder="1" applyAlignment="1">
      <alignment horizontal="left" vertical="center" wrapText="1"/>
    </xf>
    <xf numFmtId="41" fontId="4" fillId="0" borderId="4" xfId="1" applyFont="1" applyFill="1" applyBorder="1" applyAlignment="1">
      <alignment horizontal="left" vertical="center" wrapText="1"/>
    </xf>
    <xf numFmtId="41" fontId="4" fillId="0" borderId="5" xfId="1" applyFont="1" applyFill="1" applyBorder="1" applyAlignment="1">
      <alignment horizontal="left" vertical="center" wrapText="1"/>
    </xf>
    <xf numFmtId="0" fontId="5" fillId="0" borderId="1" xfId="0" applyFont="1" applyBorder="1" applyAlignment="1">
      <alignment horizontal="center" vertical="center" wrapText="1"/>
    </xf>
    <xf numFmtId="0" fontId="5" fillId="4" borderId="1"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6" borderId="5" xfId="0" applyFont="1" applyFill="1" applyBorder="1" applyAlignment="1">
      <alignment horizontal="center" vertical="center" wrapText="1"/>
    </xf>
    <xf numFmtId="41" fontId="3" fillId="6" borderId="3" xfId="0" applyNumberFormat="1" applyFont="1" applyFill="1" applyBorder="1" applyAlignment="1">
      <alignment horizontal="center" vertical="center" wrapText="1"/>
    </xf>
    <xf numFmtId="41" fontId="3" fillId="6" borderId="4" xfId="0" applyNumberFormat="1" applyFont="1" applyFill="1" applyBorder="1" applyAlignment="1">
      <alignment horizontal="center" vertical="center" wrapText="1"/>
    </xf>
    <xf numFmtId="41" fontId="3" fillId="6" borderId="5" xfId="0" applyNumberFormat="1" applyFont="1" applyFill="1" applyBorder="1" applyAlignment="1">
      <alignment horizontal="center" vertical="center" wrapText="1"/>
    </xf>
    <xf numFmtId="0" fontId="3" fillId="3" borderId="5" xfId="0" applyFont="1" applyFill="1" applyBorder="1" applyAlignment="1">
      <alignment horizontal="left" vertical="center" wrapText="1"/>
    </xf>
    <xf numFmtId="0" fontId="5" fillId="0" borderId="5" xfId="0" applyFont="1" applyBorder="1" applyAlignment="1">
      <alignment horizontal="center" vertical="center" wrapText="1"/>
    </xf>
    <xf numFmtId="0" fontId="5" fillId="4" borderId="5" xfId="0" applyFont="1" applyFill="1" applyBorder="1" applyAlignment="1">
      <alignment horizontal="center" vertical="center" wrapText="1"/>
    </xf>
    <xf numFmtId="41" fontId="3" fillId="2" borderId="1" xfId="1" applyNumberFormat="1" applyFont="1" applyFill="1" applyBorder="1" applyAlignment="1">
      <alignment horizontal="center" vertical="center" wrapText="1"/>
    </xf>
  </cellXfs>
  <cellStyles count="18">
    <cellStyle name="Millares [0]" xfId="1" builtinId="6"/>
    <cellStyle name="Millares [0] 2" xfId="6"/>
    <cellStyle name="Millares 2" xfId="7"/>
    <cellStyle name="Millares 3" xfId="8"/>
    <cellStyle name="Millares 4" xfId="5"/>
    <cellStyle name="Millares 5" xfId="14"/>
    <cellStyle name="Millares 6" xfId="17"/>
    <cellStyle name="Moneda [0]" xfId="2" builtinId="7"/>
    <cellStyle name="Moneda 2" xfId="9"/>
    <cellStyle name="Moneda 3" xfId="16"/>
    <cellStyle name="Moneda 4" xfId="15"/>
    <cellStyle name="Normal" xfId="0" builtinId="0"/>
    <cellStyle name="Normal 2" xfId="10"/>
    <cellStyle name="Normal 3" xfId="11"/>
    <cellStyle name="Normal 4" xfId="4"/>
    <cellStyle name="Porcentaje" xfId="3" builtinId="5"/>
    <cellStyle name="Porcentaje 2" xfId="12"/>
    <cellStyle name="Porcentual 2" xfId="1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
    <tabColor rgb="FFFF0000"/>
  </sheetPr>
  <dimension ref="A1:L67"/>
  <sheetViews>
    <sheetView tabSelected="1" view="pageBreakPreview" zoomScaleNormal="85" zoomScaleSheetLayoutView="100" workbookViewId="0">
      <selection activeCell="F10" sqref="F10"/>
    </sheetView>
  </sheetViews>
  <sheetFormatPr baseColWidth="10" defaultColWidth="11.42578125" defaultRowHeight="12.75" x14ac:dyDescent="0.25"/>
  <cols>
    <col min="1" max="1" width="6.42578125" style="9" customWidth="1"/>
    <col min="2" max="2" width="33" style="9" customWidth="1"/>
    <col min="3" max="3" width="18.5703125" style="9" customWidth="1"/>
    <col min="4" max="4" width="27.85546875" style="9" customWidth="1"/>
    <col min="5" max="5" width="25.42578125" style="9" customWidth="1"/>
    <col min="6" max="6" width="20.7109375" style="9" customWidth="1"/>
    <col min="7" max="7" width="23.140625" style="9" customWidth="1"/>
    <col min="8" max="8" width="29" style="9" customWidth="1"/>
    <col min="9" max="9" width="12" style="9" customWidth="1"/>
    <col min="10" max="10" width="28" style="9" customWidth="1"/>
    <col min="11" max="11" width="19.5703125" style="9" customWidth="1"/>
    <col min="12" max="12" width="17.85546875" style="9" customWidth="1"/>
    <col min="13" max="13" width="17.42578125" style="9" customWidth="1"/>
    <col min="14" max="14" width="8.42578125" style="9" customWidth="1"/>
    <col min="15" max="15" width="15.5703125" style="9" customWidth="1"/>
    <col min="16" max="16" width="20.7109375" style="9" customWidth="1"/>
    <col min="17" max="17" width="23" style="9" customWidth="1"/>
    <col min="18" max="16384" width="11.42578125" style="9"/>
  </cols>
  <sheetData>
    <row r="1" spans="1:12" x14ac:dyDescent="0.25">
      <c r="A1" s="27"/>
      <c r="B1" s="27"/>
      <c r="C1" s="27"/>
      <c r="D1" s="27"/>
      <c r="E1" s="28"/>
      <c r="F1" s="28"/>
      <c r="G1" s="27"/>
    </row>
    <row r="2" spans="1:12" x14ac:dyDescent="0.25">
      <c r="K2" s="29"/>
      <c r="L2" s="29"/>
    </row>
    <row r="3" spans="1:12" ht="35.25" customHeight="1" x14ac:dyDescent="0.25">
      <c r="A3" s="38" t="s">
        <v>26</v>
      </c>
      <c r="B3" s="38"/>
      <c r="C3" s="38"/>
      <c r="D3" s="38"/>
      <c r="E3" s="38"/>
      <c r="F3" s="38"/>
    </row>
    <row r="4" spans="1:12" ht="68.25" customHeight="1" x14ac:dyDescent="0.25">
      <c r="A4" s="38"/>
      <c r="B4" s="38"/>
      <c r="C4" s="38"/>
      <c r="D4" s="38"/>
      <c r="E4" s="38"/>
      <c r="F4" s="38"/>
    </row>
    <row r="5" spans="1:12" ht="35.25" customHeight="1" x14ac:dyDescent="0.25">
      <c r="A5" s="42" t="s">
        <v>27</v>
      </c>
      <c r="B5" s="43"/>
      <c r="C5" s="43"/>
      <c r="D5" s="43"/>
      <c r="E5" s="43"/>
      <c r="F5" s="44"/>
    </row>
    <row r="6" spans="1:12" ht="78" customHeight="1" x14ac:dyDescent="0.25">
      <c r="A6" s="45"/>
      <c r="B6" s="46"/>
      <c r="C6" s="46"/>
      <c r="D6" s="46"/>
      <c r="E6" s="46"/>
      <c r="F6" s="47"/>
    </row>
    <row r="7" spans="1:12" ht="18" customHeight="1" x14ac:dyDescent="0.25">
      <c r="A7" s="48" t="s">
        <v>3</v>
      </c>
      <c r="B7" s="48"/>
      <c r="C7" s="48"/>
      <c r="D7" s="48"/>
      <c r="E7" s="48"/>
      <c r="F7" s="26" t="s">
        <v>4</v>
      </c>
    </row>
    <row r="8" spans="1:12" ht="18" customHeight="1" x14ac:dyDescent="0.25">
      <c r="A8" s="49" t="s">
        <v>34</v>
      </c>
      <c r="B8" s="49"/>
      <c r="C8" s="49"/>
      <c r="D8" s="49"/>
      <c r="E8" s="49"/>
      <c r="F8" s="10">
        <f>SUM(F9:F12)</f>
        <v>0</v>
      </c>
      <c r="G8" s="29"/>
    </row>
    <row r="9" spans="1:12" ht="32.25" customHeight="1" x14ac:dyDescent="0.25">
      <c r="A9" s="50" t="s">
        <v>35</v>
      </c>
      <c r="B9" s="50"/>
      <c r="C9" s="50"/>
      <c r="D9" s="50"/>
      <c r="E9" s="50"/>
      <c r="F9" s="11"/>
      <c r="H9" s="30"/>
      <c r="I9" s="31"/>
      <c r="J9" s="14"/>
    </row>
    <row r="10" spans="1:12" ht="39" customHeight="1" x14ac:dyDescent="0.25">
      <c r="A10" s="51" t="s">
        <v>36</v>
      </c>
      <c r="B10" s="52"/>
      <c r="C10" s="52"/>
      <c r="D10" s="52"/>
      <c r="E10" s="53"/>
      <c r="F10" s="11"/>
      <c r="H10" s="30"/>
      <c r="I10" s="31"/>
      <c r="J10" s="13"/>
    </row>
    <row r="11" spans="1:12" ht="39" customHeight="1" x14ac:dyDescent="0.25">
      <c r="A11" s="51" t="s">
        <v>37</v>
      </c>
      <c r="B11" s="52"/>
      <c r="C11" s="52"/>
      <c r="D11" s="52"/>
      <c r="E11" s="53"/>
      <c r="F11" s="11"/>
      <c r="H11" s="30"/>
      <c r="I11" s="31"/>
      <c r="J11" s="19"/>
    </row>
    <row r="12" spans="1:12" ht="39" customHeight="1" x14ac:dyDescent="0.25">
      <c r="A12" s="62" t="s">
        <v>38</v>
      </c>
      <c r="B12" s="63"/>
      <c r="C12" s="63"/>
      <c r="D12" s="63"/>
      <c r="E12" s="64"/>
      <c r="F12" s="11"/>
      <c r="H12" s="30"/>
      <c r="I12" s="31"/>
      <c r="J12" s="19"/>
    </row>
    <row r="13" spans="1:12" ht="19.5" customHeight="1" x14ac:dyDescent="0.25">
      <c r="A13" s="55" t="s">
        <v>20</v>
      </c>
      <c r="B13" s="56"/>
      <c r="C13" s="56"/>
      <c r="D13" s="56"/>
      <c r="E13" s="57"/>
      <c r="F13" s="12">
        <f>+ROUND(F8*0.19,0)</f>
        <v>0</v>
      </c>
    </row>
    <row r="14" spans="1:12" ht="18" customHeight="1" x14ac:dyDescent="0.25">
      <c r="A14" s="39" t="s">
        <v>21</v>
      </c>
      <c r="B14" s="39"/>
      <c r="C14" s="39"/>
      <c r="D14" s="39"/>
      <c r="E14" s="39"/>
      <c r="F14" s="15">
        <f>ROUND(F13+F8,0)</f>
        <v>0</v>
      </c>
    </row>
    <row r="15" spans="1:12" ht="32.25" customHeight="1" x14ac:dyDescent="0.25">
      <c r="A15" s="54" t="s">
        <v>28</v>
      </c>
      <c r="B15" s="54"/>
      <c r="C15" s="54"/>
      <c r="D15" s="54"/>
      <c r="E15" s="54"/>
      <c r="F15" s="54"/>
    </row>
    <row r="16" spans="1:12" ht="80.25" customHeight="1" x14ac:dyDescent="0.25">
      <c r="A16" s="54"/>
      <c r="B16" s="54"/>
      <c r="C16" s="54"/>
      <c r="D16" s="54"/>
      <c r="E16" s="54"/>
      <c r="F16" s="54"/>
    </row>
    <row r="17" spans="1:7" ht="25.5" customHeight="1" x14ac:dyDescent="0.25">
      <c r="A17" s="1" t="s">
        <v>5</v>
      </c>
      <c r="B17" s="1" t="s">
        <v>3</v>
      </c>
      <c r="C17" s="1" t="s">
        <v>6</v>
      </c>
      <c r="D17" s="1" t="s">
        <v>7</v>
      </c>
      <c r="E17" s="1" t="s">
        <v>8</v>
      </c>
      <c r="F17" s="1" t="s">
        <v>4</v>
      </c>
    </row>
    <row r="18" spans="1:7" ht="30.75" customHeight="1" x14ac:dyDescent="0.25">
      <c r="A18" s="72" t="s">
        <v>39</v>
      </c>
      <c r="B18" s="73"/>
      <c r="C18" s="73"/>
      <c r="D18" s="73"/>
      <c r="E18" s="74"/>
      <c r="F18" s="16"/>
    </row>
    <row r="19" spans="1:7" ht="15" customHeight="1" x14ac:dyDescent="0.25">
      <c r="A19" s="2"/>
      <c r="B19" s="60" t="s">
        <v>9</v>
      </c>
      <c r="C19" s="60"/>
      <c r="D19" s="60"/>
      <c r="E19" s="60"/>
      <c r="F19" s="3">
        <f>SUM(F20:F23)</f>
        <v>0</v>
      </c>
    </row>
    <row r="20" spans="1:7" ht="15" customHeight="1" x14ac:dyDescent="0.25">
      <c r="A20" s="24">
        <v>1</v>
      </c>
      <c r="B20" s="32" t="s">
        <v>10</v>
      </c>
      <c r="C20" s="33" t="s">
        <v>32</v>
      </c>
      <c r="D20" s="34">
        <v>425</v>
      </c>
      <c r="E20" s="13"/>
      <c r="F20" s="13">
        <f>ROUND(+D20*E20,0)</f>
        <v>0</v>
      </c>
    </row>
    <row r="21" spans="1:7" ht="15" customHeight="1" x14ac:dyDescent="0.25">
      <c r="A21" s="24">
        <v>2</v>
      </c>
      <c r="B21" s="32" t="s">
        <v>11</v>
      </c>
      <c r="C21" s="33" t="s">
        <v>32</v>
      </c>
      <c r="D21" s="34">
        <v>1200</v>
      </c>
      <c r="E21" s="13"/>
      <c r="F21" s="13">
        <f>ROUND(+D21*E21,0)</f>
        <v>0</v>
      </c>
    </row>
    <row r="22" spans="1:7" ht="63.75" customHeight="1" x14ac:dyDescent="0.25">
      <c r="A22" s="24">
        <v>3</v>
      </c>
      <c r="B22" s="32" t="s">
        <v>31</v>
      </c>
      <c r="C22" s="33" t="s">
        <v>32</v>
      </c>
      <c r="D22" s="34">
        <v>640</v>
      </c>
      <c r="E22" s="13"/>
      <c r="F22" s="13">
        <f>ROUND(+D22*E22,0)</f>
        <v>0</v>
      </c>
      <c r="G22" s="29"/>
    </row>
    <row r="23" spans="1:7" ht="64.5" customHeight="1" x14ac:dyDescent="0.25">
      <c r="A23" s="24">
        <v>4</v>
      </c>
      <c r="B23" s="32" t="s">
        <v>24</v>
      </c>
      <c r="C23" s="33" t="s">
        <v>12</v>
      </c>
      <c r="D23" s="34">
        <v>1</v>
      </c>
      <c r="E23" s="13"/>
      <c r="F23" s="13">
        <f>ROUND(+D23*E23,0)</f>
        <v>0</v>
      </c>
    </row>
    <row r="24" spans="1:7" ht="15" customHeight="1" x14ac:dyDescent="0.25">
      <c r="A24" s="4"/>
      <c r="B24" s="61" t="s">
        <v>13</v>
      </c>
      <c r="C24" s="60"/>
      <c r="D24" s="60"/>
      <c r="E24" s="75"/>
      <c r="F24" s="5">
        <f>SUM(F25:F28)</f>
        <v>0</v>
      </c>
    </row>
    <row r="25" spans="1:7" ht="15" customHeight="1" x14ac:dyDescent="0.25">
      <c r="A25" s="24"/>
      <c r="B25" s="6" t="s">
        <v>14</v>
      </c>
      <c r="C25" s="7"/>
      <c r="D25" s="37"/>
      <c r="E25" s="76"/>
      <c r="F25" s="13">
        <f>ROUND(F19*C25,0)</f>
        <v>0</v>
      </c>
    </row>
    <row r="26" spans="1:7" ht="15" customHeight="1" x14ac:dyDescent="0.25">
      <c r="A26" s="24"/>
      <c r="B26" s="6" t="s">
        <v>15</v>
      </c>
      <c r="C26" s="25"/>
      <c r="D26" s="40"/>
      <c r="E26" s="41"/>
      <c r="F26" s="13">
        <f>ROUND(F19*C26,0)</f>
        <v>0</v>
      </c>
    </row>
    <row r="27" spans="1:7" ht="15" customHeight="1" x14ac:dyDescent="0.25">
      <c r="A27" s="24"/>
      <c r="B27" s="6" t="s">
        <v>16</v>
      </c>
      <c r="C27" s="25"/>
      <c r="D27" s="37"/>
      <c r="E27" s="76"/>
      <c r="F27" s="13">
        <f>ROUND(F19*C27,0)</f>
        <v>0</v>
      </c>
    </row>
    <row r="28" spans="1:7" x14ac:dyDescent="0.25">
      <c r="A28" s="24"/>
      <c r="B28" s="6" t="s">
        <v>17</v>
      </c>
      <c r="C28" s="25">
        <v>0.19</v>
      </c>
      <c r="D28" s="37"/>
      <c r="E28" s="76"/>
      <c r="F28" s="13">
        <f>+ROUND(F27*C28,0)</f>
        <v>0</v>
      </c>
    </row>
    <row r="29" spans="1:7" ht="15" customHeight="1" x14ac:dyDescent="0.25">
      <c r="A29" s="4" t="s">
        <v>0</v>
      </c>
      <c r="B29" s="8" t="s">
        <v>18</v>
      </c>
      <c r="C29" s="4"/>
      <c r="D29" s="67"/>
      <c r="E29" s="77"/>
      <c r="F29" s="5">
        <f>F19+F24</f>
        <v>0</v>
      </c>
    </row>
    <row r="30" spans="1:7" ht="39" customHeight="1" x14ac:dyDescent="0.25">
      <c r="A30" s="58" t="s">
        <v>40</v>
      </c>
      <c r="B30" s="59"/>
      <c r="C30" s="59"/>
      <c r="D30" s="59"/>
      <c r="E30" s="59"/>
      <c r="F30" s="17"/>
    </row>
    <row r="31" spans="1:7" ht="15" customHeight="1" x14ac:dyDescent="0.25">
      <c r="A31" s="2"/>
      <c r="B31" s="60" t="s">
        <v>9</v>
      </c>
      <c r="C31" s="60"/>
      <c r="D31" s="60"/>
      <c r="E31" s="60"/>
      <c r="F31" s="3">
        <f>SUM(F32:F34)</f>
        <v>0</v>
      </c>
    </row>
    <row r="32" spans="1:7" ht="52.5" customHeight="1" x14ac:dyDescent="0.25">
      <c r="A32" s="24">
        <v>5</v>
      </c>
      <c r="B32" s="32" t="s">
        <v>23</v>
      </c>
      <c r="C32" s="35" t="s">
        <v>32</v>
      </c>
      <c r="D32" s="34">
        <v>1250</v>
      </c>
      <c r="E32" s="13"/>
      <c r="F32" s="13">
        <f>ROUND(D32*E32,0)</f>
        <v>0</v>
      </c>
      <c r="G32" s="29"/>
    </row>
    <row r="33" spans="1:6" ht="15" customHeight="1" x14ac:dyDescent="0.25">
      <c r="A33" s="24">
        <v>6</v>
      </c>
      <c r="B33" s="32" t="s">
        <v>11</v>
      </c>
      <c r="C33" s="35" t="s">
        <v>32</v>
      </c>
      <c r="D33" s="34">
        <v>2000</v>
      </c>
      <c r="E33" s="13"/>
      <c r="F33" s="13">
        <f>ROUND(D33*E33,0)</f>
        <v>0</v>
      </c>
    </row>
    <row r="34" spans="1:6" ht="54" customHeight="1" x14ac:dyDescent="0.25">
      <c r="A34" s="24">
        <v>7</v>
      </c>
      <c r="B34" s="32" t="s">
        <v>24</v>
      </c>
      <c r="C34" s="33" t="s">
        <v>12</v>
      </c>
      <c r="D34" s="34">
        <v>1</v>
      </c>
      <c r="E34" s="13"/>
      <c r="F34" s="13">
        <f>ROUND(D34*E34,0)</f>
        <v>0</v>
      </c>
    </row>
    <row r="35" spans="1:6" ht="15" customHeight="1" x14ac:dyDescent="0.25">
      <c r="A35" s="4"/>
      <c r="B35" s="61" t="s">
        <v>13</v>
      </c>
      <c r="C35" s="60"/>
      <c r="D35" s="60"/>
      <c r="E35" s="60"/>
      <c r="F35" s="5">
        <f>SUM(F36:F39)</f>
        <v>0</v>
      </c>
    </row>
    <row r="36" spans="1:6" ht="15" customHeight="1" x14ac:dyDescent="0.25">
      <c r="A36" s="24"/>
      <c r="B36" s="6" t="s">
        <v>14</v>
      </c>
      <c r="C36" s="7"/>
      <c r="D36" s="65"/>
      <c r="E36" s="37"/>
      <c r="F36" s="13">
        <f>ROUND(F31*C36,0)</f>
        <v>0</v>
      </c>
    </row>
    <row r="37" spans="1:6" ht="15" customHeight="1" x14ac:dyDescent="0.25">
      <c r="A37" s="24"/>
      <c r="B37" s="6" t="s">
        <v>15</v>
      </c>
      <c r="C37" s="25"/>
      <c r="D37" s="36"/>
      <c r="E37" s="37"/>
      <c r="F37" s="13">
        <f>ROUND(F31*C37,0)</f>
        <v>0</v>
      </c>
    </row>
    <row r="38" spans="1:6" ht="15" customHeight="1" x14ac:dyDescent="0.25">
      <c r="A38" s="24"/>
      <c r="B38" s="6" t="s">
        <v>16</v>
      </c>
      <c r="C38" s="25"/>
      <c r="D38" s="65"/>
      <c r="E38" s="37"/>
      <c r="F38" s="13">
        <f>ROUND(F31*C38,0)</f>
        <v>0</v>
      </c>
    </row>
    <row r="39" spans="1:6" ht="15" customHeight="1" x14ac:dyDescent="0.25">
      <c r="A39" s="24"/>
      <c r="B39" s="6" t="s">
        <v>17</v>
      </c>
      <c r="C39" s="25">
        <v>0.19</v>
      </c>
      <c r="D39" s="65"/>
      <c r="E39" s="37"/>
      <c r="F39" s="13">
        <f>+ROUND(F38*C39,0)</f>
        <v>0</v>
      </c>
    </row>
    <row r="40" spans="1:6" ht="15" customHeight="1" x14ac:dyDescent="0.25">
      <c r="A40" s="4" t="s">
        <v>1</v>
      </c>
      <c r="B40" s="8" t="s">
        <v>18</v>
      </c>
      <c r="C40" s="4"/>
      <c r="D40" s="66"/>
      <c r="E40" s="67"/>
      <c r="F40" s="5">
        <f>+F31+F35</f>
        <v>0</v>
      </c>
    </row>
    <row r="41" spans="1:6" ht="39" customHeight="1" x14ac:dyDescent="0.25">
      <c r="A41" s="58" t="s">
        <v>41</v>
      </c>
      <c r="B41" s="59"/>
      <c r="C41" s="59"/>
      <c r="D41" s="59"/>
      <c r="E41" s="59"/>
      <c r="F41" s="17"/>
    </row>
    <row r="42" spans="1:6" ht="15" customHeight="1" x14ac:dyDescent="0.25">
      <c r="A42" s="2"/>
      <c r="B42" s="60" t="s">
        <v>9</v>
      </c>
      <c r="C42" s="60"/>
      <c r="D42" s="60"/>
      <c r="E42" s="60"/>
      <c r="F42" s="3">
        <f>SUM(F43:F46)</f>
        <v>0</v>
      </c>
    </row>
    <row r="43" spans="1:6" ht="15" customHeight="1" x14ac:dyDescent="0.25">
      <c r="A43" s="24">
        <v>8</v>
      </c>
      <c r="B43" s="32" t="s">
        <v>10</v>
      </c>
      <c r="C43" s="33" t="s">
        <v>32</v>
      </c>
      <c r="D43" s="34">
        <v>845</v>
      </c>
      <c r="E43" s="13"/>
      <c r="F43" s="13">
        <f>ROUND(D43*E43,0)</f>
        <v>0</v>
      </c>
    </row>
    <row r="44" spans="1:6" ht="15" customHeight="1" x14ac:dyDescent="0.25">
      <c r="A44" s="24">
        <v>9</v>
      </c>
      <c r="B44" s="32" t="s">
        <v>11</v>
      </c>
      <c r="C44" s="33" t="s">
        <v>32</v>
      </c>
      <c r="D44" s="34">
        <v>1500</v>
      </c>
      <c r="E44" s="13"/>
      <c r="F44" s="13">
        <f>ROUND(D44*E44,0)</f>
        <v>0</v>
      </c>
    </row>
    <row r="45" spans="1:6" ht="45.75" customHeight="1" x14ac:dyDescent="0.25">
      <c r="A45" s="24">
        <v>10</v>
      </c>
      <c r="B45" s="32" t="s">
        <v>30</v>
      </c>
      <c r="C45" s="33" t="s">
        <v>33</v>
      </c>
      <c r="D45" s="34">
        <v>640</v>
      </c>
      <c r="E45" s="13"/>
      <c r="F45" s="13">
        <f>ROUND(D45*E45,0)</f>
        <v>0</v>
      </c>
    </row>
    <row r="46" spans="1:6" ht="54" customHeight="1" x14ac:dyDescent="0.25">
      <c r="A46" s="24">
        <v>11</v>
      </c>
      <c r="B46" s="32" t="s">
        <v>24</v>
      </c>
      <c r="C46" s="33" t="s">
        <v>12</v>
      </c>
      <c r="D46" s="34">
        <v>1</v>
      </c>
      <c r="E46" s="13"/>
      <c r="F46" s="13">
        <f t="shared" ref="F46" si="0">ROUND(D46*E46,0)</f>
        <v>0</v>
      </c>
    </row>
    <row r="47" spans="1:6" ht="15" customHeight="1" x14ac:dyDescent="0.25">
      <c r="A47" s="4"/>
      <c r="B47" s="61" t="s">
        <v>13</v>
      </c>
      <c r="C47" s="60"/>
      <c r="D47" s="60"/>
      <c r="E47" s="60"/>
      <c r="F47" s="5">
        <f>SUM(F48:F51)</f>
        <v>0</v>
      </c>
    </row>
    <row r="48" spans="1:6" ht="15" customHeight="1" x14ac:dyDescent="0.25">
      <c r="A48" s="24"/>
      <c r="B48" s="6" t="s">
        <v>14</v>
      </c>
      <c r="C48" s="7"/>
      <c r="D48" s="65"/>
      <c r="E48" s="37"/>
      <c r="F48" s="13">
        <f>ROUND(F42*C48,0)</f>
        <v>0</v>
      </c>
    </row>
    <row r="49" spans="1:6" ht="15" customHeight="1" x14ac:dyDescent="0.25">
      <c r="A49" s="24"/>
      <c r="B49" s="6" t="s">
        <v>15</v>
      </c>
      <c r="C49" s="25"/>
      <c r="D49" s="36"/>
      <c r="E49" s="37"/>
      <c r="F49" s="13">
        <f>ROUND(F42*C49,0)</f>
        <v>0</v>
      </c>
    </row>
    <row r="50" spans="1:6" ht="15" customHeight="1" x14ac:dyDescent="0.25">
      <c r="A50" s="24"/>
      <c r="B50" s="6" t="s">
        <v>16</v>
      </c>
      <c r="C50" s="25"/>
      <c r="D50" s="65"/>
      <c r="E50" s="37"/>
      <c r="F50" s="13">
        <f>ROUND(F42*C50,0)</f>
        <v>0</v>
      </c>
    </row>
    <row r="51" spans="1:6" ht="15" customHeight="1" x14ac:dyDescent="0.25">
      <c r="A51" s="24"/>
      <c r="B51" s="6" t="s">
        <v>17</v>
      </c>
      <c r="C51" s="25">
        <v>0.19</v>
      </c>
      <c r="D51" s="65"/>
      <c r="E51" s="37"/>
      <c r="F51" s="13">
        <f>+ROUND(F50*C51,0)</f>
        <v>0</v>
      </c>
    </row>
    <row r="52" spans="1:6" ht="15" customHeight="1" x14ac:dyDescent="0.25">
      <c r="A52" s="4" t="s">
        <v>2</v>
      </c>
      <c r="B52" s="8" t="s">
        <v>18</v>
      </c>
      <c r="C52" s="4"/>
      <c r="D52" s="66"/>
      <c r="E52" s="67"/>
      <c r="F52" s="5">
        <f>+F42+F47</f>
        <v>0</v>
      </c>
    </row>
    <row r="53" spans="1:6" ht="53.25" customHeight="1" x14ac:dyDescent="0.25">
      <c r="A53" s="58" t="s">
        <v>25</v>
      </c>
      <c r="B53" s="59"/>
      <c r="C53" s="59"/>
      <c r="D53" s="59"/>
      <c r="E53" s="59"/>
      <c r="F53" s="17"/>
    </row>
    <row r="54" spans="1:6" ht="16.5" customHeight="1" x14ac:dyDescent="0.25">
      <c r="A54" s="2"/>
      <c r="B54" s="60" t="s">
        <v>9</v>
      </c>
      <c r="C54" s="60"/>
      <c r="D54" s="60"/>
      <c r="E54" s="60"/>
      <c r="F54" s="3">
        <f>SUM(F55:F57)</f>
        <v>0</v>
      </c>
    </row>
    <row r="55" spans="1:6" ht="15" x14ac:dyDescent="0.25">
      <c r="A55" s="24">
        <v>8</v>
      </c>
      <c r="B55" s="32" t="s">
        <v>10</v>
      </c>
      <c r="C55" s="33" t="s">
        <v>32</v>
      </c>
      <c r="D55" s="34">
        <f>670-D56</f>
        <v>402</v>
      </c>
      <c r="E55" s="13"/>
      <c r="F55" s="13">
        <f>ROUND(D55*E55,0)</f>
        <v>0</v>
      </c>
    </row>
    <row r="56" spans="1:6" ht="30.75" customHeight="1" x14ac:dyDescent="0.25">
      <c r="A56" s="24">
        <v>9</v>
      </c>
      <c r="B56" s="32" t="s">
        <v>11</v>
      </c>
      <c r="C56" s="33" t="s">
        <v>32</v>
      </c>
      <c r="D56" s="34">
        <f>670*0.4</f>
        <v>268</v>
      </c>
      <c r="E56" s="13"/>
      <c r="F56" s="13">
        <f>ROUND(D56*E56,0)</f>
        <v>0</v>
      </c>
    </row>
    <row r="57" spans="1:6" ht="51" x14ac:dyDescent="0.25">
      <c r="A57" s="24">
        <v>11</v>
      </c>
      <c r="B57" s="32" t="s">
        <v>24</v>
      </c>
      <c r="C57" s="33" t="s">
        <v>12</v>
      </c>
      <c r="D57" s="34">
        <v>1</v>
      </c>
      <c r="E57" s="13"/>
      <c r="F57" s="13">
        <f t="shared" ref="F57" si="1">ROUND(D57*E57,0)</f>
        <v>0</v>
      </c>
    </row>
    <row r="58" spans="1:6" x14ac:dyDescent="0.25">
      <c r="A58" s="4"/>
      <c r="B58" s="61" t="s">
        <v>13</v>
      </c>
      <c r="C58" s="60"/>
      <c r="D58" s="60"/>
      <c r="E58" s="60"/>
      <c r="F58" s="5">
        <f>SUM(F59:F62)</f>
        <v>0</v>
      </c>
    </row>
    <row r="59" spans="1:6" ht="16.5" customHeight="1" x14ac:dyDescent="0.25">
      <c r="A59" s="24"/>
      <c r="B59" s="6" t="s">
        <v>14</v>
      </c>
      <c r="C59" s="7"/>
      <c r="D59" s="65"/>
      <c r="E59" s="37"/>
      <c r="F59" s="13">
        <f>ROUND(F54*C59,0)</f>
        <v>0</v>
      </c>
    </row>
    <row r="60" spans="1:6" x14ac:dyDescent="0.25">
      <c r="A60" s="24"/>
      <c r="B60" s="6" t="s">
        <v>15</v>
      </c>
      <c r="C60" s="25"/>
      <c r="D60" s="36"/>
      <c r="E60" s="37"/>
      <c r="F60" s="13">
        <f>ROUND(F54*C60,0)</f>
        <v>0</v>
      </c>
    </row>
    <row r="61" spans="1:6" x14ac:dyDescent="0.25">
      <c r="A61" s="24"/>
      <c r="B61" s="6" t="s">
        <v>16</v>
      </c>
      <c r="C61" s="25"/>
      <c r="D61" s="65"/>
      <c r="E61" s="37"/>
      <c r="F61" s="13">
        <f>ROUND(F54*C61,0)</f>
        <v>0</v>
      </c>
    </row>
    <row r="62" spans="1:6" x14ac:dyDescent="0.25">
      <c r="A62" s="24"/>
      <c r="B62" s="6" t="s">
        <v>17</v>
      </c>
      <c r="C62" s="25">
        <v>0.19</v>
      </c>
      <c r="D62" s="65"/>
      <c r="E62" s="37"/>
      <c r="F62" s="13">
        <f>+ROUND(F61*C62,0)</f>
        <v>0</v>
      </c>
    </row>
    <row r="63" spans="1:6" x14ac:dyDescent="0.25">
      <c r="A63" s="4" t="s">
        <v>19</v>
      </c>
      <c r="B63" s="8" t="s">
        <v>18</v>
      </c>
      <c r="C63" s="4"/>
      <c r="D63" s="66"/>
      <c r="E63" s="67"/>
      <c r="F63" s="5">
        <f>+F54+F58</f>
        <v>0</v>
      </c>
    </row>
    <row r="64" spans="1:6" x14ac:dyDescent="0.25">
      <c r="A64" s="20"/>
      <c r="B64" s="21"/>
      <c r="C64" s="22"/>
      <c r="D64" s="23"/>
      <c r="E64" s="23"/>
      <c r="F64" s="5"/>
    </row>
    <row r="65" spans="1:6" x14ac:dyDescent="0.25">
      <c r="A65" s="58" t="s">
        <v>29</v>
      </c>
      <c r="B65" s="59"/>
      <c r="C65" s="59"/>
      <c r="D65" s="59"/>
      <c r="E65" s="71"/>
      <c r="F65" s="18">
        <f>F29+F40+F52+F63</f>
        <v>0</v>
      </c>
    </row>
    <row r="67" spans="1:6" x14ac:dyDescent="0.25">
      <c r="A67" s="68" t="s">
        <v>22</v>
      </c>
      <c r="B67" s="69"/>
      <c r="C67" s="69"/>
      <c r="D67" s="69"/>
      <c r="E67" s="70"/>
      <c r="F67" s="78">
        <f>+F65+F14</f>
        <v>0</v>
      </c>
    </row>
  </sheetData>
  <sheetProtection algorithmName="SHA-512" hashValue="V1wIjpjhIJeBx+iDP8huzgeYTYextLI0HxHtcfKRPjw7sJpaG3QMVD9C3CO1QEy9fSL35LOKTPS+2bRF1qXyrQ==" saltValue="Ouyg2bsS9GUsR+OA9MXpRw==" spinCount="100000" sheet="1" objects="1" scenarios="1"/>
  <protectedRanges>
    <protectedRange sqref="C59:C61" name="Rango9"/>
    <protectedRange sqref="E55:E57" name="Rango8"/>
    <protectedRange sqref="C48:C50" name="Rango7"/>
    <protectedRange sqref="E43:E46" name="Rango6"/>
    <protectedRange sqref="C36:C38" name="Rango5"/>
    <protectedRange sqref="E32:E34" name="Rango4"/>
    <protectedRange sqref="C25:C27" name="Rango3"/>
    <protectedRange sqref="E32:E34" name="Rango2"/>
    <protectedRange sqref="F9:F12" name="Rango1"/>
  </protectedRanges>
  <mergeCells count="45">
    <mergeCell ref="A53:E53"/>
    <mergeCell ref="B54:E54"/>
    <mergeCell ref="B58:E58"/>
    <mergeCell ref="D59:E59"/>
    <mergeCell ref="D60:E60"/>
    <mergeCell ref="D61:E61"/>
    <mergeCell ref="D62:E62"/>
    <mergeCell ref="D63:E63"/>
    <mergeCell ref="A11:E11"/>
    <mergeCell ref="D50:E50"/>
    <mergeCell ref="D51:E51"/>
    <mergeCell ref="D52:E52"/>
    <mergeCell ref="A41:E41"/>
    <mergeCell ref="B42:E42"/>
    <mergeCell ref="B47:E47"/>
    <mergeCell ref="D48:E48"/>
    <mergeCell ref="D36:E36"/>
    <mergeCell ref="D37:E37"/>
    <mergeCell ref="D38:E38"/>
    <mergeCell ref="D39:E39"/>
    <mergeCell ref="D40:E40"/>
    <mergeCell ref="A67:E67"/>
    <mergeCell ref="A65:E65"/>
    <mergeCell ref="A18:E18"/>
    <mergeCell ref="B19:E19"/>
    <mergeCell ref="B24:E24"/>
    <mergeCell ref="D25:E25"/>
    <mergeCell ref="D27:E27"/>
    <mergeCell ref="D28:E28"/>
    <mergeCell ref="D29:E29"/>
    <mergeCell ref="A3:F4"/>
    <mergeCell ref="A14:E14"/>
    <mergeCell ref="D26:E26"/>
    <mergeCell ref="A5:F6"/>
    <mergeCell ref="A7:E7"/>
    <mergeCell ref="A8:E8"/>
    <mergeCell ref="A9:E9"/>
    <mergeCell ref="A10:E10"/>
    <mergeCell ref="A15:F16"/>
    <mergeCell ref="A13:E13"/>
    <mergeCell ref="A30:E30"/>
    <mergeCell ref="B31:E31"/>
    <mergeCell ref="B35:E35"/>
    <mergeCell ref="A12:E12"/>
    <mergeCell ref="D49:E49"/>
  </mergeCells>
  <pageMargins left="0.7" right="0.7" top="0.75" bottom="0.75" header="0.3" footer="0.3"/>
  <pageSetup scale="69" orientation="portrait" r:id="rId1"/>
  <rowBreaks count="1" manualBreakCount="1">
    <brk id="29" max="5" man="1"/>
  </rowBreak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CTAdjuntosxConvocatorias" ma:contentTypeID="0x010100FD2269DDA8524259BE0ACF0698016AD100B2A99044246E6D44BE06593B9D76AF71" ma:contentTypeVersion="1" ma:contentTypeDescription="" ma:contentTypeScope="" ma:versionID="6f7bb8e87f99ebd944933420c1a40c88">
  <xsd:schema xmlns:xsd="http://www.w3.org/2001/XMLSchema" xmlns:xs="http://www.w3.org/2001/XMLSchema" xmlns:p="http://schemas.microsoft.com/office/2006/metadata/properties" xmlns:ns2="C873A128-3956-43CC-8E9F-116C3547FB51" xmlns:ns3="c873a128-3956-43cc-8e9f-116c3547fb51" targetNamespace="http://schemas.microsoft.com/office/2006/metadata/properties" ma:root="true" ma:fieldsID="e6e370b193a50d33b0a01fe716ede0b6" ns2:_="" ns3:_="">
    <xsd:import namespace="C873A128-3956-43CC-8E9F-116C3547FB51"/>
    <xsd:import namespace="c873a128-3956-43cc-8e9f-116c3547fb51"/>
    <xsd:element name="properties">
      <xsd:complexType>
        <xsd:sequence>
          <xsd:element name="documentManagement">
            <xsd:complexType>
              <xsd:all>
                <xsd:element ref="ns2:FINDETERDescripcion" minOccurs="0"/>
                <xsd:element ref="ns2:FINDETERPublicar" minOccurs="0"/>
                <xsd:element ref="ns2:FINDETERConvocatoria" minOccurs="0"/>
                <xsd:element ref="ns3:g7y3"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873A128-3956-43CC-8E9F-116C3547FB51" elementFormDefault="qualified">
    <xsd:import namespace="http://schemas.microsoft.com/office/2006/documentManagement/types"/>
    <xsd:import namespace="http://schemas.microsoft.com/office/infopath/2007/PartnerControls"/>
    <xsd:element name="FINDETERDescripcion" ma:index="8" nillable="true" ma:displayName="Descripción" ma:internalName="FINDETERDescripcion">
      <xsd:simpleType>
        <xsd:restriction base="dms:Note">
          <xsd:maxLength value="255"/>
        </xsd:restriction>
      </xsd:simpleType>
    </xsd:element>
    <xsd:element name="FINDETERPublicar" ma:index="9" nillable="true" ma:displayName="Publicar" ma:internalName="FINDETERPublicar">
      <xsd:simpleType>
        <xsd:restriction base="dms:Boolean"/>
      </xsd:simpleType>
    </xsd:element>
    <xsd:element name="FINDETERConvocatoria" ma:index="10" nillable="true" ma:displayName="Convocatoria" ma:list="{6022C523-7C13-4705-B06B-AFF60BED9569}" ma:internalName="FINDETERConvocatoria" ma:showField="Title">
      <xsd:simpleType>
        <xsd:restriction base="dms:Lookup"/>
      </xsd:simpleType>
    </xsd:element>
  </xsd:schema>
  <xsd:schema xmlns:xsd="http://www.w3.org/2001/XMLSchema" xmlns:xs="http://www.w3.org/2001/XMLSchema" xmlns:dms="http://schemas.microsoft.com/office/2006/documentManagement/types" xmlns:pc="http://schemas.microsoft.com/office/infopath/2007/PartnerControls" targetNamespace="c873a128-3956-43cc-8e9f-116c3547fb51" elementFormDefault="qualified">
    <xsd:import namespace="http://schemas.microsoft.com/office/2006/documentManagement/types"/>
    <xsd:import namespace="http://schemas.microsoft.com/office/infopath/2007/PartnerControls"/>
    <xsd:element name="g7y3" ma:index="11" nillable="true" ma:displayName="Text" ma:indexed="true" ma:internalName="g7y3">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FINDETERDescripcion xmlns="C873A128-3956-43CC-8E9F-116C3547FB51" xsi:nil="true"/>
    <FINDETERConvocatoria xmlns="C873A128-3956-43CC-8E9F-116C3547FB51">84</FINDETERConvocatoria>
    <FINDETERPublicar xmlns="C873A128-3956-43CC-8E9F-116C3547FB51">true</FINDETERPublicar>
    <g7y3 xmlns="c873a128-3956-43cc-8e9f-116c3547fb51" xsi:nil="true"/>
  </documentManagement>
</p:properties>
</file>

<file path=customXml/itemProps1.xml><?xml version="1.0" encoding="utf-8"?>
<ds:datastoreItem xmlns:ds="http://schemas.openxmlformats.org/officeDocument/2006/customXml" ds:itemID="{DC24FE22-1C36-4E4E-873E-E252338587F7}"/>
</file>

<file path=customXml/itemProps2.xml><?xml version="1.0" encoding="utf-8"?>
<ds:datastoreItem xmlns:ds="http://schemas.openxmlformats.org/officeDocument/2006/customXml" ds:itemID="{58CBDCD6-8E0E-4D08-9586-1196B2310167}"/>
</file>

<file path=customXml/itemProps3.xml><?xml version="1.0" encoding="utf-8"?>
<ds:datastoreItem xmlns:ds="http://schemas.openxmlformats.org/officeDocument/2006/customXml" ds:itemID="{34C41A76-5B1A-467C-A412-48332142D7F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RESUMEN</vt:lpstr>
      <vt:lpstr>RESUMEN!Área_de_impresión</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FORMATO4LLAVEENMANO</dc:title>
  <dc:creator>SONIA PATRICIA GRANADOS VERA</dc:creator>
  <cp:lastModifiedBy>LINA MARCELA ARDILA TORRES</cp:lastModifiedBy>
  <dcterms:created xsi:type="dcterms:W3CDTF">2018-03-27T21:50:58Z</dcterms:created>
  <dcterms:modified xsi:type="dcterms:W3CDTF">2019-03-08T18:24:33Z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0x010100FD2269DDA8524259BE0ACF0698016AD100B2A99044246E6D44BE06593B9D76AF71</vt:lpwstr>
  </property>
</Properties>
</file>