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535" activeTab="0"/>
  </bookViews>
  <sheets>
    <sheet name="RESUMEN" sheetId="1" r:id="rId1"/>
  </sheets>
  <definedNames>
    <definedName name="_xlnm.Print_Area" localSheetId="0">'RESUMEN'!$A$2:$F$66</definedName>
  </definedNames>
  <calcPr fullCalcOnLoad="1"/>
</workbook>
</file>

<file path=xl/comments1.xml><?xml version="1.0" encoding="utf-8"?>
<comments xmlns="http://schemas.openxmlformats.org/spreadsheetml/2006/main">
  <authors>
    <author>SONIA PATRICIA GRANADOS VERA</author>
  </authors>
  <commentList>
    <comment ref="D21" authorId="0">
      <text>
        <r>
          <rPr>
            <b/>
            <sz val="9"/>
            <rFont val="Tahoma"/>
            <family val="2"/>
          </rPr>
          <t>SONIA PATRICIA GRANADOS VERA:</t>
        </r>
        <r>
          <rPr>
            <sz val="9"/>
            <rFont val="Tahoma"/>
            <family val="2"/>
          </rPr>
          <t xml:space="preserve">
MEDIDA DE COLDEPORTES</t>
        </r>
      </text>
    </comment>
  </commentList>
</comments>
</file>

<file path=xl/sharedStrings.xml><?xml version="1.0" encoding="utf-8"?>
<sst xmlns="http://schemas.openxmlformats.org/spreadsheetml/2006/main" count="84" uniqueCount="42">
  <si>
    <t>B</t>
  </si>
  <si>
    <t>C</t>
  </si>
  <si>
    <t>D</t>
  </si>
  <si>
    <t>DESCRIPCIÓN</t>
  </si>
  <si>
    <t>VALOR TOTAL</t>
  </si>
  <si>
    <t>ÍTEM</t>
  </si>
  <si>
    <t>UND</t>
  </si>
  <si>
    <t>CANTIDAD</t>
  </si>
  <si>
    <t>PRECIOS UNITARIOS</t>
  </si>
  <si>
    <t>VALOR DIRECTO OBRA</t>
  </si>
  <si>
    <t>Zonas Duras</t>
  </si>
  <si>
    <t>Zonas Blandas</t>
  </si>
  <si>
    <t>Gl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</si>
  <si>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</si>
  <si>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</si>
  <si>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</si>
  <si>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</si>
  <si>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</si>
  <si>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</t>
  </si>
  <si>
    <t>E</t>
  </si>
  <si>
    <t>VALOR DEL IVA PROYECTOS  (19 %)</t>
  </si>
  <si>
    <t xml:space="preserve">A. VALOR TOTAL ETAPA DE ESTUDIOS Y DISEÑOS  ETAPA  I </t>
  </si>
  <si>
    <t>F. VALOR TOTAL DE LLAVE EN MANO</t>
  </si>
  <si>
    <t>Juegos Infantiles y Gimnasio Biosaludable Infantiles (Según recomendaciones mínimas de construcción en Gimnasio Biosaludable (11 máquinas + tableros señalizadores)</t>
  </si>
  <si>
    <t>E. VALOR TOTAL DE OBRA (B+C+D+E)</t>
  </si>
  <si>
    <r>
      <t>m</t>
    </r>
    <r>
      <rPr>
        <vertAlign val="superscript"/>
        <sz val="10"/>
        <color indexed="8"/>
        <rFont val="Arial Narrow"/>
        <family val="2"/>
      </rPr>
      <t>2</t>
    </r>
  </si>
  <si>
    <r>
      <t>m</t>
    </r>
    <r>
      <rPr>
        <vertAlign val="superscript"/>
        <sz val="10"/>
        <color indexed="8"/>
        <rFont val="Arial Narrow"/>
        <family val="2"/>
      </rPr>
      <t>2</t>
    </r>
  </si>
  <si>
    <t>Cancha Múltiple (Incluye marcos, mallas, malla contra impacto, demarcación y pintura de demarcación y fondo de cancha)</t>
  </si>
  <si>
    <t>Zonas Duras (Puede incluir cancha múltiple con marcos, mallas, malla contra impacto, demarcación y pintura en toda la cancha; si es viable por forma del lote)</t>
  </si>
  <si>
    <t>Cancha Múltiple (Incluye marcos, mallas, malla contra impacto, demarcación y pintura en toda la cancha)</t>
  </si>
  <si>
    <t xml:space="preserve">EJECUCIÓN DE ESTUDIOS, DISEÑOS, CONSTRUCCIÓN Y PUESTA EN FUNCIONAMIENTO DE UN PARQUE RECREO DEPORTIVO UBICADO EN LA URBANIZACIÓN LA GLORIA IV ETAPA EN EL MUNICIPIO DE FLORENCIA, DEPARTAMENTO DE CAQUETÁ; UN PARQUE RECREO DEPORTIVO UBICADO EN LA URBANIZACIÓN CIUDAD VERDE EN EL MUNICIPIO DE SOACHA, DEPARTAMENTO DE CUNDINAMARCA; UN PARQUE RECREO DEPORTIVO UBICADO EN LA URBANIZACIÓN SAN SEBASTIÁN EN EL MUNICIPIO DE MANIZALES, DEPARTAMENTO DE CALDAS Y UN PARQUE RECREO DEPORTIVO UBICADO EN LA URBANIZACIÓN VILLA DIANA CAROLINA III EN EL MUNICIPIO DE RICAURTE, DEPARTAMENTO DE CUNDINAMARCA </t>
  </si>
  <si>
    <t>1. ETAPA I. EJECUCIÓN DE ESTUDIOS, DISEÑOS, CONSTRUCCIÓN Y PUESTA EN FUNCIONAMIENTO DE UN PARQUE RECREO DEPORTIVO UBICADO EN LA URBANIZACIÓN LA GLORIA IV ETAPA EN EL MUNICIPIO DE FLORENCIA, DEPARTAMENTO DE CAQUETÁ; UN PARQUE RECREO DEPORTIVO UBICADO EN LA URBANIZACIÓN CIUDAD VERDE EN EL MUNICIPIO DE SOACHA, DEPARTAMENTO DE CUNDINAMARCA; UN PARQUE RECREO DEPORTIVO UBICADO EN LA URBANIZACIÓN SAN SEBASTIÁN EN EL MUNICIPIO DE MANIZALES, DEPARTAMENTO DE CALDAS Y UN PARQUE RECREO DEPORTIVO UBICADO EN LA URBANIZACIÓN VILLA DIANA CAROLINA III EN EL MUNICIPIO DE RICAURTE, DEPARTAMENTO DE CUNDINAMARCA</t>
  </si>
  <si>
    <t xml:space="preserve">2. ETAPA II.  CONSTRUCCIÓN Y PUESTA EN FUNCIONAMIENTO DE UN PARQUE RECREO DEPORTIVO UBICADO EN LA URBANIZACIÓN LA GLORIA IV ETAPA EN EL MUNICIPIO DE FLORENCIA, DEPARTAMENTO DE CAQUETÁ; UN PARQUE RECREO DEPORTIVO UBICADO EN LA URBANIZACIÓN CIUDAD VERDE EN EL MUNICIPIO DE SOACHA, DEPARTAMENTO DE CUNDINAMARCA; UN PARQUE RECREO DEPORTIVO UBICADO EN LA URBANIZACIÓN SAN SEBASTIÁN EN EL MUNICIPIO DE MANIZALES, DEPARTAMENTO DE CALDAS Y UN PARQUE RECREO DEPORTIVO UBICADO EN LA URBANIZACIÓN VILLA DIANA CAROLINA III EN EL MUNICIPIO DE RICAURTE, DEPARTAMENTO DE CUNDINAMARCA </t>
  </si>
  <si>
    <t>PARQUE RECREO DEPORTIVO UBICADO EN LA URBANIZACIÓN LA GLORIA IV ETAPA EN EL MUNICIPIO DE FLORENCIA, DEPARTAMENTO DE CAQUETÁ</t>
  </si>
  <si>
    <t>PARQUE RECREO DEPORTIVO UBICADO EN LA URBANIZACIÓN CIUDAD VERDE EN EL MUNICIPIO DE SOACHA, DEPARTAMENTO DE CUNDINAMARCA.</t>
  </si>
  <si>
    <t>PARQUE RECREO DEPORTIVO UBICADO EN LA URBANIZACIÓN SAN SEBASTIÁN EN EL MUNICIPIO DE MANIZALES, DEPARTAMENTO DE CALDAS.</t>
  </si>
  <si>
    <t>PARQUE RECREO DEPORTIVO UBICADO EN LA URBANIZACIÓN VILLA DIANA CAROLINA III EN EL MUNICIPIO DE RICAURTE, DEPARTAMENTO DE CUNDINAMARCA.</t>
  </si>
  <si>
    <t>VALOR TOTAL ETAPA DE ESTUDIOS Y DISEÑOS (ANTES DE IVA)</t>
  </si>
  <si>
    <t>ELABORACIÓN DE ESTUDIOS Y DISEÑOS DE EJECUCIÓN DE UN PARQUE RECREO DEPORTIVO EN LA URBANIZACION LA GLORIA IV ETAPA EN EL MUNICIPIO DE FLORENCIA, DEPARTAMENTO DE CAQUETÁ. (ANTES DE IVA)</t>
  </si>
  <si>
    <t>ELABORACIÓN DE ESTUDIOS Y DISEÑOS DE EJECUCIÓN DE UN PARQUE RECREO DEPORTIVO EN LA URBANIZACION CIUDAD VERDE EN EL MUNICIPIO DE SOACHA, DEPARTAMENTO DE CUNDINAMARCA.  (ANTES DE IVA)</t>
  </si>
  <si>
    <t>ELABORACIÓN DE ESTUDIOS Y DISEÑOS DE EJECUCIÓN DE UN PARQUE RECREO DEPORTIVO  URBANIZACION SAN SEBASTIÁN , MUNICIPIO DE MANIZALES DEPARTAMENTO DE CALDAS.  (ANTES DE IVA)</t>
  </si>
  <si>
    <t>ELABORACIÓN DE ESTUDIOS Y DISEÑOS DE EJECUCIÓN DE UN PARQUE RECREO DEPORTIVO  EN LA URBANIZACION VILLA DIANA CAROLINA III EN EL MUNICIPIO DE RICAURTE DEPARTAMENTO DE CUNDINAMARCA.  (ANTES DE IVA)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</si>
</sst>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$&quot;#,##0"/>
    <numFmt numFmtId="167" formatCode="_-* #,##0.00_-;\-* #,##0.00_-;_-* &quot;-&quot;_-;_-@_-"/>
    <numFmt numFmtId="168" formatCode="_(&quot;$&quot;\ * #,##0.00_);_(&quot;$&quot;\ * \(#,##0.00\);_(&quot;$&quot;\ * &quot;-&quot;??_);_(@_)"/>
    <numFmt numFmtId="169" formatCode="_(* #,##0_);_(* \(#,##0\);_(* &quot;-&quot;_);_(@_)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00"/>
    <numFmt numFmtId="173" formatCode="_ * #,##0.0000_ ;_ * \-#,##0.0000_ ;_ * &quot;-&quot;??_ ;_ @_ "/>
    <numFmt numFmtId="174" formatCode="_-&quot;$&quot;* #,##0.00_-;\-&quot;$&quot;* #,##0.00_-;_-&quot;$&quot;* &quot;-&quot;_-;_-@_-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21" borderId="11" xfId="0" applyFont="1" applyFill="1" applyBorder="1" applyAlignment="1">
      <alignment horizontal="left" vertical="center" wrapText="1" indent="3"/>
    </xf>
    <xf numFmtId="41" fontId="44" fillId="21" borderId="10" xfId="0" applyNumberFormat="1" applyFont="1" applyFill="1" applyBorder="1" applyAlignment="1">
      <alignment vertical="center" wrapText="1"/>
    </xf>
    <xf numFmtId="0" fontId="44" fillId="21" borderId="10" xfId="0" applyFont="1" applyFill="1" applyBorder="1" applyAlignment="1">
      <alignment horizontal="center" vertical="center" wrapText="1"/>
    </xf>
    <xf numFmtId="41" fontId="44" fillId="33" borderId="10" xfId="48" applyFont="1" applyFill="1" applyBorder="1" applyAlignment="1">
      <alignment vertical="center"/>
    </xf>
    <xf numFmtId="0" fontId="45" fillId="0" borderId="10" xfId="0" applyFont="1" applyBorder="1" applyAlignment="1">
      <alignment horizontal="right" vertical="center" wrapText="1"/>
    </xf>
    <xf numFmtId="10" fontId="45" fillId="0" borderId="10" xfId="0" applyNumberFormat="1" applyFont="1" applyFill="1" applyBorder="1" applyAlignment="1">
      <alignment horizontal="center" vertical="center" wrapText="1"/>
    </xf>
    <xf numFmtId="0" fontId="44" fillId="21" borderId="10" xfId="0" applyFont="1" applyFill="1" applyBorder="1" applyAlignment="1">
      <alignment horizontal="left" vertical="center"/>
    </xf>
    <xf numFmtId="41" fontId="44" fillId="2" borderId="10" xfId="48" applyFont="1" applyFill="1" applyBorder="1" applyAlignment="1">
      <alignment horizontal="center" vertical="center" wrapText="1"/>
    </xf>
    <xf numFmtId="41" fontId="45" fillId="0" borderId="0" xfId="48" applyFont="1" applyAlignment="1">
      <alignment vertical="center"/>
    </xf>
    <xf numFmtId="166" fontId="44" fillId="34" borderId="10" xfId="48" applyNumberFormat="1" applyFont="1" applyFill="1" applyBorder="1" applyAlignment="1">
      <alignment horizontal="right" vertical="center"/>
    </xf>
    <xf numFmtId="166" fontId="45" fillId="34" borderId="10" xfId="48" applyNumberFormat="1" applyFont="1" applyFill="1" applyBorder="1" applyAlignment="1">
      <alignment vertical="center"/>
    </xf>
    <xf numFmtId="166" fontId="44" fillId="34" borderId="10" xfId="48" applyNumberFormat="1" applyFont="1" applyFill="1" applyBorder="1" applyAlignment="1">
      <alignment vertical="center"/>
    </xf>
    <xf numFmtId="41" fontId="45" fillId="0" borderId="10" xfId="48" applyFont="1" applyBorder="1" applyAlignment="1">
      <alignment vertical="center"/>
    </xf>
    <xf numFmtId="166" fontId="44" fillId="2" borderId="10" xfId="48" applyNumberFormat="1" applyFont="1" applyFill="1" applyBorder="1" applyAlignment="1">
      <alignment horizontal="right" vertical="center"/>
    </xf>
    <xf numFmtId="41" fontId="44" fillId="3" borderId="12" xfId="0" applyNumberFormat="1" applyFont="1" applyFill="1" applyBorder="1" applyAlignment="1">
      <alignment vertical="center" wrapText="1"/>
    </xf>
    <xf numFmtId="41" fontId="44" fillId="3" borderId="10" xfId="0" applyNumberFormat="1" applyFont="1" applyFill="1" applyBorder="1" applyAlignment="1">
      <alignment vertical="center" wrapText="1"/>
    </xf>
    <xf numFmtId="41" fontId="44" fillId="3" borderId="10" xfId="48" applyFont="1" applyFill="1" applyBorder="1" applyAlignment="1">
      <alignment horizontal="center" vertical="center" wrapText="1"/>
    </xf>
    <xf numFmtId="41" fontId="45" fillId="0" borderId="0" xfId="48" applyFont="1" applyBorder="1" applyAlignment="1">
      <alignment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 wrapText="1"/>
    </xf>
    <xf numFmtId="41" fontId="44" fillId="0" borderId="10" xfId="48" applyFont="1" applyBorder="1" applyAlignment="1">
      <alignment horizontal="center" vertical="center"/>
    </xf>
    <xf numFmtId="9" fontId="45" fillId="0" borderId="0" xfId="65" applyFont="1" applyAlignment="1">
      <alignment vertical="center"/>
    </xf>
    <xf numFmtId="166" fontId="45" fillId="0" borderId="0" xfId="56" applyNumberFormat="1" applyFont="1" applyAlignment="1">
      <alignment vertical="center"/>
    </xf>
    <xf numFmtId="164" fontId="45" fillId="0" borderId="0" xfId="56" applyFont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 applyProtection="1">
      <alignment horizontal="center" vertical="center" wrapText="1"/>
      <protection/>
    </xf>
    <xf numFmtId="3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41" fontId="45" fillId="34" borderId="0" xfId="48" applyFont="1" applyFill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/>
    </xf>
    <xf numFmtId="0" fontId="44" fillId="33" borderId="13" xfId="0" applyFont="1" applyFill="1" applyBorder="1" applyAlignment="1">
      <alignment horizontal="center" vertical="center" wrapText="1"/>
    </xf>
    <xf numFmtId="166" fontId="45" fillId="0" borderId="0" xfId="48" applyNumberFormat="1" applyFont="1" applyBorder="1" applyAlignment="1">
      <alignment vertical="center"/>
    </xf>
    <xf numFmtId="9" fontId="45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1" fontId="44" fillId="2" borderId="10" xfId="48" applyFont="1" applyFill="1" applyBorder="1" applyAlignment="1">
      <alignment horizontal="left" vertical="center" wrapText="1"/>
    </xf>
    <xf numFmtId="9" fontId="45" fillId="0" borderId="11" xfId="0" applyNumberFormat="1" applyFont="1" applyBorder="1" applyAlignment="1">
      <alignment horizontal="center" vertical="center" wrapText="1"/>
    </xf>
    <xf numFmtId="9" fontId="45" fillId="0" borderId="14" xfId="0" applyNumberFormat="1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1" fontId="44" fillId="0" borderId="10" xfId="48" applyFont="1" applyBorder="1" applyAlignment="1">
      <alignment horizontal="center" vertical="center"/>
    </xf>
    <xf numFmtId="41" fontId="44" fillId="0" borderId="10" xfId="48" applyFont="1" applyBorder="1" applyAlignment="1">
      <alignment horizontal="left" vertical="center" wrapText="1"/>
    </xf>
    <xf numFmtId="41" fontId="3" fillId="0" borderId="11" xfId="48" applyFont="1" applyBorder="1" applyAlignment="1">
      <alignment horizontal="left" vertical="center" wrapText="1"/>
    </xf>
    <xf numFmtId="41" fontId="3" fillId="0" borderId="13" xfId="48" applyFont="1" applyBorder="1" applyAlignment="1">
      <alignment horizontal="left" vertical="center" wrapText="1"/>
    </xf>
    <xf numFmtId="41" fontId="3" fillId="0" borderId="14" xfId="48" applyFont="1" applyBorder="1" applyAlignment="1">
      <alignment horizontal="left" vertical="center" wrapText="1"/>
    </xf>
    <xf numFmtId="9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3" borderId="11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 wrapText="1"/>
    </xf>
    <xf numFmtId="0" fontId="44" fillId="21" borderId="13" xfId="0" applyFont="1" applyFill="1" applyBorder="1" applyAlignment="1">
      <alignment horizontal="left" vertical="center" wrapText="1"/>
    </xf>
    <xf numFmtId="0" fontId="44" fillId="21" borderId="11" xfId="0" applyFont="1" applyFill="1" applyBorder="1" applyAlignment="1">
      <alignment horizontal="left" vertical="center" wrapText="1"/>
    </xf>
    <xf numFmtId="41" fontId="3" fillId="0" borderId="11" xfId="48" applyFont="1" applyFill="1" applyBorder="1" applyAlignment="1">
      <alignment horizontal="left" vertical="center" wrapText="1"/>
    </xf>
    <xf numFmtId="41" fontId="3" fillId="0" borderId="13" xfId="48" applyFont="1" applyFill="1" applyBorder="1" applyAlignment="1">
      <alignment horizontal="left" vertical="center" wrapText="1"/>
    </xf>
    <xf numFmtId="41" fontId="3" fillId="0" borderId="14" xfId="48" applyFont="1" applyFill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41" fontId="44" fillId="3" borderId="11" xfId="0" applyNumberFormat="1" applyFont="1" applyFill="1" applyBorder="1" applyAlignment="1">
      <alignment horizontal="center" vertical="center" wrapText="1"/>
    </xf>
    <xf numFmtId="41" fontId="44" fillId="3" borderId="13" xfId="0" applyNumberFormat="1" applyFont="1" applyFill="1" applyBorder="1" applyAlignment="1">
      <alignment horizontal="center" vertical="center" wrapText="1"/>
    </xf>
    <xf numFmtId="41" fontId="44" fillId="3" borderId="14" xfId="0" applyNumberFormat="1" applyFont="1" applyFill="1" applyBorder="1" applyAlignment="1">
      <alignment horizontal="center" vertical="center" wrapText="1"/>
    </xf>
    <xf numFmtId="0" fontId="44" fillId="21" borderId="14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3" borderId="14" xfId="0" applyFont="1" applyFill="1" applyBorder="1" applyAlignment="1">
      <alignment horizontal="center" vertical="center" wrapText="1"/>
    </xf>
    <xf numFmtId="41" fontId="2" fillId="0" borderId="11" xfId="48" applyFont="1" applyBorder="1" applyAlignment="1">
      <alignment horizontal="left" vertical="center" wrapText="1"/>
    </xf>
    <xf numFmtId="41" fontId="2" fillId="0" borderId="13" xfId="48" applyFont="1" applyBorder="1" applyAlignment="1">
      <alignment horizontal="left" vertical="center" wrapText="1"/>
    </xf>
    <xf numFmtId="41" fontId="2" fillId="0" borderId="14" xfId="48" applyFont="1" applyBorder="1" applyAlignment="1">
      <alignment horizontal="left" vertical="center" wrapText="1"/>
    </xf>
    <xf numFmtId="41" fontId="3" fillId="0" borderId="10" xfId="48" applyFont="1" applyBorder="1" applyAlignment="1">
      <alignment horizontal="left" vertical="center" wrapText="1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Currency" xfId="55"/>
    <cellStyle name="Currency [0]" xfId="56"/>
    <cellStyle name="Moneda 2" xfId="57"/>
    <cellStyle name="Moneda 3" xfId="58"/>
    <cellStyle name="Moneda 4" xfId="59"/>
    <cellStyle name="Neutral" xfId="60"/>
    <cellStyle name="Normal 2" xfId="61"/>
    <cellStyle name="Normal 3" xfId="62"/>
    <cellStyle name="Normal 4" xfId="63"/>
    <cellStyle name="Notas" xfId="64"/>
    <cellStyle name="Percent" xfId="65"/>
    <cellStyle name="Porcentaje 2" xfId="66"/>
    <cellStyle name="Porcentual 2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66"/>
  <sheetViews>
    <sheetView tabSelected="1" view="pageBreakPreview" zoomScaleNormal="85" zoomScaleSheetLayoutView="100" zoomScalePageLayoutView="0" workbookViewId="0" topLeftCell="A4">
      <selection activeCell="H8" sqref="H8"/>
    </sheetView>
  </sheetViews>
  <sheetFormatPr defaultColWidth="11.421875" defaultRowHeight="15"/>
  <cols>
    <col min="1" max="1" width="6.421875" style="10" customWidth="1"/>
    <col min="2" max="2" width="36.7109375" style="10" customWidth="1"/>
    <col min="3" max="3" width="18.57421875" style="10" customWidth="1"/>
    <col min="4" max="4" width="27.8515625" style="10" customWidth="1"/>
    <col min="5" max="5" width="25.421875" style="10" customWidth="1"/>
    <col min="6" max="6" width="20.7109375" style="10" customWidth="1"/>
    <col min="7" max="7" width="23.140625" style="10" customWidth="1"/>
    <col min="8" max="8" width="33.421875" style="10" customWidth="1"/>
    <col min="9" max="9" width="12.00390625" style="10" customWidth="1"/>
    <col min="10" max="10" width="28.00390625" style="10" customWidth="1"/>
    <col min="11" max="11" width="19.57421875" style="10" customWidth="1"/>
    <col min="12" max="12" width="19.421875" style="10" customWidth="1"/>
    <col min="13" max="13" width="19.8515625" style="10" customWidth="1"/>
    <col min="14" max="14" width="8.421875" style="10" customWidth="1"/>
    <col min="15" max="15" width="23.7109375" style="10" customWidth="1"/>
    <col min="16" max="16" width="20.7109375" style="10" customWidth="1"/>
    <col min="17" max="17" width="23.00390625" style="10" customWidth="1"/>
    <col min="18" max="16384" width="11.421875" style="10" customWidth="1"/>
  </cols>
  <sheetData>
    <row r="1" spans="11:12" ht="12.75">
      <c r="K1" s="24"/>
      <c r="L1" s="24"/>
    </row>
    <row r="2" spans="1:6" ht="35.25" customHeight="1">
      <c r="A2" s="37" t="s">
        <v>30</v>
      </c>
      <c r="B2" s="37"/>
      <c r="C2" s="37"/>
      <c r="D2" s="37"/>
      <c r="E2" s="37"/>
      <c r="F2" s="37"/>
    </row>
    <row r="3" spans="1:6" ht="68.25" customHeight="1">
      <c r="A3" s="37"/>
      <c r="B3" s="37"/>
      <c r="C3" s="37"/>
      <c r="D3" s="37"/>
      <c r="E3" s="37"/>
      <c r="F3" s="37"/>
    </row>
    <row r="4" spans="1:6" ht="35.25" customHeight="1">
      <c r="A4" s="41" t="s">
        <v>31</v>
      </c>
      <c r="B4" s="42"/>
      <c r="C4" s="42"/>
      <c r="D4" s="42"/>
      <c r="E4" s="42"/>
      <c r="F4" s="43"/>
    </row>
    <row r="5" spans="1:6" ht="78" customHeight="1">
      <c r="A5" s="44"/>
      <c r="B5" s="45"/>
      <c r="C5" s="45"/>
      <c r="D5" s="45"/>
      <c r="E5" s="45"/>
      <c r="F5" s="46"/>
    </row>
    <row r="6" spans="1:10" ht="18" customHeight="1">
      <c r="A6" s="47" t="s">
        <v>3</v>
      </c>
      <c r="B6" s="47"/>
      <c r="C6" s="47"/>
      <c r="D6" s="47"/>
      <c r="E6" s="47"/>
      <c r="F6" s="23" t="s">
        <v>4</v>
      </c>
      <c r="J6" s="19"/>
    </row>
    <row r="7" spans="1:10" ht="18" customHeight="1">
      <c r="A7" s="48" t="s">
        <v>37</v>
      </c>
      <c r="B7" s="48"/>
      <c r="C7" s="48"/>
      <c r="D7" s="48"/>
      <c r="E7" s="48"/>
      <c r="F7" s="11">
        <f>SUM(F8:F11)</f>
        <v>0</v>
      </c>
      <c r="G7" s="24"/>
      <c r="J7" s="19"/>
    </row>
    <row r="8" spans="1:10" ht="32.25" customHeight="1">
      <c r="A8" s="78" t="s">
        <v>38</v>
      </c>
      <c r="B8" s="78"/>
      <c r="C8" s="78"/>
      <c r="D8" s="78"/>
      <c r="E8" s="78"/>
      <c r="F8" s="12"/>
      <c r="H8" s="25"/>
      <c r="I8" s="26"/>
      <c r="J8" s="35"/>
    </row>
    <row r="9" spans="1:10" ht="39" customHeight="1">
      <c r="A9" s="49" t="s">
        <v>39</v>
      </c>
      <c r="B9" s="50"/>
      <c r="C9" s="50"/>
      <c r="D9" s="50"/>
      <c r="E9" s="51"/>
      <c r="F9" s="12"/>
      <c r="H9" s="25"/>
      <c r="I9" s="26"/>
      <c r="J9" s="19"/>
    </row>
    <row r="10" spans="1:10" ht="39" customHeight="1">
      <c r="A10" s="49" t="s">
        <v>40</v>
      </c>
      <c r="B10" s="50"/>
      <c r="C10" s="50"/>
      <c r="D10" s="50"/>
      <c r="E10" s="51"/>
      <c r="F10" s="12"/>
      <c r="H10" s="25"/>
      <c r="I10" s="26"/>
      <c r="J10" s="19"/>
    </row>
    <row r="11" spans="1:10" ht="39" customHeight="1">
      <c r="A11" s="58" t="s">
        <v>41</v>
      </c>
      <c r="B11" s="59"/>
      <c r="C11" s="59"/>
      <c r="D11" s="59"/>
      <c r="E11" s="60"/>
      <c r="F11" s="12"/>
      <c r="H11" s="25"/>
      <c r="I11" s="26"/>
      <c r="J11" s="19"/>
    </row>
    <row r="12" spans="1:6" ht="19.5" customHeight="1">
      <c r="A12" s="75" t="s">
        <v>20</v>
      </c>
      <c r="B12" s="76"/>
      <c r="C12" s="76"/>
      <c r="D12" s="76"/>
      <c r="E12" s="77"/>
      <c r="F12" s="13">
        <f>+ROUND(F7*0.19,0)</f>
        <v>0</v>
      </c>
    </row>
    <row r="13" spans="1:6" ht="18" customHeight="1">
      <c r="A13" s="38" t="s">
        <v>21</v>
      </c>
      <c r="B13" s="38"/>
      <c r="C13" s="38"/>
      <c r="D13" s="38"/>
      <c r="E13" s="38"/>
      <c r="F13" s="15">
        <f>+F12+F7</f>
        <v>0</v>
      </c>
    </row>
    <row r="14" spans="1:6" ht="32.25" customHeight="1">
      <c r="A14" s="64" t="s">
        <v>32</v>
      </c>
      <c r="B14" s="64"/>
      <c r="C14" s="64"/>
      <c r="D14" s="64"/>
      <c r="E14" s="64"/>
      <c r="F14" s="64"/>
    </row>
    <row r="15" spans="1:6" ht="80.25" customHeight="1">
      <c r="A15" s="64"/>
      <c r="B15" s="64"/>
      <c r="C15" s="64"/>
      <c r="D15" s="64"/>
      <c r="E15" s="64"/>
      <c r="F15" s="64"/>
    </row>
    <row r="16" spans="1:6" ht="25.5" customHeight="1">
      <c r="A16" s="1" t="s">
        <v>5</v>
      </c>
      <c r="B16" s="1" t="s">
        <v>3</v>
      </c>
      <c r="C16" s="1" t="s">
        <v>6</v>
      </c>
      <c r="D16" s="1" t="s">
        <v>7</v>
      </c>
      <c r="E16" s="1" t="s">
        <v>8</v>
      </c>
      <c r="F16" s="1" t="s">
        <v>4</v>
      </c>
    </row>
    <row r="17" spans="1:6" ht="30.75" customHeight="1">
      <c r="A17" s="65" t="s">
        <v>33</v>
      </c>
      <c r="B17" s="66"/>
      <c r="C17" s="66"/>
      <c r="D17" s="66"/>
      <c r="E17" s="67"/>
      <c r="F17" s="16"/>
    </row>
    <row r="18" spans="1:6" ht="15" customHeight="1">
      <c r="A18" s="2"/>
      <c r="B18" s="56" t="s">
        <v>9</v>
      </c>
      <c r="C18" s="56"/>
      <c r="D18" s="56"/>
      <c r="E18" s="56"/>
      <c r="F18" s="3">
        <f>SUM(F19:F22)</f>
        <v>0</v>
      </c>
    </row>
    <row r="19" spans="1:6" ht="15" customHeight="1">
      <c r="A19" s="21">
        <v>1</v>
      </c>
      <c r="B19" s="27" t="s">
        <v>10</v>
      </c>
      <c r="C19" s="28" t="s">
        <v>25</v>
      </c>
      <c r="D19" s="29">
        <v>530</v>
      </c>
      <c r="E19" s="14"/>
      <c r="F19" s="14">
        <f>ROUND(+D19*E19,0)</f>
        <v>0</v>
      </c>
    </row>
    <row r="20" spans="1:6" ht="15" customHeight="1">
      <c r="A20" s="21">
        <v>2</v>
      </c>
      <c r="B20" s="27" t="s">
        <v>11</v>
      </c>
      <c r="C20" s="28" t="s">
        <v>25</v>
      </c>
      <c r="D20" s="29">
        <v>1400</v>
      </c>
      <c r="E20" s="14"/>
      <c r="F20" s="14">
        <f>ROUND(+D20*E20,0)</f>
        <v>0</v>
      </c>
    </row>
    <row r="21" spans="1:6" ht="63.75" customHeight="1">
      <c r="A21" s="21">
        <v>3</v>
      </c>
      <c r="B21" s="27" t="s">
        <v>27</v>
      </c>
      <c r="C21" s="28" t="s">
        <v>25</v>
      </c>
      <c r="D21" s="29">
        <v>640</v>
      </c>
      <c r="E21" s="14"/>
      <c r="F21" s="14">
        <f>ROUND(+D21*E21,0)</f>
        <v>0</v>
      </c>
    </row>
    <row r="22" spans="1:6" ht="64.5" customHeight="1">
      <c r="A22" s="21">
        <v>4</v>
      </c>
      <c r="B22" s="27" t="s">
        <v>23</v>
      </c>
      <c r="C22" s="28" t="s">
        <v>12</v>
      </c>
      <c r="D22" s="29">
        <v>1</v>
      </c>
      <c r="E22" s="14"/>
      <c r="F22" s="14">
        <f>ROUND(+D22*E22,0)</f>
        <v>0</v>
      </c>
    </row>
    <row r="23" spans="1:6" ht="15" customHeight="1">
      <c r="A23" s="4"/>
      <c r="B23" s="57" t="s">
        <v>13</v>
      </c>
      <c r="C23" s="56"/>
      <c r="D23" s="56"/>
      <c r="E23" s="68"/>
      <c r="F23" s="5">
        <f>SUM(F24:F27)</f>
        <v>0</v>
      </c>
    </row>
    <row r="24" spans="1:6" ht="15" customHeight="1">
      <c r="A24" s="21"/>
      <c r="B24" s="6" t="s">
        <v>14</v>
      </c>
      <c r="C24" s="7"/>
      <c r="D24" s="53"/>
      <c r="E24" s="61"/>
      <c r="F24" s="14">
        <f>ROUND(F18*C24,0)</f>
        <v>0</v>
      </c>
    </row>
    <row r="25" spans="1:6" ht="15" customHeight="1">
      <c r="A25" s="21"/>
      <c r="B25" s="6" t="s">
        <v>15</v>
      </c>
      <c r="C25" s="22"/>
      <c r="D25" s="39"/>
      <c r="E25" s="40"/>
      <c r="F25" s="14">
        <f>ROUND(F18*C25,0)</f>
        <v>0</v>
      </c>
    </row>
    <row r="26" spans="1:6" ht="15" customHeight="1">
      <c r="A26" s="21"/>
      <c r="B26" s="6" t="s">
        <v>16</v>
      </c>
      <c r="C26" s="22"/>
      <c r="D26" s="53"/>
      <c r="E26" s="61"/>
      <c r="F26" s="14">
        <f>ROUND(F18*C26,0)</f>
        <v>0</v>
      </c>
    </row>
    <row r="27" spans="1:6" ht="12.75">
      <c r="A27" s="21"/>
      <c r="B27" s="6" t="s">
        <v>17</v>
      </c>
      <c r="C27" s="22">
        <v>0.19</v>
      </c>
      <c r="D27" s="53"/>
      <c r="E27" s="61"/>
      <c r="F27" s="14">
        <f>+ROUND(F26*C27,0)</f>
        <v>0</v>
      </c>
    </row>
    <row r="28" spans="1:6" ht="15" customHeight="1">
      <c r="A28" s="4" t="s">
        <v>0</v>
      </c>
      <c r="B28" s="8" t="s">
        <v>18</v>
      </c>
      <c r="C28" s="4"/>
      <c r="D28" s="62"/>
      <c r="E28" s="63"/>
      <c r="F28" s="5">
        <f>F18+F23</f>
        <v>0</v>
      </c>
    </row>
    <row r="29" spans="1:6" ht="39" customHeight="1">
      <c r="A29" s="54" t="s">
        <v>34</v>
      </c>
      <c r="B29" s="55"/>
      <c r="C29" s="55"/>
      <c r="D29" s="55"/>
      <c r="E29" s="55"/>
      <c r="F29" s="17"/>
    </row>
    <row r="30" spans="1:6" ht="15" customHeight="1">
      <c r="A30" s="2"/>
      <c r="B30" s="56" t="s">
        <v>9</v>
      </c>
      <c r="C30" s="56"/>
      <c r="D30" s="56"/>
      <c r="E30" s="56"/>
      <c r="F30" s="3">
        <f>SUM(F31:F33)</f>
        <v>0</v>
      </c>
    </row>
    <row r="31" spans="1:7" ht="52.5" customHeight="1">
      <c r="A31" s="21">
        <v>1</v>
      </c>
      <c r="B31" s="27" t="s">
        <v>28</v>
      </c>
      <c r="C31" s="30" t="s">
        <v>25</v>
      </c>
      <c r="D31" s="29">
        <v>894</v>
      </c>
      <c r="E31" s="14"/>
      <c r="F31" s="14">
        <f>ROUND(D31*E31,0)</f>
        <v>0</v>
      </c>
      <c r="G31" s="24"/>
    </row>
    <row r="32" spans="1:7" ht="15" customHeight="1">
      <c r="A32" s="21">
        <v>2</v>
      </c>
      <c r="B32" s="27" t="s">
        <v>11</v>
      </c>
      <c r="C32" s="30" t="s">
        <v>25</v>
      </c>
      <c r="D32" s="29">
        <v>1500</v>
      </c>
      <c r="E32" s="14"/>
      <c r="F32" s="14">
        <f>ROUND(D32*E32,0)</f>
        <v>0</v>
      </c>
      <c r="G32" s="10">
        <f>SUM(D31:D32)</f>
        <v>2394</v>
      </c>
    </row>
    <row r="33" spans="1:6" ht="54" customHeight="1">
      <c r="A33" s="21">
        <v>3</v>
      </c>
      <c r="B33" s="27" t="s">
        <v>23</v>
      </c>
      <c r="C33" s="28" t="s">
        <v>12</v>
      </c>
      <c r="D33" s="29">
        <v>1</v>
      </c>
      <c r="E33" s="14"/>
      <c r="F33" s="14">
        <f>ROUND(D33*E33,0)</f>
        <v>0</v>
      </c>
    </row>
    <row r="34" spans="1:6" ht="15" customHeight="1">
      <c r="A34" s="4"/>
      <c r="B34" s="57" t="s">
        <v>13</v>
      </c>
      <c r="C34" s="56"/>
      <c r="D34" s="56"/>
      <c r="E34" s="56"/>
      <c r="F34" s="5">
        <f>SUM(F35:F38)</f>
        <v>0</v>
      </c>
    </row>
    <row r="35" spans="1:6" ht="15" customHeight="1">
      <c r="A35" s="21"/>
      <c r="B35" s="6" t="s">
        <v>14</v>
      </c>
      <c r="C35" s="7"/>
      <c r="D35" s="69"/>
      <c r="E35" s="53"/>
      <c r="F35" s="14">
        <f>ROUND(F30*C35,0)</f>
        <v>0</v>
      </c>
    </row>
    <row r="36" spans="1:6" ht="15" customHeight="1">
      <c r="A36" s="21"/>
      <c r="B36" s="6" t="s">
        <v>15</v>
      </c>
      <c r="C36" s="22"/>
      <c r="D36" s="52"/>
      <c r="E36" s="53"/>
      <c r="F36" s="14">
        <f>ROUND(F30*C36,0)</f>
        <v>0</v>
      </c>
    </row>
    <row r="37" spans="1:6" ht="15" customHeight="1">
      <c r="A37" s="21"/>
      <c r="B37" s="6" t="s">
        <v>16</v>
      </c>
      <c r="C37" s="22"/>
      <c r="D37" s="69"/>
      <c r="E37" s="53"/>
      <c r="F37" s="14">
        <f>ROUND(F30*C37,0)</f>
        <v>0</v>
      </c>
    </row>
    <row r="38" spans="1:6" ht="15" customHeight="1">
      <c r="A38" s="21"/>
      <c r="B38" s="6" t="s">
        <v>17</v>
      </c>
      <c r="C38" s="22">
        <v>0.19</v>
      </c>
      <c r="D38" s="69"/>
      <c r="E38" s="53"/>
      <c r="F38" s="14">
        <f>+ROUND(F37*C38,0)</f>
        <v>0</v>
      </c>
    </row>
    <row r="39" spans="1:6" ht="15" customHeight="1">
      <c r="A39" s="4" t="s">
        <v>1</v>
      </c>
      <c r="B39" s="8" t="s">
        <v>18</v>
      </c>
      <c r="C39" s="4"/>
      <c r="D39" s="70"/>
      <c r="E39" s="62"/>
      <c r="F39" s="5">
        <f>+F30+F34</f>
        <v>0</v>
      </c>
    </row>
    <row r="40" spans="1:6" ht="39" customHeight="1">
      <c r="A40" s="54" t="s">
        <v>35</v>
      </c>
      <c r="B40" s="55"/>
      <c r="C40" s="55"/>
      <c r="D40" s="55"/>
      <c r="E40" s="55"/>
      <c r="F40" s="17"/>
    </row>
    <row r="41" spans="1:6" ht="15" customHeight="1">
      <c r="A41" s="2"/>
      <c r="B41" s="56" t="s">
        <v>9</v>
      </c>
      <c r="C41" s="56"/>
      <c r="D41" s="56"/>
      <c r="E41" s="56"/>
      <c r="F41" s="3">
        <f>SUM(F42:F45)</f>
        <v>0</v>
      </c>
    </row>
    <row r="42" spans="1:6" ht="15" customHeight="1">
      <c r="A42" s="21">
        <v>1</v>
      </c>
      <c r="B42" s="27" t="s">
        <v>10</v>
      </c>
      <c r="C42" s="28" t="s">
        <v>25</v>
      </c>
      <c r="D42" s="29">
        <v>416</v>
      </c>
      <c r="E42" s="14"/>
      <c r="F42" s="14">
        <f>ROUND(D42*E42,0)</f>
        <v>0</v>
      </c>
    </row>
    <row r="43" spans="1:6" ht="15" customHeight="1">
      <c r="A43" s="21">
        <v>2</v>
      </c>
      <c r="B43" s="27" t="s">
        <v>11</v>
      </c>
      <c r="C43" s="28" t="s">
        <v>25</v>
      </c>
      <c r="D43" s="29">
        <v>920</v>
      </c>
      <c r="E43" s="14"/>
      <c r="F43" s="14">
        <f>ROUND(D43*E43,0)</f>
        <v>0</v>
      </c>
    </row>
    <row r="44" spans="1:7" ht="45.75" customHeight="1">
      <c r="A44" s="21">
        <v>3</v>
      </c>
      <c r="B44" s="27" t="s">
        <v>29</v>
      </c>
      <c r="C44" s="28" t="s">
        <v>26</v>
      </c>
      <c r="D44" s="29">
        <v>640</v>
      </c>
      <c r="E44" s="14"/>
      <c r="F44" s="14">
        <f>ROUND(D44*E44,0)</f>
        <v>0</v>
      </c>
      <c r="G44" s="10">
        <f>SUM(D42:D44)</f>
        <v>1976</v>
      </c>
    </row>
    <row r="45" spans="1:6" ht="54" customHeight="1">
      <c r="A45" s="21">
        <v>4</v>
      </c>
      <c r="B45" s="27" t="s">
        <v>23</v>
      </c>
      <c r="C45" s="28" t="s">
        <v>12</v>
      </c>
      <c r="D45" s="29">
        <v>1</v>
      </c>
      <c r="E45" s="14"/>
      <c r="F45" s="14">
        <f>ROUND(D45*E45,0)</f>
        <v>0</v>
      </c>
    </row>
    <row r="46" spans="1:6" ht="15" customHeight="1">
      <c r="A46" s="4"/>
      <c r="B46" s="57" t="s">
        <v>13</v>
      </c>
      <c r="C46" s="56"/>
      <c r="D46" s="56"/>
      <c r="E46" s="56"/>
      <c r="F46" s="5">
        <f>SUM(F47:F50)</f>
        <v>0</v>
      </c>
    </row>
    <row r="47" spans="1:6" ht="15" customHeight="1">
      <c r="A47" s="21"/>
      <c r="B47" s="6" t="s">
        <v>14</v>
      </c>
      <c r="C47" s="7"/>
      <c r="D47" s="69"/>
      <c r="E47" s="53"/>
      <c r="F47" s="14">
        <f>ROUND(F41*C47,0)</f>
        <v>0</v>
      </c>
    </row>
    <row r="48" spans="1:6" ht="15" customHeight="1">
      <c r="A48" s="21"/>
      <c r="B48" s="6" t="s">
        <v>15</v>
      </c>
      <c r="C48" s="22"/>
      <c r="D48" s="52"/>
      <c r="E48" s="53"/>
      <c r="F48" s="14">
        <f>ROUND(F41*C48,0)</f>
        <v>0</v>
      </c>
    </row>
    <row r="49" spans="1:6" ht="15" customHeight="1">
      <c r="A49" s="21"/>
      <c r="B49" s="6" t="s">
        <v>16</v>
      </c>
      <c r="C49" s="22"/>
      <c r="D49" s="69"/>
      <c r="E49" s="53"/>
      <c r="F49" s="14">
        <f>ROUND(F41*C49,0)</f>
        <v>0</v>
      </c>
    </row>
    <row r="50" spans="1:6" ht="15" customHeight="1">
      <c r="A50" s="21"/>
      <c r="B50" s="6" t="s">
        <v>17</v>
      </c>
      <c r="C50" s="22">
        <v>0.19</v>
      </c>
      <c r="D50" s="69"/>
      <c r="E50" s="53"/>
      <c r="F50" s="14">
        <f>+ROUND(F49*C50,0)</f>
        <v>0</v>
      </c>
    </row>
    <row r="51" spans="1:6" ht="15" customHeight="1">
      <c r="A51" s="4" t="s">
        <v>2</v>
      </c>
      <c r="B51" s="8" t="s">
        <v>18</v>
      </c>
      <c r="C51" s="4"/>
      <c r="D51" s="70"/>
      <c r="E51" s="62"/>
      <c r="F51" s="5">
        <f>+F41+F46</f>
        <v>0</v>
      </c>
    </row>
    <row r="52" spans="1:6" ht="53.25" customHeight="1">
      <c r="A52" s="54" t="s">
        <v>36</v>
      </c>
      <c r="B52" s="55"/>
      <c r="C52" s="55"/>
      <c r="D52" s="55"/>
      <c r="E52" s="55"/>
      <c r="F52" s="17"/>
    </row>
    <row r="53" spans="1:6" ht="16.5" customHeight="1">
      <c r="A53" s="2"/>
      <c r="B53" s="56" t="s">
        <v>9</v>
      </c>
      <c r="C53" s="56"/>
      <c r="D53" s="56"/>
      <c r="E53" s="56"/>
      <c r="F53" s="3">
        <f>SUM(F54:F56)</f>
        <v>0</v>
      </c>
    </row>
    <row r="54" spans="1:6" ht="15">
      <c r="A54" s="21">
        <v>1</v>
      </c>
      <c r="B54" s="27" t="s">
        <v>10</v>
      </c>
      <c r="C54" s="28" t="s">
        <v>25</v>
      </c>
      <c r="D54" s="29">
        <v>680</v>
      </c>
      <c r="E54" s="14"/>
      <c r="F54" s="14">
        <f>ROUND(D54*E54,0)</f>
        <v>0</v>
      </c>
    </row>
    <row r="55" spans="1:7" ht="30.75" customHeight="1">
      <c r="A55" s="21">
        <v>2</v>
      </c>
      <c r="B55" s="27" t="s">
        <v>11</v>
      </c>
      <c r="C55" s="28" t="s">
        <v>25</v>
      </c>
      <c r="D55" s="29">
        <v>1200</v>
      </c>
      <c r="E55" s="14"/>
      <c r="F55" s="14">
        <f>ROUND(D55*E55,0)</f>
        <v>0</v>
      </c>
      <c r="G55" s="10">
        <f>SUM(D54:D55)</f>
        <v>1880</v>
      </c>
    </row>
    <row r="56" spans="1:6" ht="51">
      <c r="A56" s="21">
        <v>3</v>
      </c>
      <c r="B56" s="27" t="s">
        <v>23</v>
      </c>
      <c r="C56" s="28" t="s">
        <v>12</v>
      </c>
      <c r="D56" s="29">
        <v>1</v>
      </c>
      <c r="E56" s="14"/>
      <c r="F56" s="14">
        <f>ROUND(D56*E56,0)</f>
        <v>0</v>
      </c>
    </row>
    <row r="57" spans="1:6" ht="12.75">
      <c r="A57" s="4"/>
      <c r="B57" s="57" t="s">
        <v>13</v>
      </c>
      <c r="C57" s="56"/>
      <c r="D57" s="56"/>
      <c r="E57" s="56"/>
      <c r="F57" s="5">
        <f>SUM(F58:F61)</f>
        <v>0</v>
      </c>
    </row>
    <row r="58" spans="1:6" ht="16.5" customHeight="1">
      <c r="A58" s="21"/>
      <c r="B58" s="6" t="s">
        <v>14</v>
      </c>
      <c r="C58" s="7"/>
      <c r="D58" s="69"/>
      <c r="E58" s="53"/>
      <c r="F58" s="14">
        <f>ROUND(F53*C58,0)</f>
        <v>0</v>
      </c>
    </row>
    <row r="59" spans="1:6" ht="12.75">
      <c r="A59" s="21"/>
      <c r="B59" s="6" t="s">
        <v>15</v>
      </c>
      <c r="C59" s="36"/>
      <c r="D59" s="52"/>
      <c r="E59" s="53"/>
      <c r="F59" s="14">
        <f>ROUND(F53*C59,0)</f>
        <v>0</v>
      </c>
    </row>
    <row r="60" spans="1:6" ht="12.75">
      <c r="A60" s="21"/>
      <c r="B60" s="6" t="s">
        <v>16</v>
      </c>
      <c r="C60" s="36"/>
      <c r="D60" s="69"/>
      <c r="E60" s="53"/>
      <c r="F60" s="14">
        <f>ROUND(F53*C60,0)</f>
        <v>0</v>
      </c>
    </row>
    <row r="61" spans="1:6" ht="12.75">
      <c r="A61" s="21"/>
      <c r="B61" s="6" t="s">
        <v>17</v>
      </c>
      <c r="C61" s="22">
        <v>0.19</v>
      </c>
      <c r="D61" s="69"/>
      <c r="E61" s="53"/>
      <c r="F61" s="14">
        <f>+ROUND(F60*C61,0)</f>
        <v>0</v>
      </c>
    </row>
    <row r="62" spans="1:6" ht="12.75">
      <c r="A62" s="4" t="s">
        <v>19</v>
      </c>
      <c r="B62" s="8" t="s">
        <v>18</v>
      </c>
      <c r="C62" s="4"/>
      <c r="D62" s="70"/>
      <c r="E62" s="62"/>
      <c r="F62" s="5">
        <f>+F53+F57</f>
        <v>0</v>
      </c>
    </row>
    <row r="63" spans="1:6" s="31" customFormat="1" ht="12.75">
      <c r="A63" s="32"/>
      <c r="B63" s="33"/>
      <c r="C63" s="34"/>
      <c r="D63" s="20"/>
      <c r="E63" s="20"/>
      <c r="F63" s="5"/>
    </row>
    <row r="64" spans="1:6" ht="12.75">
      <c r="A64" s="54" t="s">
        <v>24</v>
      </c>
      <c r="B64" s="55"/>
      <c r="C64" s="55"/>
      <c r="D64" s="55"/>
      <c r="E64" s="74"/>
      <c r="F64" s="18">
        <f>F28+F39+F51+F62</f>
        <v>0</v>
      </c>
    </row>
    <row r="66" spans="1:6" ht="12.75">
      <c r="A66" s="71" t="s">
        <v>22</v>
      </c>
      <c r="B66" s="72"/>
      <c r="C66" s="72"/>
      <c r="D66" s="72"/>
      <c r="E66" s="73"/>
      <c r="F66" s="9">
        <f>+F64+F13</f>
        <v>0</v>
      </c>
    </row>
  </sheetData>
  <sheetProtection sheet="1" objects="1" scenarios="1"/>
  <protectedRanges>
    <protectedRange sqref="E42:E45" name="Rango1_2"/>
    <protectedRange sqref="F8:F11" name="Rango1_1_1"/>
    <protectedRange sqref="E19:E22" name="Rango1_1_2"/>
    <protectedRange sqref="E31:E33" name="Rango1_1_2_2_4"/>
    <protectedRange sqref="C35:C37" name="Rango1_1_3"/>
    <protectedRange sqref="C47:C49" name="Rango1_2_1"/>
    <protectedRange sqref="C24:C26" name="Rango1_1_2_1_2"/>
    <protectedRange sqref="E54:E56" name="Rango1_3_1_2"/>
    <protectedRange sqref="C47:C49" name="Rango1_2_2"/>
    <protectedRange sqref="C29:D29 C40:D40 C52:D52" name="Rango1_5_1"/>
    <protectedRange sqref="C58:C60" name="Rango1_3_3"/>
    <protectedRange sqref="D31:D32 D42:D43 D54:D55" name="Rango1_3_4"/>
  </protectedRanges>
  <mergeCells count="45">
    <mergeCell ref="B53:E53"/>
    <mergeCell ref="B57:E57"/>
    <mergeCell ref="D58:E58"/>
    <mergeCell ref="D59:E59"/>
    <mergeCell ref="D51:E51"/>
    <mergeCell ref="A40:E40"/>
    <mergeCell ref="B41:E41"/>
    <mergeCell ref="B46:E46"/>
    <mergeCell ref="D47:E47"/>
    <mergeCell ref="A52:E52"/>
    <mergeCell ref="D60:E60"/>
    <mergeCell ref="D61:E61"/>
    <mergeCell ref="D62:E62"/>
    <mergeCell ref="A10:E10"/>
    <mergeCell ref="A12:E12"/>
    <mergeCell ref="A8:E8"/>
    <mergeCell ref="D35:E35"/>
    <mergeCell ref="D36:E36"/>
    <mergeCell ref="D37:E37"/>
    <mergeCell ref="D38:E38"/>
    <mergeCell ref="D39:E39"/>
    <mergeCell ref="A66:E66"/>
    <mergeCell ref="A64:E64"/>
    <mergeCell ref="D49:E49"/>
    <mergeCell ref="D50:E50"/>
    <mergeCell ref="A17:E17"/>
    <mergeCell ref="B18:E18"/>
    <mergeCell ref="B23:E23"/>
    <mergeCell ref="D24:E24"/>
    <mergeCell ref="D48:E48"/>
    <mergeCell ref="A29:E29"/>
    <mergeCell ref="B30:E30"/>
    <mergeCell ref="B34:E34"/>
    <mergeCell ref="A11:E11"/>
    <mergeCell ref="D26:E26"/>
    <mergeCell ref="D27:E27"/>
    <mergeCell ref="D28:E28"/>
    <mergeCell ref="A14:F15"/>
    <mergeCell ref="A2:F3"/>
    <mergeCell ref="A13:E13"/>
    <mergeCell ref="D25:E25"/>
    <mergeCell ref="A4:F5"/>
    <mergeCell ref="A6:E6"/>
    <mergeCell ref="A7:E7"/>
    <mergeCell ref="A9:E9"/>
  </mergeCells>
  <printOptions/>
  <pageMargins left="0.7" right="0.7" top="0.75" bottom="0.75" header="0.3" footer="0.3"/>
  <pageSetup horizontalDpi="600" verticalDpi="600" orientation="portrait" scale="67" r:id="rId3"/>
  <rowBreaks count="1" manualBreakCount="1">
    <brk id="28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FORMATO4(PROPUESTAECONÓMICA)</dc:title>
  <dc:subject/>
  <dc:creator>SONIA PATRICIA GRANADOS VERA</dc:creator>
  <cp:keywords/>
  <dc:description/>
  <cp:lastModifiedBy>LINA MARCELA ARDILA TORRES</cp:lastModifiedBy>
  <dcterms:created xsi:type="dcterms:W3CDTF">2018-03-27T21:50:58Z</dcterms:created>
  <dcterms:modified xsi:type="dcterms:W3CDTF">2019-03-07T20:58:22Z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  <property fmtid="{D5CDD505-2E9C-101B-9397-08002B2CF9AE}" pid="3" name="FINDETERPublic">
    <vt:lpwstr>1</vt:lpwstr>
  </property>
  <property fmtid="{D5CDD505-2E9C-101B-9397-08002B2CF9AE}" pid="4" name="FINDETERDescripci">
    <vt:lpwstr/>
  </property>
  <property fmtid="{D5CDD505-2E9C-101B-9397-08002B2CF9AE}" pid="5" name="FINDETERConvocator">
    <vt:lpwstr>83</vt:lpwstr>
  </property>
</Properties>
</file>