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docProps/core.xml" ContentType="application/vnd.openxmlformats-package.core-properties+xml"/>
  <Override PartName="/xl/comments1.xml" ContentType="application/vnd.openxmlformats-officedocument.spreadsheetml.comments+xml"/>
  <Override PartName="/docProps/app.xml" ContentType="application/vnd.openxmlformats-officedocument.extended-properties+xml"/>
  <Override PartName="/xl/calcChain.xml" ContentType="application/vnd.openxmlformats-officedocument.spreadsheetml.calcChain+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431"/>
  <workbookPr defaultThemeVersion="166925"/>
  <mc:AlternateContent xmlns:mc="http://schemas.openxmlformats.org/markup-compatibility/2006">
    <mc:Choice Requires="x15">
      <x15ac:absPath xmlns:x15ac="http://schemas.microsoft.com/office/spreadsheetml/2010/11/ac" url="E:\Documents\EQUIPAMIENTO\CONVOCATORIAS AÑO 2019\LLAVE EN MANO GRUPO 1 2019\DOCUMENTOS A PUBLICAR\"/>
    </mc:Choice>
  </mc:AlternateContent>
  <bookViews>
    <workbookView xWindow="0" yWindow="0" windowWidth="24000" windowHeight="8910"/>
  </bookViews>
  <sheets>
    <sheet name="PARQUES" sheetId="2" r:id="rId1"/>
  </sheet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57" i="2" l="1"/>
  <c r="F56" i="2"/>
  <c r="F55" i="2"/>
  <c r="F53" i="2" s="1"/>
  <c r="F54" i="2"/>
  <c r="F45" i="2"/>
  <c r="F44" i="2"/>
  <c r="F43" i="2"/>
  <c r="F42" i="2"/>
  <c r="F41" i="2"/>
  <c r="F48" i="2" s="1"/>
  <c r="F33" i="2"/>
  <c r="F32" i="2"/>
  <c r="F29" i="2" s="1"/>
  <c r="F31" i="2"/>
  <c r="F30" i="2"/>
  <c r="F21" i="2"/>
  <c r="F20" i="2"/>
  <c r="F19" i="2"/>
  <c r="F17" i="2" s="1"/>
  <c r="F18" i="2"/>
  <c r="F11" i="2"/>
  <c r="F12" i="2" s="1"/>
  <c r="F6" i="2"/>
  <c r="F25" i="2" l="1"/>
  <c r="F26" i="2" s="1"/>
  <c r="F24" i="2"/>
  <c r="F23" i="2"/>
  <c r="F37" i="2"/>
  <c r="F38" i="2" s="1"/>
  <c r="F36" i="2"/>
  <c r="F35" i="2"/>
  <c r="F34" i="2" s="1"/>
  <c r="F39" i="2" s="1"/>
  <c r="F59" i="2"/>
  <c r="F61" i="2"/>
  <c r="F62" i="2" s="1"/>
  <c r="F60" i="2"/>
  <c r="F49" i="2"/>
  <c r="F50" i="2" s="1"/>
  <c r="F47" i="2"/>
  <c r="F46" i="2" s="1"/>
  <c r="F51" i="2" s="1"/>
  <c r="F58" i="2" l="1"/>
  <c r="F63" i="2" s="1"/>
  <c r="F22" i="2"/>
  <c r="F27" i="2" s="1"/>
  <c r="F64" i="2" l="1"/>
  <c r="F66" i="2" s="1"/>
</calcChain>
</file>

<file path=xl/comments1.xml><?xml version="1.0" encoding="utf-8"?>
<comments xmlns="http://schemas.openxmlformats.org/spreadsheetml/2006/main">
  <authors>
    <author>SONIA PATRICIA GRANADOS VERA</author>
  </authors>
  <commentList>
    <comment ref="D20" authorId="0" shapeId="0">
      <text>
        <r>
          <rPr>
            <b/>
            <sz val="9"/>
            <color indexed="81"/>
            <rFont val="Tahoma"/>
            <family val="2"/>
          </rPr>
          <t>SONIA PATRICIA GRANADOS VERA:</t>
        </r>
        <r>
          <rPr>
            <sz val="9"/>
            <color indexed="81"/>
            <rFont val="Tahoma"/>
            <family val="2"/>
          </rPr>
          <t xml:space="preserve">
MEDIDA DE COLDEPORTES</t>
        </r>
      </text>
    </comment>
  </commentList>
</comments>
</file>

<file path=xl/sharedStrings.xml><?xml version="1.0" encoding="utf-8"?>
<sst xmlns="http://schemas.openxmlformats.org/spreadsheetml/2006/main" count="88" uniqueCount="42">
  <si>
    <t>2. ETAPA II.  CONSTRUCCIÓN Y PUESTA EN FUNCIONAMIENTO DE UN PARQUE RECREO DEPORTIVO UBICADO EN LA URBANIZACIÓN VILLA MELISA EN EL MUNICIPIO DE MONTERIA, DEPARTAMENTO DE CORDOBA; UN PARQUE RECREO DEPORTIVO UBICADO EN LA URBANIZACIÓN NUEVA ESPERANZA EN EL MUNICIPIO DE SOLEDAD, DEPARTAMENTO DE ATLANTICO, UN PARQUE RECREO DEPORTIVO UBICADO EN LA URBANIZACIÓN SHADDAI EN EL MUNICIPIO DE FUNDACIÓN, DEPARTAMENTO DE MAGDALENA Y UN PARQUE RECREO DEPORTIVO UBICADO EN LA URBANIZACIÓN NANDO MARÍN EN EL MUNICIPIO DE VALLEDUPAR, DEPARTAMENTO DE CESAR</t>
  </si>
  <si>
    <t>ÍTEM</t>
  </si>
  <si>
    <t>DESCRIPCIÓN</t>
  </si>
  <si>
    <t>UND</t>
  </si>
  <si>
    <t>CANTIDAD</t>
  </si>
  <si>
    <t>PRECIOS UNITARIOS</t>
  </si>
  <si>
    <t>VALOR TOTAL</t>
  </si>
  <si>
    <t xml:space="preserve"> PARQUE RECREO DEPORTIVO URBANIZACION VILLA MELISA EN EL MUNICIPIO DE MONTERIA, DEPARTAMENTO DE CORDOBA</t>
  </si>
  <si>
    <t>VALOR DIRECTO OBRA</t>
  </si>
  <si>
    <t>Zonas Duras</t>
  </si>
  <si>
    <t>Zonas Blandas</t>
  </si>
  <si>
    <t>Cancha Multiple (Incluye marcos, mallas, malla contra impacto, demarcación y pintura de demarcación y fondo de cancha)</t>
  </si>
  <si>
    <t>Juegos Infantiles y Gimnasio Biosaludable Infantiles (Según recomendaciones mínimas de construcción en Gimnasio Biosaludable (11 máquinas + tableros señalizadores)</t>
  </si>
  <si>
    <t>Gl</t>
  </si>
  <si>
    <t xml:space="preserve">VALOR COSTOS INDIRECTOS </t>
  </si>
  <si>
    <t>Administración</t>
  </si>
  <si>
    <t xml:space="preserve">Imprevistos </t>
  </si>
  <si>
    <t>Utilidad</t>
  </si>
  <si>
    <t>Valor  IVA sobre la utilidad</t>
  </si>
  <si>
    <t>B</t>
  </si>
  <si>
    <t>COSTO TOTAL OBRA</t>
  </si>
  <si>
    <t xml:space="preserve">PARQUE RECREO DEPORTIVO URBANIZACIÓN NUEVA ESPERANZA EN EL MUNICIPIO DE SOLEDAD, DEPARTAMENTO DE ATLANTICO </t>
  </si>
  <si>
    <t>Zonas Duras (Puede incluir cancha multiple con marcos, mallas, malla contra impacto, demarcación y pintura en toda la cancha; si es viable por forma del lote)</t>
  </si>
  <si>
    <t>Cancha Multiple (Incluye marcos, mallas, malla contra impacto, demarcación y pintura en toda la cancha)</t>
  </si>
  <si>
    <t>C</t>
  </si>
  <si>
    <t xml:space="preserve">PARQUE RECREO DEPORTIVO UBICADO EN LA URBANIZACIÓN SHADDAI EN EL MUNICIPIO DE FUNDACIÓN, DEPARTAMENTO DE MAGDALENA </t>
  </si>
  <si>
    <t>D</t>
  </si>
  <si>
    <t xml:space="preserve">PARQUE RECREO DEPORTIVO UBICADO EN LA URBANIZACIÓN NANDO MARÍN EN EL MUNICIPIO DE VALLEDUPAR, DEPARTAMENTO DE CESAR </t>
  </si>
  <si>
    <t>E</t>
  </si>
  <si>
    <t>F. VALOR TOTAL DE OBRA (B+C+D+E)</t>
  </si>
  <si>
    <t>G. VALOR TOTAL DE LLAVE EN MANO (A+F)</t>
  </si>
  <si>
    <r>
      <t>m</t>
    </r>
    <r>
      <rPr>
        <vertAlign val="superscript"/>
        <sz val="9"/>
        <color rgb="FF000000"/>
        <rFont val="Arial Narrow"/>
        <family val="2"/>
      </rPr>
      <t>2</t>
    </r>
    <r>
      <rPr>
        <sz val="11"/>
        <color rgb="FF000000"/>
        <rFont val="Arial Narrow"/>
        <family val="2"/>
      </rPr>
      <t/>
    </r>
  </si>
  <si>
    <r>
      <t>m</t>
    </r>
    <r>
      <rPr>
        <vertAlign val="superscript"/>
        <sz val="9"/>
        <color rgb="FF000000"/>
        <rFont val="Arial Narrow"/>
        <family val="2"/>
      </rPr>
      <t>2</t>
    </r>
  </si>
  <si>
    <t>EJECUCIÓN DE ESTUDIOS, DISEÑOS, CONSTRUCCIÓN Y PUESTA EN FUNCIONAMIENTO DE UN PARQUE RECREO DEPORTIVO UBICADO EN LA URBANIZACIÓN VILLA MELISA EN EL MUNICIPIO DE MONTERIA, DEPARTAMENTO DE CORDOBA; UN PARQUE RECREO DEPORTIVO UBICADO EN LA URBANIZACIÓN NUEVA ESPERANZA EN EL MUNICIPIO DE SOLEDAD, DEPARTAMENTO DE ATLANTICO, UN PARQUE RECREO DEPORTIVO UBICADO EN LA URBANIZACIÓN SHADDAI EN EL MUNICIPIO DE FUNDACIÓN, DEPARTAMENTO DE MAGDALENA Y UN PARQUE RECREO DEPORTIVO UBICADO EN LA URBANIZACIÓN NANDO MARÍN EN EL MUNICIPIO DE VALLEDUPAR, DEPARTAMENTO DE CESAR</t>
  </si>
  <si>
    <t xml:space="preserve">1. ETAPA I. EJECUCIÓN DE ESTUDIOS Y DISEÑO DE UN PARQUE RECREO DEPORTIVO UBICADO EN LA URBANIZACION  VILLA MELISA EN EL MUNICIPIO DE MONTERIA, DEPARTAMENTO DE CORDOBA, UN PARQUE RECREO DEPORTIVO UBICADO EN LA URBANIZACIÓN NUEVA ESPERANZA EN EL MUNICIPIO DE SOLEDAD, DEPARTAMENTO DE ATLANTICO, UN PARQUE RECREO DEPORTIVO UBICADO EN LA URBANIZACIÓN SHADDAI EN EL MUNICIPIO DE FUNDACIÓN, DEPARTAMENTO DE MAGDALENA Y UN PARQUE RECREO DEPORTIVO UBICADO EN LA URBANIZACIÓN NANDO MARÍN EN EL MUNICIPIO DE VALLEDUPAR, DEPARTAMENTO DE CESAR </t>
  </si>
  <si>
    <t>VALOR TOTAL ETAPA DE ESTUDIOS Y DISEÑOS</t>
  </si>
  <si>
    <t>ELABORACIÓN DE ESTUDIOS Y DISEÑOS DE EJECUCIÓN DE UN PARQUE RECREO DEPORTIVO EN LA URBANIZACION VILLA MELISA EN EL MUNICIPIO DE MONTERIA, DEPARTAMENTO DE CORDOBA</t>
  </si>
  <si>
    <t>ELABORACIÓN DE ESTUDIOS Y DISEÑOS DE EJECUCIÓN DE UN PARQUE RECREO DEPORTIVO UBICADO EN LA URBANIZACIÓN  NUEVA ESPERANZA EN EL MUNICIPIO DE SOLEDAD, DEPARTAMENTO DE ATLANTICO</t>
  </si>
  <si>
    <t>PELABORACIÓN DE ESTUDIOS Y DISEÑOS DE EJECUCIÓN DE UN PARQUE RECREO DEPORTIVO EN  LA URBANIZACIÓN SHADDAI EN EL MUNICIPIO DE FUNDACIÓN, DEPARTAMENTO DE MAGDALENA</t>
  </si>
  <si>
    <t xml:space="preserve">PELABORACIÓN DE ESTUDIOS Y DISEÑOS DE EJECUCIÓN DE UN PARQUE RECREO DEPORTIVO EN  LA URBANIZACIÓN NANDO MARÍN EN EL MUNICIPIO DE VALLEDUPAR, DEPARTAMENTO DE CESAR </t>
  </si>
  <si>
    <t>VALOR DEL IVA PROYECTOS  (19 %)</t>
  </si>
  <si>
    <t xml:space="preserve">A. VALOR TOTAL ETAPA DE ESTUDIOS Y DISEÑOS  ETAPA  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</si>
</sst>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0_-;\-* #,##0_-;_-* &quot;-&quot;_-;_-@_-"/>
    <numFmt numFmtId="164" formatCode="&quot;$&quot;#,##0"/>
  </numFmts>
  <fonts count="13" x14ac:knownFonts="1">
    <font>
      <sz val="11"/>
      <color theme="1"/>
      <name val="Calibri"/>
      <family val="2"/>
      <scheme val="minor"/>
    </font>
    <font>
      <sz val="11"/>
      <color theme="1"/>
      <name val="Calibri"/>
      <family val="2"/>
      <scheme val="minor"/>
    </font>
    <font>
      <b/>
      <sz val="10"/>
      <name val="Arial Narrow"/>
      <family val="2"/>
    </font>
    <font>
      <b/>
      <sz val="10"/>
      <color rgb="FF000000"/>
      <name val="Arial Narrow"/>
      <family val="2"/>
    </font>
    <font>
      <b/>
      <sz val="10"/>
      <color theme="1"/>
      <name val="Arial Narrow"/>
      <family val="2"/>
    </font>
    <font>
      <sz val="9"/>
      <color theme="1"/>
      <name val="Arial Narrow"/>
      <family val="2"/>
    </font>
    <font>
      <sz val="9"/>
      <color rgb="FF000000"/>
      <name val="Arial Narrow"/>
      <family val="2"/>
    </font>
    <font>
      <vertAlign val="superscript"/>
      <sz val="9"/>
      <color rgb="FF000000"/>
      <name val="Arial Narrow"/>
      <family val="2"/>
    </font>
    <font>
      <sz val="11"/>
      <color rgb="FF000000"/>
      <name val="Arial Narrow"/>
      <family val="2"/>
    </font>
    <font>
      <sz val="10"/>
      <color theme="1"/>
      <name val="Arial Narrow"/>
      <family val="2"/>
    </font>
    <font>
      <b/>
      <sz val="9"/>
      <color indexed="81"/>
      <name val="Tahoma"/>
      <family val="2"/>
    </font>
    <font>
      <sz val="9"/>
      <color indexed="81"/>
      <name val="Tahoma"/>
      <family val="2"/>
    </font>
    <font>
      <sz val="10"/>
      <name val="Arial Narrow"/>
      <family val="2"/>
    </font>
  </fonts>
  <fills count="9">
    <fill>
      <patternFill patternType="none"/>
    </fill>
    <fill>
      <patternFill patternType="gray125"/>
    </fill>
    <fill>
      <patternFill patternType="solid">
        <fgColor theme="5" tint="0.59999389629810485"/>
        <bgColor indexed="64"/>
      </patternFill>
    </fill>
    <fill>
      <patternFill patternType="solid">
        <fgColor theme="0" tint="-4.9989318521683403E-2"/>
        <bgColor indexed="64"/>
      </patternFill>
    </fill>
    <fill>
      <patternFill patternType="solid">
        <fgColor theme="5" tint="0.79998168889431442"/>
        <bgColor indexed="64"/>
      </patternFill>
    </fill>
    <fill>
      <patternFill patternType="solid">
        <fgColor rgb="FFF2F2F2"/>
        <bgColor indexed="64"/>
      </patternFill>
    </fill>
    <fill>
      <patternFill patternType="solid">
        <fgColor theme="4" tint="0.79998168889431442"/>
        <bgColor indexed="64"/>
      </patternFill>
    </fill>
    <fill>
      <patternFill patternType="solid">
        <fgColor theme="3" tint="0.59999389629810485"/>
        <bgColor indexed="64"/>
      </patternFill>
    </fill>
    <fill>
      <patternFill patternType="solid">
        <fgColor theme="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41" fontId="1" fillId="0" borderId="0" applyFont="0" applyFill="0" applyBorder="0" applyAlignment="0" applyProtection="0"/>
  </cellStyleXfs>
  <cellXfs count="67">
    <xf numFmtId="0" fontId="0" fillId="0" borderId="0" xfId="0"/>
    <xf numFmtId="0" fontId="3" fillId="3" borderId="1" xfId="0" applyFont="1" applyFill="1" applyBorder="1" applyAlignment="1">
      <alignment horizontal="center" vertical="center" wrapText="1"/>
    </xf>
    <xf numFmtId="41" fontId="4" fillId="4" borderId="5" xfId="0" applyNumberFormat="1" applyFont="1" applyFill="1" applyBorder="1" applyAlignment="1">
      <alignment vertical="center" wrapText="1"/>
    </xf>
    <xf numFmtId="0" fontId="4" fillId="5" borderId="2" xfId="0" applyFont="1" applyFill="1" applyBorder="1" applyAlignment="1">
      <alignment horizontal="left" vertical="center" wrapText="1" indent="3"/>
    </xf>
    <xf numFmtId="41" fontId="4" fillId="5" borderId="1" xfId="0" applyNumberFormat="1" applyFont="1" applyFill="1" applyBorder="1" applyAlignment="1">
      <alignment vertical="center" wrapText="1"/>
    </xf>
    <xf numFmtId="0" fontId="5" fillId="0" borderId="1" xfId="0" applyFont="1" applyBorder="1" applyAlignment="1">
      <alignment horizontal="center" vertical="center" wrapText="1"/>
    </xf>
    <xf numFmtId="0" fontId="5" fillId="0" borderId="1" xfId="0" applyFont="1" applyFill="1" applyBorder="1" applyAlignment="1">
      <alignment horizontal="left" vertical="center" wrapText="1"/>
    </xf>
    <xf numFmtId="0" fontId="6" fillId="0" borderId="1" xfId="0" applyFont="1" applyBorder="1" applyAlignment="1" applyProtection="1">
      <alignment horizontal="center" vertical="center" wrapText="1"/>
    </xf>
    <xf numFmtId="3" fontId="5" fillId="0" borderId="1" xfId="0" applyNumberFormat="1" applyFont="1" applyFill="1" applyBorder="1" applyAlignment="1">
      <alignment horizontal="center" vertical="center" wrapText="1"/>
    </xf>
    <xf numFmtId="41" fontId="5" fillId="0" borderId="1" xfId="1" applyFont="1" applyBorder="1" applyAlignment="1" applyProtection="1">
      <alignment vertical="center"/>
      <protection locked="0"/>
    </xf>
    <xf numFmtId="41" fontId="9" fillId="0" borderId="1" xfId="1" applyFont="1" applyBorder="1" applyAlignment="1">
      <alignment vertical="center"/>
    </xf>
    <xf numFmtId="0" fontId="4" fillId="5" borderId="1" xfId="0" applyFont="1" applyFill="1" applyBorder="1" applyAlignment="1">
      <alignment horizontal="center" vertical="center" wrapText="1"/>
    </xf>
    <xf numFmtId="41" fontId="4" fillId="3" borderId="1" xfId="1" applyFont="1" applyFill="1" applyBorder="1" applyAlignment="1">
      <alignment vertical="center"/>
    </xf>
    <xf numFmtId="0" fontId="9" fillId="0" borderId="1" xfId="0" applyFont="1" applyBorder="1" applyAlignment="1">
      <alignment horizontal="center" vertical="center" wrapText="1"/>
    </xf>
    <xf numFmtId="0" fontId="9" fillId="0" borderId="1" xfId="0" applyFont="1" applyBorder="1" applyAlignment="1">
      <alignment horizontal="right" vertical="center" wrapText="1"/>
    </xf>
    <xf numFmtId="10" fontId="9" fillId="0" borderId="1" xfId="0" applyNumberFormat="1" applyFont="1" applyFill="1" applyBorder="1" applyAlignment="1" applyProtection="1">
      <alignment horizontal="center" vertical="center" wrapText="1"/>
      <protection locked="0"/>
    </xf>
    <xf numFmtId="9" fontId="9" fillId="0" borderId="1" xfId="0" applyNumberFormat="1" applyFont="1" applyBorder="1" applyAlignment="1" applyProtection="1">
      <alignment horizontal="center" vertical="center" wrapText="1"/>
      <protection locked="0"/>
    </xf>
    <xf numFmtId="9" fontId="9" fillId="0" borderId="1" xfId="0" applyNumberFormat="1" applyFont="1" applyBorder="1" applyAlignment="1">
      <alignment horizontal="center" vertical="center" wrapText="1"/>
    </xf>
    <xf numFmtId="0" fontId="4" fillId="5" borderId="1" xfId="0" applyFont="1" applyFill="1" applyBorder="1" applyAlignment="1">
      <alignment horizontal="left" vertical="center"/>
    </xf>
    <xf numFmtId="41" fontId="4" fillId="4" borderId="1" xfId="0" applyNumberFormat="1" applyFont="1" applyFill="1" applyBorder="1" applyAlignment="1">
      <alignment vertical="center" wrapText="1"/>
    </xf>
    <xf numFmtId="0" fontId="6" fillId="0" borderId="1" xfId="0" applyFont="1" applyFill="1" applyBorder="1" applyAlignment="1" applyProtection="1">
      <alignment horizontal="center" vertical="center" wrapText="1"/>
    </xf>
    <xf numFmtId="4" fontId="5" fillId="0" borderId="1" xfId="0" applyNumberFormat="1" applyFont="1" applyFill="1" applyBorder="1" applyAlignment="1">
      <alignment horizontal="center" vertical="center" wrapText="1"/>
    </xf>
    <xf numFmtId="41" fontId="4" fillId="4" borderId="1" xfId="1" applyFont="1" applyFill="1" applyBorder="1" applyAlignment="1">
      <alignment horizontal="center" vertical="center" wrapText="1"/>
    </xf>
    <xf numFmtId="41" fontId="9" fillId="0" borderId="0" xfId="1" applyFont="1" applyAlignment="1">
      <alignment vertical="center"/>
    </xf>
    <xf numFmtId="41" fontId="4" fillId="6" borderId="1" xfId="1" applyFont="1" applyFill="1" applyBorder="1" applyAlignment="1">
      <alignment horizontal="center" vertical="center" wrapText="1"/>
    </xf>
    <xf numFmtId="41" fontId="4" fillId="0" borderId="1" xfId="1" applyFont="1" applyBorder="1" applyAlignment="1">
      <alignment horizontal="center" vertical="center"/>
    </xf>
    <xf numFmtId="164" fontId="4" fillId="8" borderId="1" xfId="1" applyNumberFormat="1" applyFont="1" applyFill="1" applyBorder="1" applyAlignment="1">
      <alignment horizontal="right" vertical="center"/>
    </xf>
    <xf numFmtId="164" fontId="9" fillId="8" borderId="1" xfId="1" applyNumberFormat="1" applyFont="1" applyFill="1" applyBorder="1" applyAlignment="1" applyProtection="1">
      <alignment vertical="center"/>
      <protection locked="0"/>
    </xf>
    <xf numFmtId="164" fontId="4" fillId="8" borderId="1" xfId="1" applyNumberFormat="1" applyFont="1" applyFill="1" applyBorder="1" applyAlignment="1">
      <alignment vertical="center"/>
    </xf>
    <xf numFmtId="164" fontId="4" fillId="6" borderId="1" xfId="1" applyNumberFormat="1" applyFont="1" applyFill="1" applyBorder="1" applyAlignment="1">
      <alignment horizontal="right" vertical="center"/>
    </xf>
    <xf numFmtId="0" fontId="9" fillId="3" borderId="1" xfId="0" applyFont="1" applyFill="1" applyBorder="1" applyAlignment="1">
      <alignment horizontal="center" vertical="center" wrapText="1"/>
    </xf>
    <xf numFmtId="0" fontId="9" fillId="3" borderId="2" xfId="0" applyFont="1" applyFill="1" applyBorder="1" applyAlignment="1">
      <alignment horizontal="center" vertical="center" wrapText="1"/>
    </xf>
    <xf numFmtId="0" fontId="4" fillId="4" borderId="2" xfId="0" applyFont="1" applyFill="1" applyBorder="1" applyAlignment="1">
      <alignment horizontal="center" vertical="center" wrapText="1"/>
    </xf>
    <xf numFmtId="0" fontId="4" fillId="4" borderId="3" xfId="0" applyFont="1" applyFill="1" applyBorder="1" applyAlignment="1">
      <alignment horizontal="center" vertical="center" wrapText="1"/>
    </xf>
    <xf numFmtId="0" fontId="4" fillId="4" borderId="4" xfId="0" applyFont="1" applyFill="1" applyBorder="1" applyAlignment="1">
      <alignment horizontal="center" vertical="center" wrapText="1"/>
    </xf>
    <xf numFmtId="0" fontId="4" fillId="6" borderId="1" xfId="0" applyFont="1" applyFill="1" applyBorder="1" applyAlignment="1">
      <alignment horizontal="center" vertical="center" wrapText="1"/>
    </xf>
    <xf numFmtId="0" fontId="4" fillId="5" borderId="3" xfId="0" applyFont="1" applyFill="1" applyBorder="1" applyAlignment="1">
      <alignment horizontal="left" vertical="center" wrapText="1"/>
    </xf>
    <xf numFmtId="0" fontId="4" fillId="5" borderId="2" xfId="0" applyFont="1" applyFill="1" applyBorder="1" applyAlignment="1">
      <alignment horizontal="left" vertical="center" wrapText="1"/>
    </xf>
    <xf numFmtId="0" fontId="9" fillId="0" borderId="1" xfId="0" applyFont="1" applyBorder="1" applyAlignment="1">
      <alignment horizontal="center" vertical="center" wrapText="1"/>
    </xf>
    <xf numFmtId="0" fontId="9" fillId="0" borderId="2" xfId="0" applyFont="1" applyBorder="1" applyAlignment="1">
      <alignment horizontal="center" vertical="center" wrapText="1"/>
    </xf>
    <xf numFmtId="9" fontId="9" fillId="0" borderId="1" xfId="0" applyNumberFormat="1" applyFont="1" applyBorder="1" applyAlignment="1">
      <alignment horizontal="center" vertical="center" wrapText="1"/>
    </xf>
    <xf numFmtId="0" fontId="9" fillId="3" borderId="4" xfId="0" applyFont="1" applyFill="1" applyBorder="1" applyAlignment="1">
      <alignment horizontal="center" vertical="center" wrapText="1"/>
    </xf>
    <xf numFmtId="0" fontId="4" fillId="5" borderId="4" xfId="0" applyFont="1" applyFill="1" applyBorder="1" applyAlignment="1">
      <alignment horizontal="left" vertical="center" wrapText="1"/>
    </xf>
    <xf numFmtId="0" fontId="9" fillId="0" borderId="4" xfId="0" applyFont="1" applyBorder="1" applyAlignment="1">
      <alignment horizontal="center" vertical="center" wrapText="1"/>
    </xf>
    <xf numFmtId="9" fontId="9" fillId="0" borderId="2" xfId="0" applyNumberFormat="1" applyFont="1" applyBorder="1" applyAlignment="1">
      <alignment horizontal="center" vertical="center" wrapText="1"/>
    </xf>
    <xf numFmtId="9" fontId="9" fillId="0" borderId="4" xfId="0" applyNumberFormat="1" applyFont="1" applyBorder="1" applyAlignment="1">
      <alignment horizontal="center" vertical="center" wrapText="1"/>
    </xf>
    <xf numFmtId="41" fontId="12" fillId="0" borderId="2" xfId="1" applyFont="1" applyFill="1" applyBorder="1" applyAlignment="1">
      <alignment horizontal="left" vertical="center" wrapText="1"/>
    </xf>
    <xf numFmtId="41" fontId="12" fillId="0" borderId="3" xfId="1" applyFont="1" applyFill="1" applyBorder="1" applyAlignment="1">
      <alignment horizontal="left" vertical="center" wrapText="1"/>
    </xf>
    <xf numFmtId="41" fontId="12" fillId="0" borderId="4" xfId="1" applyFont="1" applyFill="1" applyBorder="1" applyAlignment="1">
      <alignment horizontal="left" vertical="center" wrapText="1"/>
    </xf>
    <xf numFmtId="41" fontId="2" fillId="0" borderId="2" xfId="1" applyFont="1" applyBorder="1" applyAlignment="1">
      <alignment horizontal="left" vertical="center" wrapText="1"/>
    </xf>
    <xf numFmtId="41" fontId="2" fillId="0" borderId="3" xfId="1" applyFont="1" applyBorder="1" applyAlignment="1">
      <alignment horizontal="left" vertical="center" wrapText="1"/>
    </xf>
    <xf numFmtId="41" fontId="2" fillId="0" borderId="4" xfId="1" applyFont="1" applyBorder="1" applyAlignment="1">
      <alignment horizontal="left" vertical="center" wrapText="1"/>
    </xf>
    <xf numFmtId="41" fontId="4" fillId="6" borderId="1" xfId="1" applyFont="1" applyFill="1" applyBorder="1" applyAlignment="1">
      <alignment horizontal="left" vertical="center" wrapText="1"/>
    </xf>
    <xf numFmtId="0" fontId="2" fillId="2" borderId="1" xfId="0" applyFont="1" applyFill="1" applyBorder="1" applyAlignment="1">
      <alignment horizontal="center" vertical="center" wrapText="1"/>
    </xf>
    <xf numFmtId="41" fontId="4" fillId="4" borderId="2" xfId="0" applyNumberFormat="1" applyFont="1" applyFill="1" applyBorder="1" applyAlignment="1">
      <alignment horizontal="center" vertical="center" wrapText="1"/>
    </xf>
    <xf numFmtId="41" fontId="4" fillId="4" borderId="3" xfId="0" applyNumberFormat="1" applyFont="1" applyFill="1" applyBorder="1" applyAlignment="1">
      <alignment horizontal="center" vertical="center" wrapText="1"/>
    </xf>
    <xf numFmtId="41" fontId="4" fillId="4" borderId="4" xfId="0" applyNumberFormat="1" applyFont="1" applyFill="1" applyBorder="1" applyAlignment="1">
      <alignment horizontal="center" vertical="center" wrapText="1"/>
    </xf>
    <xf numFmtId="0" fontId="2" fillId="7" borderId="1" xfId="0" applyFont="1" applyFill="1" applyBorder="1" applyAlignment="1">
      <alignment horizontal="center" vertical="center" wrapText="1"/>
    </xf>
    <xf numFmtId="0" fontId="2" fillId="6" borderId="6" xfId="0" applyFont="1" applyFill="1" applyBorder="1" applyAlignment="1">
      <alignment horizontal="center" vertical="center" wrapText="1"/>
    </xf>
    <xf numFmtId="0" fontId="2" fillId="6" borderId="7" xfId="0" applyFont="1" applyFill="1" applyBorder="1" applyAlignment="1">
      <alignment horizontal="center" vertical="center" wrapText="1"/>
    </xf>
    <xf numFmtId="0" fontId="2" fillId="6" borderId="8" xfId="0" applyFont="1" applyFill="1" applyBorder="1" applyAlignment="1">
      <alignment horizontal="center" vertical="center" wrapText="1"/>
    </xf>
    <xf numFmtId="0" fontId="2" fillId="6" borderId="9" xfId="0" applyFont="1" applyFill="1" applyBorder="1" applyAlignment="1">
      <alignment horizontal="center" vertical="center" wrapText="1"/>
    </xf>
    <xf numFmtId="0" fontId="2" fillId="6" borderId="10" xfId="0" applyFont="1" applyFill="1" applyBorder="1" applyAlignment="1">
      <alignment horizontal="center" vertical="center" wrapText="1"/>
    </xf>
    <xf numFmtId="0" fontId="2" fillId="6" borderId="11" xfId="0" applyFont="1" applyFill="1" applyBorder="1" applyAlignment="1">
      <alignment horizontal="center" vertical="center" wrapText="1"/>
    </xf>
    <xf numFmtId="41" fontId="4" fillId="0" borderId="1" xfId="1" applyFont="1" applyBorder="1" applyAlignment="1">
      <alignment horizontal="center" vertical="center"/>
    </xf>
    <xf numFmtId="41" fontId="4" fillId="0" borderId="1" xfId="1" applyFont="1" applyBorder="1" applyAlignment="1">
      <alignment horizontal="left" vertical="center" wrapText="1"/>
    </xf>
    <xf numFmtId="41" fontId="12" fillId="0" borderId="1" xfId="1" applyFont="1" applyBorder="1" applyAlignment="1">
      <alignment horizontal="left" vertical="center" wrapText="1"/>
    </xf>
  </cellXfs>
  <cellStyles count="2">
    <cellStyle name="Millares [0]" xfId="1" builtinId="6"/>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66"/>
  <sheetViews>
    <sheetView tabSelected="1" topLeftCell="A39" zoomScale="85" zoomScaleNormal="85" workbookViewId="0">
      <selection activeCell="A61" sqref="A61"/>
    </sheetView>
  </sheetViews>
  <sheetFormatPr baseColWidth="10" defaultRowHeight="15" x14ac:dyDescent="0.25"/>
  <cols>
    <col min="1" max="1" width="6.42578125" customWidth="1"/>
    <col min="2" max="2" width="33" customWidth="1"/>
    <col min="3" max="3" width="14.7109375" customWidth="1"/>
    <col min="4" max="4" width="14" customWidth="1"/>
    <col min="5" max="6" width="20.7109375" customWidth="1"/>
  </cols>
  <sheetData>
    <row r="1" spans="1:6" ht="57.75" customHeight="1" x14ac:dyDescent="0.25">
      <c r="A1" s="57" t="s">
        <v>33</v>
      </c>
      <c r="B1" s="57"/>
      <c r="C1" s="57"/>
      <c r="D1" s="57"/>
      <c r="E1" s="57"/>
      <c r="F1" s="57"/>
    </row>
    <row r="2" spans="1:6" ht="41.25" customHeight="1" x14ac:dyDescent="0.25">
      <c r="A2" s="57"/>
      <c r="B2" s="57"/>
      <c r="C2" s="57"/>
      <c r="D2" s="57"/>
      <c r="E2" s="57"/>
      <c r="F2" s="57"/>
    </row>
    <row r="3" spans="1:6" ht="35.25" customHeight="1" x14ac:dyDescent="0.25">
      <c r="A3" s="58" t="s">
        <v>34</v>
      </c>
      <c r="B3" s="59"/>
      <c r="C3" s="59"/>
      <c r="D3" s="59"/>
      <c r="E3" s="59"/>
      <c r="F3" s="60"/>
    </row>
    <row r="4" spans="1:6" ht="61.5" customHeight="1" x14ac:dyDescent="0.25">
      <c r="A4" s="61"/>
      <c r="B4" s="62"/>
      <c r="C4" s="62"/>
      <c r="D4" s="62"/>
      <c r="E4" s="62"/>
      <c r="F4" s="63"/>
    </row>
    <row r="5" spans="1:6" x14ac:dyDescent="0.25">
      <c r="A5" s="64" t="s">
        <v>2</v>
      </c>
      <c r="B5" s="64"/>
      <c r="C5" s="64"/>
      <c r="D5" s="64"/>
      <c r="E5" s="64"/>
      <c r="F5" s="25" t="s">
        <v>6</v>
      </c>
    </row>
    <row r="6" spans="1:6" x14ac:dyDescent="0.25">
      <c r="A6" s="65" t="s">
        <v>35</v>
      </c>
      <c r="B6" s="65"/>
      <c r="C6" s="65"/>
      <c r="D6" s="65"/>
      <c r="E6" s="65"/>
      <c r="F6" s="26">
        <f>SUM(F7:F10)</f>
        <v>0</v>
      </c>
    </row>
    <row r="7" spans="1:6" ht="26.25" customHeight="1" x14ac:dyDescent="0.25">
      <c r="A7" s="66" t="s">
        <v>36</v>
      </c>
      <c r="B7" s="66"/>
      <c r="C7" s="66"/>
      <c r="D7" s="66"/>
      <c r="E7" s="66"/>
      <c r="F7" s="27"/>
    </row>
    <row r="8" spans="1:6" ht="43.5" customHeight="1" x14ac:dyDescent="0.25">
      <c r="A8" s="66" t="s">
        <v>37</v>
      </c>
      <c r="B8" s="66"/>
      <c r="C8" s="66"/>
      <c r="D8" s="66"/>
      <c r="E8" s="66"/>
      <c r="F8" s="27"/>
    </row>
    <row r="9" spans="1:6" ht="30" customHeight="1" x14ac:dyDescent="0.25">
      <c r="A9" s="46" t="s">
        <v>38</v>
      </c>
      <c r="B9" s="47"/>
      <c r="C9" s="47"/>
      <c r="D9" s="47"/>
      <c r="E9" s="48"/>
      <c r="F9" s="27"/>
    </row>
    <row r="10" spans="1:6" ht="26.25" customHeight="1" x14ac:dyDescent="0.25">
      <c r="A10" s="46" t="s">
        <v>39</v>
      </c>
      <c r="B10" s="47"/>
      <c r="C10" s="47"/>
      <c r="D10" s="47"/>
      <c r="E10" s="48"/>
      <c r="F10" s="27"/>
    </row>
    <row r="11" spans="1:6" x14ac:dyDescent="0.25">
      <c r="A11" s="49" t="s">
        <v>40</v>
      </c>
      <c r="B11" s="50"/>
      <c r="C11" s="50"/>
      <c r="D11" s="50"/>
      <c r="E11" s="51"/>
      <c r="F11" s="28">
        <f>+ROUND(F6*0.19,0)</f>
        <v>0</v>
      </c>
    </row>
    <row r="12" spans="1:6" x14ac:dyDescent="0.25">
      <c r="A12" s="52" t="s">
        <v>41</v>
      </c>
      <c r="B12" s="52"/>
      <c r="C12" s="52"/>
      <c r="D12" s="52"/>
      <c r="E12" s="52"/>
      <c r="F12" s="29">
        <f>+F11+F6</f>
        <v>0</v>
      </c>
    </row>
    <row r="13" spans="1:6" ht="69.75" customHeight="1" x14ac:dyDescent="0.25">
      <c r="A13" s="53" t="s">
        <v>0</v>
      </c>
      <c r="B13" s="53"/>
      <c r="C13" s="53"/>
      <c r="D13" s="53"/>
      <c r="E13" s="53"/>
      <c r="F13" s="53"/>
    </row>
    <row r="14" spans="1:6" ht="35.25" customHeight="1" x14ac:dyDescent="0.25">
      <c r="A14" s="53"/>
      <c r="B14" s="53"/>
      <c r="C14" s="53"/>
      <c r="D14" s="53"/>
      <c r="E14" s="53"/>
      <c r="F14" s="53"/>
    </row>
    <row r="15" spans="1:6" x14ac:dyDescent="0.25">
      <c r="A15" s="1" t="s">
        <v>1</v>
      </c>
      <c r="B15" s="1" t="s">
        <v>2</v>
      </c>
      <c r="C15" s="1" t="s">
        <v>3</v>
      </c>
      <c r="D15" s="1" t="s">
        <v>4</v>
      </c>
      <c r="E15" s="1" t="s">
        <v>5</v>
      </c>
      <c r="F15" s="1" t="s">
        <v>6</v>
      </c>
    </row>
    <row r="16" spans="1:6" ht="34.5" customHeight="1" x14ac:dyDescent="0.25">
      <c r="A16" s="54" t="s">
        <v>7</v>
      </c>
      <c r="B16" s="55"/>
      <c r="C16" s="55"/>
      <c r="D16" s="55"/>
      <c r="E16" s="56"/>
      <c r="F16" s="2"/>
    </row>
    <row r="17" spans="1:6" x14ac:dyDescent="0.25">
      <c r="A17" s="3"/>
      <c r="B17" s="36" t="s">
        <v>8</v>
      </c>
      <c r="C17" s="36"/>
      <c r="D17" s="36"/>
      <c r="E17" s="36"/>
      <c r="F17" s="4">
        <f>SUM(F18:F21)</f>
        <v>0</v>
      </c>
    </row>
    <row r="18" spans="1:6" ht="15.75" x14ac:dyDescent="0.25">
      <c r="A18" s="5">
        <v>1</v>
      </c>
      <c r="B18" s="6" t="s">
        <v>9</v>
      </c>
      <c r="C18" s="7" t="s">
        <v>31</v>
      </c>
      <c r="D18" s="8">
        <v>848</v>
      </c>
      <c r="E18" s="9"/>
      <c r="F18" s="10">
        <f>ROUND(+D18*E18,0)</f>
        <v>0</v>
      </c>
    </row>
    <row r="19" spans="1:6" ht="15.75" x14ac:dyDescent="0.25">
      <c r="A19" s="5">
        <v>2</v>
      </c>
      <c r="B19" s="6" t="s">
        <v>10</v>
      </c>
      <c r="C19" s="7" t="s">
        <v>31</v>
      </c>
      <c r="D19" s="8">
        <v>1000</v>
      </c>
      <c r="E19" s="9"/>
      <c r="F19" s="10">
        <f>ROUND(+D19*E19,0)</f>
        <v>0</v>
      </c>
    </row>
    <row r="20" spans="1:6" ht="42.75" customHeight="1" x14ac:dyDescent="0.25">
      <c r="A20" s="5">
        <v>3</v>
      </c>
      <c r="B20" s="6" t="s">
        <v>11</v>
      </c>
      <c r="C20" s="7" t="s">
        <v>31</v>
      </c>
      <c r="D20" s="8">
        <v>640</v>
      </c>
      <c r="E20" s="9"/>
      <c r="F20" s="10">
        <f>ROUND(+D20*E20,0)</f>
        <v>0</v>
      </c>
    </row>
    <row r="21" spans="1:6" ht="59.25" customHeight="1" x14ac:dyDescent="0.25">
      <c r="A21" s="5">
        <v>4</v>
      </c>
      <c r="B21" s="6" t="s">
        <v>12</v>
      </c>
      <c r="C21" s="7" t="s">
        <v>13</v>
      </c>
      <c r="D21" s="8">
        <v>1</v>
      </c>
      <c r="E21" s="9"/>
      <c r="F21" s="10">
        <f>ROUND(+D21*E21,0)</f>
        <v>0</v>
      </c>
    </row>
    <row r="22" spans="1:6" x14ac:dyDescent="0.25">
      <c r="A22" s="11"/>
      <c r="B22" s="37" t="s">
        <v>14</v>
      </c>
      <c r="C22" s="36"/>
      <c r="D22" s="36"/>
      <c r="E22" s="42"/>
      <c r="F22" s="12">
        <f>SUM(F23:F26)</f>
        <v>0</v>
      </c>
    </row>
    <row r="23" spans="1:6" x14ac:dyDescent="0.25">
      <c r="A23" s="13"/>
      <c r="B23" s="14" t="s">
        <v>15</v>
      </c>
      <c r="C23" s="15"/>
      <c r="D23" s="39"/>
      <c r="E23" s="43"/>
      <c r="F23" s="10">
        <f>ROUND(F17*C23,0)</f>
        <v>0</v>
      </c>
    </row>
    <row r="24" spans="1:6" x14ac:dyDescent="0.25">
      <c r="A24" s="13"/>
      <c r="B24" s="14" t="s">
        <v>16</v>
      </c>
      <c r="C24" s="16"/>
      <c r="D24" s="44"/>
      <c r="E24" s="45"/>
      <c r="F24" s="10">
        <f>ROUND(F17*C24,0)</f>
        <v>0</v>
      </c>
    </row>
    <row r="25" spans="1:6" x14ac:dyDescent="0.25">
      <c r="A25" s="13"/>
      <c r="B25" s="14" t="s">
        <v>17</v>
      </c>
      <c r="C25" s="16"/>
      <c r="D25" s="39"/>
      <c r="E25" s="43"/>
      <c r="F25" s="10">
        <f>ROUND(F17*C25,0)</f>
        <v>0</v>
      </c>
    </row>
    <row r="26" spans="1:6" ht="17.25" customHeight="1" x14ac:dyDescent="0.25">
      <c r="A26" s="13"/>
      <c r="B26" s="14" t="s">
        <v>18</v>
      </c>
      <c r="C26" s="17">
        <v>0.19</v>
      </c>
      <c r="D26" s="39"/>
      <c r="E26" s="43"/>
      <c r="F26" s="10">
        <f>+ROUND(F25*C26,0)</f>
        <v>0</v>
      </c>
    </row>
    <row r="27" spans="1:6" x14ac:dyDescent="0.25">
      <c r="A27" s="11" t="s">
        <v>19</v>
      </c>
      <c r="B27" s="18" t="s">
        <v>20</v>
      </c>
      <c r="C27" s="11"/>
      <c r="D27" s="31"/>
      <c r="E27" s="41"/>
      <c r="F27" s="12">
        <f>F17+F22</f>
        <v>0</v>
      </c>
    </row>
    <row r="28" spans="1:6" ht="25.5" customHeight="1" x14ac:dyDescent="0.25">
      <c r="A28" s="32" t="s">
        <v>21</v>
      </c>
      <c r="B28" s="33"/>
      <c r="C28" s="33"/>
      <c r="D28" s="33"/>
      <c r="E28" s="33"/>
      <c r="F28" s="19"/>
    </row>
    <row r="29" spans="1:6" x14ac:dyDescent="0.25">
      <c r="A29" s="3"/>
      <c r="B29" s="36" t="s">
        <v>8</v>
      </c>
      <c r="C29" s="36"/>
      <c r="D29" s="36"/>
      <c r="E29" s="36"/>
      <c r="F29" s="4">
        <f>SUM(F30:F33)</f>
        <v>0</v>
      </c>
    </row>
    <row r="30" spans="1:6" ht="57.75" customHeight="1" x14ac:dyDescent="0.25">
      <c r="A30" s="5">
        <v>5</v>
      </c>
      <c r="B30" s="6" t="s">
        <v>22</v>
      </c>
      <c r="C30" s="20" t="s">
        <v>31</v>
      </c>
      <c r="D30" s="8">
        <v>900</v>
      </c>
      <c r="E30" s="9"/>
      <c r="F30" s="10">
        <f>ROUND(D30*E30,0)</f>
        <v>0</v>
      </c>
    </row>
    <row r="31" spans="1:6" ht="15.75" x14ac:dyDescent="0.25">
      <c r="A31" s="5">
        <v>6</v>
      </c>
      <c r="B31" s="6" t="s">
        <v>10</v>
      </c>
      <c r="C31" s="20" t="s">
        <v>31</v>
      </c>
      <c r="D31" s="8">
        <v>1950</v>
      </c>
      <c r="E31" s="9"/>
      <c r="F31" s="10">
        <f>ROUND(D31*E31,0)</f>
        <v>0</v>
      </c>
    </row>
    <row r="32" spans="1:6" ht="43.5" customHeight="1" x14ac:dyDescent="0.25">
      <c r="A32" s="5">
        <v>7</v>
      </c>
      <c r="B32" s="6" t="s">
        <v>23</v>
      </c>
      <c r="C32" s="20" t="s">
        <v>31</v>
      </c>
      <c r="D32" s="8">
        <v>640</v>
      </c>
      <c r="E32" s="9"/>
      <c r="F32" s="10">
        <f>ROUND(D32*E32,0)</f>
        <v>0</v>
      </c>
    </row>
    <row r="33" spans="1:6" ht="60" customHeight="1" x14ac:dyDescent="0.25">
      <c r="A33" s="5">
        <v>8</v>
      </c>
      <c r="B33" s="6" t="s">
        <v>12</v>
      </c>
      <c r="C33" s="7" t="s">
        <v>13</v>
      </c>
      <c r="D33" s="8">
        <v>1</v>
      </c>
      <c r="E33" s="9"/>
      <c r="F33" s="10">
        <f t="shared" ref="F33" si="0">ROUND(D33*E33,0)</f>
        <v>0</v>
      </c>
    </row>
    <row r="34" spans="1:6" x14ac:dyDescent="0.25">
      <c r="A34" s="11"/>
      <c r="B34" s="37" t="s">
        <v>14</v>
      </c>
      <c r="C34" s="36"/>
      <c r="D34" s="36"/>
      <c r="E34" s="36"/>
      <c r="F34" s="12">
        <f>SUM(F35:F38)</f>
        <v>0</v>
      </c>
    </row>
    <row r="35" spans="1:6" x14ac:dyDescent="0.25">
      <c r="A35" s="13"/>
      <c r="B35" s="14" t="s">
        <v>15</v>
      </c>
      <c r="C35" s="15"/>
      <c r="D35" s="38"/>
      <c r="E35" s="39"/>
      <c r="F35" s="10">
        <f>ROUND(F29*C35,0)</f>
        <v>0</v>
      </c>
    </row>
    <row r="36" spans="1:6" x14ac:dyDescent="0.25">
      <c r="A36" s="13"/>
      <c r="B36" s="14" t="s">
        <v>16</v>
      </c>
      <c r="C36" s="16"/>
      <c r="D36" s="40"/>
      <c r="E36" s="39"/>
      <c r="F36" s="10">
        <f>ROUND(F29*C36,0)</f>
        <v>0</v>
      </c>
    </row>
    <row r="37" spans="1:6" x14ac:dyDescent="0.25">
      <c r="A37" s="13"/>
      <c r="B37" s="14" t="s">
        <v>17</v>
      </c>
      <c r="C37" s="16"/>
      <c r="D37" s="38"/>
      <c r="E37" s="39"/>
      <c r="F37" s="10">
        <f>ROUND(F29*C37,0)</f>
        <v>0</v>
      </c>
    </row>
    <row r="38" spans="1:6" ht="25.5" x14ac:dyDescent="0.25">
      <c r="A38" s="13"/>
      <c r="B38" s="14" t="s">
        <v>18</v>
      </c>
      <c r="C38" s="17">
        <v>0.19</v>
      </c>
      <c r="D38" s="38"/>
      <c r="E38" s="39"/>
      <c r="F38" s="10">
        <f>+ROUND(F37*C38,0)</f>
        <v>0</v>
      </c>
    </row>
    <row r="39" spans="1:6" x14ac:dyDescent="0.25">
      <c r="A39" s="11" t="s">
        <v>24</v>
      </c>
      <c r="B39" s="18" t="s">
        <v>20</v>
      </c>
      <c r="C39" s="11"/>
      <c r="D39" s="30"/>
      <c r="E39" s="31"/>
      <c r="F39" s="12">
        <f>+F29+F34</f>
        <v>0</v>
      </c>
    </row>
    <row r="40" spans="1:6" ht="26.25" customHeight="1" x14ac:dyDescent="0.25">
      <c r="A40" s="32" t="s">
        <v>25</v>
      </c>
      <c r="B40" s="33"/>
      <c r="C40" s="33"/>
      <c r="D40" s="33"/>
      <c r="E40" s="33"/>
      <c r="F40" s="19"/>
    </row>
    <row r="41" spans="1:6" x14ac:dyDescent="0.25">
      <c r="A41" s="3"/>
      <c r="B41" s="36" t="s">
        <v>8</v>
      </c>
      <c r="C41" s="36"/>
      <c r="D41" s="36"/>
      <c r="E41" s="36"/>
      <c r="F41" s="4">
        <f>SUM(F42:F45)</f>
        <v>0</v>
      </c>
    </row>
    <row r="42" spans="1:6" ht="15.75" x14ac:dyDescent="0.25">
      <c r="A42" s="5">
        <v>9</v>
      </c>
      <c r="B42" s="6" t="s">
        <v>9</v>
      </c>
      <c r="C42" s="7" t="s">
        <v>31</v>
      </c>
      <c r="D42" s="21">
        <v>600.15</v>
      </c>
      <c r="E42" s="9"/>
      <c r="F42" s="10">
        <f>ROUND(D42*E42,0)</f>
        <v>0</v>
      </c>
    </row>
    <row r="43" spans="1:6" ht="15.75" x14ac:dyDescent="0.25">
      <c r="A43" s="5">
        <v>10</v>
      </c>
      <c r="B43" s="6" t="s">
        <v>10</v>
      </c>
      <c r="C43" s="7" t="s">
        <v>31</v>
      </c>
      <c r="D43" s="8">
        <v>1320</v>
      </c>
      <c r="E43" s="9"/>
      <c r="F43" s="10">
        <f>ROUND(D43*E43,0)</f>
        <v>0</v>
      </c>
    </row>
    <row r="44" spans="1:6" ht="43.5" customHeight="1" x14ac:dyDescent="0.25">
      <c r="A44" s="5">
        <v>11</v>
      </c>
      <c r="B44" s="6" t="s">
        <v>23</v>
      </c>
      <c r="C44" s="7" t="s">
        <v>32</v>
      </c>
      <c r="D44" s="8">
        <v>640</v>
      </c>
      <c r="E44" s="9"/>
      <c r="F44" s="10">
        <f>ROUND(D44*E44,0)</f>
        <v>0</v>
      </c>
    </row>
    <row r="45" spans="1:6" ht="51.75" customHeight="1" x14ac:dyDescent="0.25">
      <c r="A45" s="5">
        <v>12</v>
      </c>
      <c r="B45" s="6" t="s">
        <v>12</v>
      </c>
      <c r="C45" s="7" t="s">
        <v>13</v>
      </c>
      <c r="D45" s="8">
        <v>1</v>
      </c>
      <c r="E45" s="9"/>
      <c r="F45" s="10">
        <f t="shared" ref="F45" si="1">ROUND(D45*E45,0)</f>
        <v>0</v>
      </c>
    </row>
    <row r="46" spans="1:6" x14ac:dyDescent="0.25">
      <c r="A46" s="11"/>
      <c r="B46" s="37" t="s">
        <v>14</v>
      </c>
      <c r="C46" s="36"/>
      <c r="D46" s="36"/>
      <c r="E46" s="36"/>
      <c r="F46" s="12">
        <f>SUM(F47:F50)</f>
        <v>0</v>
      </c>
    </row>
    <row r="47" spans="1:6" x14ac:dyDescent="0.25">
      <c r="A47" s="13"/>
      <c r="B47" s="14" t="s">
        <v>15</v>
      </c>
      <c r="C47" s="15"/>
      <c r="D47" s="38"/>
      <c r="E47" s="39"/>
      <c r="F47" s="10">
        <f>ROUND(F41*C47,0)</f>
        <v>0</v>
      </c>
    </row>
    <row r="48" spans="1:6" x14ac:dyDescent="0.25">
      <c r="A48" s="13"/>
      <c r="B48" s="14" t="s">
        <v>16</v>
      </c>
      <c r="C48" s="16"/>
      <c r="D48" s="40"/>
      <c r="E48" s="39"/>
      <c r="F48" s="10">
        <f>ROUND(F41*C48,0)</f>
        <v>0</v>
      </c>
    </row>
    <row r="49" spans="1:6" x14ac:dyDescent="0.25">
      <c r="A49" s="13"/>
      <c r="B49" s="14" t="s">
        <v>17</v>
      </c>
      <c r="C49" s="16"/>
      <c r="D49" s="38"/>
      <c r="E49" s="39"/>
      <c r="F49" s="10">
        <f>ROUND(F41*C49,0)</f>
        <v>0</v>
      </c>
    </row>
    <row r="50" spans="1:6" ht="25.5" x14ac:dyDescent="0.25">
      <c r="A50" s="13"/>
      <c r="B50" s="14" t="s">
        <v>18</v>
      </c>
      <c r="C50" s="17">
        <v>0.19</v>
      </c>
      <c r="D50" s="38"/>
      <c r="E50" s="39"/>
      <c r="F50" s="10">
        <f>+ROUND(F49*C50,0)</f>
        <v>0</v>
      </c>
    </row>
    <row r="51" spans="1:6" x14ac:dyDescent="0.25">
      <c r="A51" s="11" t="s">
        <v>26</v>
      </c>
      <c r="B51" s="18" t="s">
        <v>20</v>
      </c>
      <c r="C51" s="11"/>
      <c r="D51" s="30"/>
      <c r="E51" s="31"/>
      <c r="F51" s="12">
        <f>+F41+F46</f>
        <v>0</v>
      </c>
    </row>
    <row r="52" spans="1:6" ht="24.75" customHeight="1" x14ac:dyDescent="0.25">
      <c r="A52" s="32" t="s">
        <v>27</v>
      </c>
      <c r="B52" s="33"/>
      <c r="C52" s="33"/>
      <c r="D52" s="33"/>
      <c r="E52" s="33"/>
      <c r="F52" s="19"/>
    </row>
    <row r="53" spans="1:6" x14ac:dyDescent="0.25">
      <c r="A53" s="3"/>
      <c r="B53" s="36" t="s">
        <v>8</v>
      </c>
      <c r="C53" s="36"/>
      <c r="D53" s="36"/>
      <c r="E53" s="36"/>
      <c r="F53" s="4">
        <f>SUM(F54:F57)</f>
        <v>0</v>
      </c>
    </row>
    <row r="54" spans="1:6" ht="15.75" x14ac:dyDescent="0.25">
      <c r="A54" s="5">
        <v>13</v>
      </c>
      <c r="B54" s="6" t="s">
        <v>9</v>
      </c>
      <c r="C54" s="7" t="s">
        <v>31</v>
      </c>
      <c r="D54" s="8">
        <v>800</v>
      </c>
      <c r="E54" s="9"/>
      <c r="F54" s="10">
        <f>ROUND(D54*E54,0)</f>
        <v>0</v>
      </c>
    </row>
    <row r="55" spans="1:6" ht="15.75" x14ac:dyDescent="0.25">
      <c r="A55" s="5">
        <v>14</v>
      </c>
      <c r="B55" s="6" t="s">
        <v>10</v>
      </c>
      <c r="C55" s="7" t="s">
        <v>31</v>
      </c>
      <c r="D55" s="8">
        <v>1800</v>
      </c>
      <c r="E55" s="9"/>
      <c r="F55" s="10">
        <f>ROUND(D55*E55,0)</f>
        <v>0</v>
      </c>
    </row>
    <row r="56" spans="1:6" ht="44.25" customHeight="1" x14ac:dyDescent="0.25">
      <c r="A56" s="5">
        <v>15</v>
      </c>
      <c r="B56" s="6" t="s">
        <v>23</v>
      </c>
      <c r="C56" s="7" t="s">
        <v>32</v>
      </c>
      <c r="D56" s="8">
        <v>640</v>
      </c>
      <c r="E56" s="9"/>
      <c r="F56" s="10">
        <f>ROUND(D56*E56,0)</f>
        <v>0</v>
      </c>
    </row>
    <row r="57" spans="1:6" ht="54" customHeight="1" x14ac:dyDescent="0.25">
      <c r="A57" s="5">
        <v>16</v>
      </c>
      <c r="B57" s="6" t="s">
        <v>12</v>
      </c>
      <c r="C57" s="7" t="s">
        <v>13</v>
      </c>
      <c r="D57" s="8">
        <v>1</v>
      </c>
      <c r="E57" s="9"/>
      <c r="F57" s="10">
        <f t="shared" ref="F57" si="2">ROUND(D57*E57,0)</f>
        <v>0</v>
      </c>
    </row>
    <row r="58" spans="1:6" x14ac:dyDescent="0.25">
      <c r="A58" s="11"/>
      <c r="B58" s="37" t="s">
        <v>14</v>
      </c>
      <c r="C58" s="36"/>
      <c r="D58" s="36"/>
      <c r="E58" s="36"/>
      <c r="F58" s="12">
        <f>SUM(F59:F62)</f>
        <v>0</v>
      </c>
    </row>
    <row r="59" spans="1:6" x14ac:dyDescent="0.25">
      <c r="A59" s="13"/>
      <c r="B59" s="14" t="s">
        <v>15</v>
      </c>
      <c r="C59" s="15"/>
      <c r="D59" s="38"/>
      <c r="E59" s="39"/>
      <c r="F59" s="10">
        <f>ROUND(F53*C59,0)</f>
        <v>0</v>
      </c>
    </row>
    <row r="60" spans="1:6" x14ac:dyDescent="0.25">
      <c r="A60" s="13"/>
      <c r="B60" s="14" t="s">
        <v>16</v>
      </c>
      <c r="C60" s="16"/>
      <c r="D60" s="40"/>
      <c r="E60" s="39"/>
      <c r="F60" s="10">
        <f>ROUND(F53*C60,0)</f>
        <v>0</v>
      </c>
    </row>
    <row r="61" spans="1:6" x14ac:dyDescent="0.25">
      <c r="A61" s="13"/>
      <c r="B61" s="14" t="s">
        <v>17</v>
      </c>
      <c r="C61" s="16"/>
      <c r="D61" s="38"/>
      <c r="E61" s="39"/>
      <c r="F61" s="10">
        <f>ROUND(F53*C61,0)</f>
        <v>0</v>
      </c>
    </row>
    <row r="62" spans="1:6" ht="25.5" x14ac:dyDescent="0.25">
      <c r="A62" s="13"/>
      <c r="B62" s="14" t="s">
        <v>18</v>
      </c>
      <c r="C62" s="17">
        <v>0.19</v>
      </c>
      <c r="D62" s="38"/>
      <c r="E62" s="39"/>
      <c r="F62" s="10">
        <f>+ROUND(F61*C62,0)</f>
        <v>0</v>
      </c>
    </row>
    <row r="63" spans="1:6" x14ac:dyDescent="0.25">
      <c r="A63" s="11" t="s">
        <v>28</v>
      </c>
      <c r="B63" s="18" t="s">
        <v>20</v>
      </c>
      <c r="C63" s="11"/>
      <c r="D63" s="30"/>
      <c r="E63" s="31"/>
      <c r="F63" s="12">
        <f>+F53+F58</f>
        <v>0</v>
      </c>
    </row>
    <row r="64" spans="1:6" x14ac:dyDescent="0.25">
      <c r="A64" s="32" t="s">
        <v>29</v>
      </c>
      <c r="B64" s="33"/>
      <c r="C64" s="33"/>
      <c r="D64" s="33"/>
      <c r="E64" s="34"/>
      <c r="F64" s="22">
        <f>F27+F39+F51+F63</f>
        <v>0</v>
      </c>
    </row>
    <row r="65" spans="1:6" x14ac:dyDescent="0.25">
      <c r="A65" s="23"/>
      <c r="B65" s="23"/>
      <c r="C65" s="23"/>
      <c r="D65" s="23"/>
      <c r="E65" s="23"/>
      <c r="F65" s="23"/>
    </row>
    <row r="66" spans="1:6" x14ac:dyDescent="0.25">
      <c r="A66" s="35" t="s">
        <v>30</v>
      </c>
      <c r="B66" s="35"/>
      <c r="C66" s="35"/>
      <c r="D66" s="35"/>
      <c r="E66" s="35"/>
      <c r="F66" s="24">
        <f>+F64+F12</f>
        <v>0</v>
      </c>
    </row>
  </sheetData>
  <sheetProtection algorithmName="SHA-512" hashValue="2EeftTyMsj4n4QfkXYTR5pWOHDtkcDNeAKAXMb6Qgskl/4aiInE5k4e3OfJ8Ili624D0/pYjHvRef454aag09w==" saltValue="L/Ovv1X0MHy42Kt+HRcjAA==" spinCount="100000" sheet="1" objects="1" scenarios="1"/>
  <protectedRanges>
    <protectedRange algorithmName="SHA-512" hashValue="IOqUsuzjDHWvzizWHpIOERR5V8g4R/GdXSiq6YJg2gl3JBqlNTc/a+ZQwaAvvb6lVUIwe2CS6fky05SWVlRQ+Q==" saltValue="E1b6/krMX7iYU379jx7glA==" spinCount="100000" sqref="A17 C17:D17 C22:D27 C34:D39 A29 A22:A27 A34:A39 C29:D29 C46:D51 A41 A46:A51 C41:D41 A58:A63 A53 C53:D53 C58:D63" name="Rango1_2_3"/>
    <protectedRange algorithmName="SHA-512" hashValue="IOqUsuzjDHWvzizWHpIOERR5V8g4R/GdXSiq6YJg2gl3JBqlNTc/a+ZQwaAvvb6lVUIwe2CS6fky05SWVlRQ+Q==" saltValue="E1b6/krMX7iYU379jx7glA==" spinCount="100000" sqref="B17 B22:B27 B34:B39 B29 B46:B51 B41 B53 B58:B63" name="Rango1_1_1_1"/>
    <protectedRange algorithmName="SHA-512" hashValue="IOqUsuzjDHWvzizWHpIOERR5V8g4R/GdXSiq6YJg2gl3JBqlNTc/a+ZQwaAvvb6lVUIwe2CS6fky05SWVlRQ+Q==" saltValue="E1b6/krMX7iYU379jx7glA==" spinCount="100000" sqref="C18:C20" name="Rango1_1_2_1"/>
    <protectedRange algorithmName="SHA-512" hashValue="IOqUsuzjDHWvzizWHpIOERR5V8g4R/GdXSiq6YJg2gl3JBqlNTc/a+ZQwaAvvb6lVUIwe2CS6fky05SWVlRQ+Q==" saltValue="E1b6/krMX7iYU379jx7glA==" spinCount="100000" sqref="B18" name="Rango1_1_2_2_4_1"/>
    <protectedRange algorithmName="SHA-512" hashValue="IOqUsuzjDHWvzizWHpIOERR5V8g4R/GdXSiq6YJg2gl3JBqlNTc/a+ZQwaAvvb6lVUIwe2CS6fky05SWVlRQ+Q==" saltValue="E1b6/krMX7iYU379jx7glA==" spinCount="100000" sqref="C21" name="Rango1_1_3_1"/>
    <protectedRange algorithmName="SHA-512" hashValue="IOqUsuzjDHWvzizWHpIOERR5V8g4R/GdXSiq6YJg2gl3JBqlNTc/a+ZQwaAvvb6lVUIwe2CS6fky05SWVlRQ+Q==" saltValue="E1b6/krMX7iYU379jx7glA==" spinCount="100000" sqref="C42:C45 C54:C57 C30:C33" name="Rango1_2_1_1"/>
    <protectedRange algorithmName="SHA-512" hashValue="IOqUsuzjDHWvzizWHpIOERR5V8g4R/GdXSiq6YJg2gl3JBqlNTc/a+ZQwaAvvb6lVUIwe2CS6fky05SWVlRQ+Q==" saltValue="E1b6/krMX7iYU379jx7glA==" spinCount="100000" sqref="B30 B42 B54" name="Rango1_1_2_1_2_1"/>
    <protectedRange algorithmName="SHA-512" hashValue="IOqUsuzjDHWvzizWHpIOERR5V8g4R/GdXSiq6YJg2gl3JBqlNTc/a+ZQwaAvvb6lVUIwe2CS6fky05SWVlRQ+Q==" saltValue="E1b6/krMX7iYU379jx7glA==" spinCount="100000" sqref="D18:D20" name="Rango1_3_1_2_1"/>
    <protectedRange algorithmName="SHA-512" hashValue="IOqUsuzjDHWvzizWHpIOERR5V8g4R/GdXSiq6YJg2gl3JBqlNTc/a+ZQwaAvvb6lVUIwe2CS6fky05SWVlRQ+Q==" saltValue="E1b6/krMX7iYU379jx7glA==" spinCount="100000" sqref="C16:D16" name="Rango1_2_2_1"/>
    <protectedRange algorithmName="SHA-512" hashValue="IOqUsuzjDHWvzizWHpIOERR5V8g4R/GdXSiq6YJg2gl3JBqlNTc/a+ZQwaAvvb6lVUIwe2CS6fky05SWVlRQ+Q==" saltValue="E1b6/krMX7iYU379jx7glA==" spinCount="100000" sqref="C28:D28 C40:D40 C52:D52" name="Rango1_5_1_1"/>
    <protectedRange algorithmName="SHA-512" hashValue="IOqUsuzjDHWvzizWHpIOERR5V8g4R/GdXSiq6YJg2gl3JBqlNTc/a+ZQwaAvvb6lVUIwe2CS6fky05SWVlRQ+Q==" saltValue="E1b6/krMX7iYU379jx7glA==" spinCount="100000" sqref="D44 D56" name="Rango1_3_3_1"/>
    <protectedRange algorithmName="SHA-512" hashValue="IOqUsuzjDHWvzizWHpIOERR5V8g4R/GdXSiq6YJg2gl3JBqlNTc/a+ZQwaAvvb6lVUIwe2CS6fky05SWVlRQ+Q==" saltValue="E1b6/krMX7iYU379jx7glA==" spinCount="100000" sqref="D42:D43 D54:D55 D30:D32" name="Rango1_3_4_1"/>
  </protectedRanges>
  <mergeCells count="45">
    <mergeCell ref="A16:E16"/>
    <mergeCell ref="A1:F2"/>
    <mergeCell ref="A3:F4"/>
    <mergeCell ref="A5:E5"/>
    <mergeCell ref="A6:E6"/>
    <mergeCell ref="A7:E7"/>
    <mergeCell ref="A8:E8"/>
    <mergeCell ref="A9:E9"/>
    <mergeCell ref="A10:E10"/>
    <mergeCell ref="A11:E11"/>
    <mergeCell ref="A12:E12"/>
    <mergeCell ref="A13:F14"/>
    <mergeCell ref="D36:E36"/>
    <mergeCell ref="B17:E17"/>
    <mergeCell ref="B22:E22"/>
    <mergeCell ref="D23:E23"/>
    <mergeCell ref="D24:E24"/>
    <mergeCell ref="D25:E25"/>
    <mergeCell ref="D26:E26"/>
    <mergeCell ref="D27:E27"/>
    <mergeCell ref="A28:E28"/>
    <mergeCell ref="B29:E29"/>
    <mergeCell ref="B34:E34"/>
    <mergeCell ref="D35:E35"/>
    <mergeCell ref="A52:E52"/>
    <mergeCell ref="D37:E37"/>
    <mergeCell ref="D38:E38"/>
    <mergeCell ref="D39:E39"/>
    <mergeCell ref="A40:E40"/>
    <mergeCell ref="B41:E41"/>
    <mergeCell ref="B46:E46"/>
    <mergeCell ref="D47:E47"/>
    <mergeCell ref="D48:E48"/>
    <mergeCell ref="D49:E49"/>
    <mergeCell ref="D50:E50"/>
    <mergeCell ref="D51:E51"/>
    <mergeCell ref="D63:E63"/>
    <mergeCell ref="A64:E64"/>
    <mergeCell ref="A66:E66"/>
    <mergeCell ref="B53:E53"/>
    <mergeCell ref="B58:E58"/>
    <mergeCell ref="D59:E59"/>
    <mergeCell ref="D60:E60"/>
    <mergeCell ref="D61:E61"/>
    <mergeCell ref="D62:E62"/>
  </mergeCells>
  <pageMargins left="0.7" right="0.7" top="0.75" bottom="0.75" header="0.3" footer="0.3"/>
  <pageSetup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CTAdjuntosxConvocatorias" ma:contentTypeID="0x010100FD2269DDA8524259BE0ACF0698016AD100B2A99044246E6D44BE06593B9D76AF71" ma:contentTypeVersion="1" ma:contentTypeDescription="" ma:contentTypeScope="" ma:versionID="6f7bb8e87f99ebd944933420c1a40c88">
  <xsd:schema xmlns:xsd="http://www.w3.org/2001/XMLSchema" xmlns:xs="http://www.w3.org/2001/XMLSchema" xmlns:p="http://schemas.microsoft.com/office/2006/metadata/properties" xmlns:ns2="C873A128-3956-43CC-8E9F-116C3547FB51" xmlns:ns3="c873a128-3956-43cc-8e9f-116c3547fb51" targetNamespace="http://schemas.microsoft.com/office/2006/metadata/properties" ma:root="true" ma:fieldsID="e6e370b193a50d33b0a01fe716ede0b6" ns2:_="" ns3:_="">
    <xsd:import namespace="C873A128-3956-43CC-8E9F-116C3547FB51"/>
    <xsd:import namespace="c873a128-3956-43cc-8e9f-116c3547fb51"/>
    <xsd:element name="properties">
      <xsd:complexType>
        <xsd:sequence>
          <xsd:element name="documentManagement">
            <xsd:complexType>
              <xsd:all>
                <xsd:element ref="ns2:FINDETERDescripcion" minOccurs="0"/>
                <xsd:element ref="ns2:FINDETERPublicar" minOccurs="0"/>
                <xsd:element ref="ns2:FINDETERConvocatoria" minOccurs="0"/>
                <xsd:element ref="ns3:g7y3"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873A128-3956-43CC-8E9F-116C3547FB51" elementFormDefault="qualified">
    <xsd:import namespace="http://schemas.microsoft.com/office/2006/documentManagement/types"/>
    <xsd:import namespace="http://schemas.microsoft.com/office/infopath/2007/PartnerControls"/>
    <xsd:element name="FINDETERDescripcion" ma:index="8" nillable="true" ma:displayName="Descripción" ma:internalName="FINDETERDescripcion">
      <xsd:simpleType>
        <xsd:restriction base="dms:Note">
          <xsd:maxLength value="255"/>
        </xsd:restriction>
      </xsd:simpleType>
    </xsd:element>
    <xsd:element name="FINDETERPublicar" ma:index="9" nillable="true" ma:displayName="Publicar" ma:internalName="FINDETERPublicar">
      <xsd:simpleType>
        <xsd:restriction base="dms:Boolean"/>
      </xsd:simpleType>
    </xsd:element>
    <xsd:element name="FINDETERConvocatoria" ma:index="10" nillable="true" ma:displayName="Convocatoria" ma:list="{6022C523-7C13-4705-B06B-AFF60BED9569}" ma:internalName="FINDETERConvocatoria" ma:showField="Title">
      <xsd:simpleType>
        <xsd:restriction base="dms:Lookup"/>
      </xsd:simpleType>
    </xsd:element>
  </xsd:schema>
  <xsd:schema xmlns:xsd="http://www.w3.org/2001/XMLSchema" xmlns:xs="http://www.w3.org/2001/XMLSchema" xmlns:dms="http://schemas.microsoft.com/office/2006/documentManagement/types" xmlns:pc="http://schemas.microsoft.com/office/infopath/2007/PartnerControls" targetNamespace="c873a128-3956-43cc-8e9f-116c3547fb51" elementFormDefault="qualified">
    <xsd:import namespace="http://schemas.microsoft.com/office/2006/documentManagement/types"/>
    <xsd:import namespace="http://schemas.microsoft.com/office/infopath/2007/PartnerControls"/>
    <xsd:element name="g7y3" ma:index="11" nillable="true" ma:displayName="Text" ma:indexed="true" ma:internalName="g7y3">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FINDETERDescripcion xmlns="C873A128-3956-43CC-8E9F-116C3547FB51" xsi:nil="true"/>
    <FINDETERConvocatoria xmlns="C873A128-3956-43CC-8E9F-116C3547FB51">70</FINDETERConvocatoria>
    <FINDETERPublicar xmlns="C873A128-3956-43CC-8E9F-116C3547FB51">true</FINDETERPublicar>
    <g7y3 xmlns="c873a128-3956-43cc-8e9f-116c3547fb51" xsi:nil="true"/>
  </documentManagement>
</p:properties>
</file>

<file path=customXml/itemProps1.xml><?xml version="1.0" encoding="utf-8"?>
<ds:datastoreItem xmlns:ds="http://schemas.openxmlformats.org/officeDocument/2006/customXml" ds:itemID="{E93F5558-516B-4BE4-81AB-9970701B36A1}"/>
</file>

<file path=customXml/itemProps2.xml><?xml version="1.0" encoding="utf-8"?>
<ds:datastoreItem xmlns:ds="http://schemas.openxmlformats.org/officeDocument/2006/customXml" ds:itemID="{2DBAA4C3-C41B-4A33-BB97-110650304F99}"/>
</file>

<file path=customXml/itemProps3.xml><?xml version="1.0" encoding="utf-8"?>
<ds:datastoreItem xmlns:ds="http://schemas.openxmlformats.org/officeDocument/2006/customXml" ds:itemID="{48964242-0560-4243-B796-D52A2E26268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PARQUES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FORMATO4PROPUESTAECONOMICA</dc:title>
  <dc:creator>VANESSA JIMENEZ DAVILA</dc:creator>
  <cp:lastModifiedBy>MARIA DEL PILAR MORENO TELLEZ</cp:lastModifiedBy>
  <dcterms:created xsi:type="dcterms:W3CDTF">2019-02-06T23:13:30Z</dcterms:created>
  <dcterms:modified xsi:type="dcterms:W3CDTF">2019-02-19T22:59:32Z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0x010100FD2269DDA8524259BE0ACF0698016AD100B2A99044246E6D44BE06593B9D76AF71</vt:lpwstr>
  </property>
</Properties>
</file>