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408"/>
  <workbookPr/>
  <mc:AlternateContent xmlns:mc="http://schemas.openxmlformats.org/markup-compatibility/2006">
    <mc:Choice Requires="x15">
      <x15ac:absPath xmlns:x15ac="http://schemas.microsoft.com/office/spreadsheetml/2010/11/ac" url="/Users/VANESSA/Downloads/"/>
    </mc:Choice>
  </mc:AlternateContent>
  <bookViews>
    <workbookView xWindow="0" yWindow="460" windowWidth="24000" windowHeight="9140"/>
  </bookViews>
  <sheets>
    <sheet name="MALAMBO" sheetId="1" r:id="rId1"/>
  </sheets>
  <definedNames>
    <definedName name="_xlnm.Print_Area" localSheetId="0">MALAMBO!$B$1:$H$39</definedName>
  </definedName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3" i="1"/>
  <c r="H14" i="1"/>
  <c r="H27" i="1"/>
  <c r="H25" i="1"/>
  <c r="H23" i="1"/>
  <c r="H21" i="1"/>
  <c r="H19" i="1"/>
  <c r="H29" i="1"/>
  <c r="H32" i="1"/>
  <c r="H34" i="1"/>
  <c r="H35" i="1"/>
  <c r="H33" i="1"/>
  <c r="H31" i="1"/>
  <c r="H37" i="1"/>
  <c r="H39" i="1"/>
</calcChain>
</file>

<file path=xl/sharedStrings.xml><?xml version="1.0" encoding="utf-8"?>
<sst xmlns="http://schemas.openxmlformats.org/spreadsheetml/2006/main" count="38" uniqueCount="32">
  <si>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</si>
  <si>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</si>
  <si>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</si>
  <si>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</si>
  <si>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</si>
  <si>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</si>
  <si>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</si>
  <si>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</si>
  <si>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</si>
  <si>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</si>
  <si>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</si>
  <si>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</si>
  <si>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</si>
  <si>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</si>
  <si>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</si>
  <si>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</si>
  <si>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</si>
  <si>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</si>
  <si>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</si>
  <si>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</si>
  <si>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</si>
  <si>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</si>
  <si>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</si>
  <si>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</si>
  <si>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</si>
  <si>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</si>
  <si>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</si>
  <si>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</si>
  <si>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PRESUPUESTO OFICIAL</t>
  </si>
  <si>
    <t>Convocatoria No. PAF-EUC-025-2015</t>
  </si>
  <si>
    <t>EJECUCION DE ESTUDIOS, DISEÑOS, CONSTRUCCIÓN Y PUESTA EN FUNCIONAMIENTO DE UN CENTRO DE DESARROLLO INFANTIL - UBICADO EN LA CIUDADELA REAL DEL CARIBE EN EL MUNICIPIO DE MALAMBO, DEPARTAMENTO DEL ATLÁNTICO</t>
  </si>
  <si>
    <t>Ejecución de Estudios, Diseños en el Municipio de Malambo, Departamento de Atlántico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</si>
</sst>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\ * #,##0.00_);_(&quot;$&quot;\ * \(#,##0.00\);_(&quot;$&quot;\ * &quot;-&quot;??_);_(@_)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5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164" fontId="0" fillId="0" borderId="0" xfId="1" applyFont="1" applyBorder="1" applyProtection="1"/>
    <xf numFmtId="4" fontId="0" fillId="0" borderId="0" xfId="0" applyNumberFormat="1" applyProtection="1"/>
    <xf numFmtId="165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right" vertical="center" wrapText="1"/>
    </xf>
    <xf numFmtId="164" fontId="0" fillId="0" borderId="1" xfId="0" applyNumberFormat="1" applyBorder="1" applyProtection="1"/>
    <xf numFmtId="164" fontId="10" fillId="3" borderId="1" xfId="0" applyNumberFormat="1" applyFont="1" applyFill="1" applyBorder="1" applyAlignment="1" applyProtection="1">
      <alignment horizontal="right" vertical="center"/>
    </xf>
    <xf numFmtId="9" fontId="5" fillId="0" borderId="2" xfId="2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tabSelected="1" view="pageBreakPreview" zoomScaleNormal="90" zoomScaleSheetLayoutView="100" zoomScalePageLayoutView="90" workbookViewId="0">
      <selection activeCell="B8" sqref="B8:G8"/>
    </sheetView>
  </sheetViews>
  <sheetFormatPr baseColWidth="10" defaultRowHeight="15" x14ac:dyDescent="0.2"/>
  <cols>
    <col min="1" max="3" width="10.83203125" style="2"/>
    <col min="4" max="4" width="21" style="2" customWidth="1"/>
    <col min="5" max="5" width="9.83203125" style="2" customWidth="1"/>
    <col min="6" max="6" width="10.83203125" style="2"/>
    <col min="7" max="7" width="16.83203125" style="2" customWidth="1"/>
    <col min="8" max="8" width="24.5" style="2" customWidth="1"/>
    <col min="9" max="9" width="16.5" style="2" bestFit="1" customWidth="1"/>
    <col min="10" max="10" width="10.83203125" style="2"/>
    <col min="11" max="11" width="16.6640625" style="2" bestFit="1" customWidth="1"/>
    <col min="12" max="16384" width="10.83203125" style="2"/>
  </cols>
  <sheetData>
    <row r="1" spans="2:11" ht="17.25" customHeight="1" x14ac:dyDescent="0.2">
      <c r="B1" s="43" t="s">
        <v>28</v>
      </c>
      <c r="C1" s="43"/>
      <c r="D1" s="43"/>
      <c r="E1" s="43"/>
      <c r="F1" s="43"/>
      <c r="G1" s="43"/>
      <c r="H1" s="43"/>
    </row>
    <row r="2" spans="2:11" ht="17.25" customHeight="1" x14ac:dyDescent="0.2">
      <c r="B2" s="43" t="s">
        <v>29</v>
      </c>
      <c r="C2" s="43"/>
      <c r="D2" s="43"/>
      <c r="E2" s="43"/>
      <c r="F2" s="43"/>
      <c r="G2" s="43"/>
      <c r="H2" s="43"/>
    </row>
    <row r="3" spans="2:11" ht="11.25" customHeight="1" x14ac:dyDescent="0.2">
      <c r="C3" s="3"/>
      <c r="D3" s="3"/>
      <c r="E3" s="3"/>
      <c r="F3" s="3"/>
      <c r="G3" s="3"/>
    </row>
    <row r="4" spans="2:11" ht="48" customHeight="1" x14ac:dyDescent="0.2">
      <c r="B4" s="39" t="s">
        <v>30</v>
      </c>
      <c r="C4" s="39"/>
      <c r="D4" s="39"/>
      <c r="E4" s="39"/>
      <c r="F4" s="39"/>
      <c r="G4" s="39"/>
      <c r="H4" s="39"/>
    </row>
    <row r="5" spans="2:11" ht="15" customHeight="1" x14ac:dyDescent="0.2"/>
    <row r="6" spans="2:11" ht="15" customHeight="1" x14ac:dyDescent="0.2">
      <c r="B6" s="44" t="s">
        <v>0</v>
      </c>
      <c r="C6" s="44"/>
      <c r="D6" s="44"/>
      <c r="E6" s="44"/>
      <c r="F6" s="44"/>
      <c r="G6" s="44"/>
      <c r="H6" s="44"/>
    </row>
    <row r="7" spans="2:11" ht="13.5" customHeight="1" x14ac:dyDescent="0.2">
      <c r="B7" s="44"/>
      <c r="C7" s="44"/>
      <c r="D7" s="44"/>
      <c r="E7" s="44"/>
      <c r="F7" s="44"/>
      <c r="G7" s="44"/>
      <c r="H7" s="44"/>
    </row>
    <row r="8" spans="2:11" ht="23.25" customHeight="1" x14ac:dyDescent="0.2">
      <c r="B8" s="40" t="s">
        <v>1</v>
      </c>
      <c r="C8" s="40"/>
      <c r="D8" s="40"/>
      <c r="E8" s="40"/>
      <c r="F8" s="40"/>
      <c r="G8" s="40"/>
      <c r="H8" s="4" t="s">
        <v>2</v>
      </c>
    </row>
    <row r="9" spans="2:11" ht="30" customHeight="1" x14ac:dyDescent="0.2">
      <c r="B9" s="40" t="s">
        <v>31</v>
      </c>
      <c r="C9" s="40"/>
      <c r="D9" s="40"/>
      <c r="E9" s="40"/>
      <c r="F9" s="40"/>
      <c r="G9" s="40"/>
      <c r="H9" s="1">
        <v>134346552</v>
      </c>
      <c r="K9" s="6"/>
    </row>
    <row r="10" spans="2:11" x14ac:dyDescent="0.2">
      <c r="B10" s="32"/>
      <c r="C10" s="32"/>
      <c r="D10" s="32"/>
      <c r="E10" s="32"/>
      <c r="F10" s="32"/>
      <c r="G10" s="32"/>
      <c r="H10" s="32"/>
    </row>
    <row r="11" spans="2:11" ht="15" customHeight="1" x14ac:dyDescent="0.2">
      <c r="B11" s="40" t="s">
        <v>3</v>
      </c>
      <c r="C11" s="40"/>
      <c r="D11" s="40"/>
      <c r="E11" s="40"/>
      <c r="F11" s="40"/>
      <c r="G11" s="40"/>
      <c r="H11" s="41">
        <f>+H9</f>
        <v>134346552</v>
      </c>
      <c r="K11" s="7"/>
    </row>
    <row r="12" spans="2:11" ht="15.75" customHeight="1" x14ac:dyDescent="0.2">
      <c r="B12" s="40"/>
      <c r="C12" s="40"/>
      <c r="D12" s="40"/>
      <c r="E12" s="40"/>
      <c r="F12" s="40"/>
      <c r="G12" s="40"/>
      <c r="H12" s="41"/>
    </row>
    <row r="13" spans="2:11" ht="30" customHeight="1" x14ac:dyDescent="0.2">
      <c r="B13" s="40" t="s">
        <v>4</v>
      </c>
      <c r="C13" s="40"/>
      <c r="D13" s="40"/>
      <c r="E13" s="40"/>
      <c r="F13" s="40"/>
      <c r="G13" s="40"/>
      <c r="H13" s="5">
        <f>ROUND(+H11*0.16,0)</f>
        <v>21495448</v>
      </c>
      <c r="K13" s="8"/>
    </row>
    <row r="14" spans="2:11" ht="15" customHeight="1" x14ac:dyDescent="0.2">
      <c r="B14" s="40" t="s">
        <v>5</v>
      </c>
      <c r="C14" s="40"/>
      <c r="D14" s="40"/>
      <c r="E14" s="40"/>
      <c r="F14" s="40"/>
      <c r="G14" s="40"/>
      <c r="H14" s="42">
        <f>ROUND(H13+H9, )</f>
        <v>155842000</v>
      </c>
      <c r="K14" s="7"/>
    </row>
    <row r="15" spans="2:11" ht="15.75" customHeight="1" x14ac:dyDescent="0.2">
      <c r="B15" s="40"/>
      <c r="C15" s="40"/>
      <c r="D15" s="40"/>
      <c r="E15" s="40"/>
      <c r="F15" s="40"/>
      <c r="G15" s="40"/>
      <c r="H15" s="42"/>
    </row>
    <row r="16" spans="2:11" ht="10.5" customHeight="1" x14ac:dyDescent="0.2">
      <c r="B16" s="32"/>
      <c r="C16" s="32"/>
      <c r="D16" s="32"/>
      <c r="E16" s="32"/>
      <c r="F16" s="32"/>
      <c r="G16" s="32"/>
      <c r="H16" s="4"/>
    </row>
    <row r="17" spans="2:9" ht="26.25" customHeight="1" x14ac:dyDescent="0.2">
      <c r="B17" s="37" t="s">
        <v>6</v>
      </c>
      <c r="C17" s="37"/>
      <c r="D17" s="37"/>
      <c r="E17" s="37"/>
      <c r="F17" s="37"/>
      <c r="G17" s="37"/>
      <c r="H17" s="37"/>
    </row>
    <row r="18" spans="2:9" ht="33.75" customHeight="1" x14ac:dyDescent="0.2">
      <c r="B18" s="9" t="s">
        <v>7</v>
      </c>
      <c r="C18" s="38" t="s">
        <v>1</v>
      </c>
      <c r="D18" s="38"/>
      <c r="E18" s="9" t="s">
        <v>8</v>
      </c>
      <c r="F18" s="9" t="s">
        <v>9</v>
      </c>
      <c r="G18" s="10" t="s">
        <v>10</v>
      </c>
      <c r="H18" s="9" t="s">
        <v>2</v>
      </c>
    </row>
    <row r="19" spans="2:9" ht="17.25" customHeight="1" x14ac:dyDescent="0.2">
      <c r="B19" s="32">
        <v>1</v>
      </c>
      <c r="C19" s="32" t="s">
        <v>11</v>
      </c>
      <c r="D19" s="32"/>
      <c r="E19" s="32" t="s">
        <v>12</v>
      </c>
      <c r="F19" s="35">
        <v>1410</v>
      </c>
      <c r="G19" s="36">
        <v>1339793</v>
      </c>
      <c r="H19" s="34">
        <f>+ROUND(F19*G19, )</f>
        <v>1889108130</v>
      </c>
    </row>
    <row r="20" spans="2:9" ht="15.75" customHeight="1" x14ac:dyDescent="0.2">
      <c r="B20" s="32"/>
      <c r="C20" s="32"/>
      <c r="D20" s="32"/>
      <c r="E20" s="32"/>
      <c r="F20" s="35"/>
      <c r="G20" s="36"/>
      <c r="H20" s="34"/>
    </row>
    <row r="21" spans="2:9" ht="15" customHeight="1" x14ac:dyDescent="0.2">
      <c r="B21" s="32">
        <v>2</v>
      </c>
      <c r="C21" s="32" t="s">
        <v>13</v>
      </c>
      <c r="D21" s="32"/>
      <c r="E21" s="32" t="s">
        <v>12</v>
      </c>
      <c r="F21" s="35">
        <v>303</v>
      </c>
      <c r="G21" s="36">
        <v>1515000</v>
      </c>
      <c r="H21" s="34">
        <f>+ROUND(F21*G21, )</f>
        <v>459045000</v>
      </c>
    </row>
    <row r="22" spans="2:9" ht="33" customHeight="1" x14ac:dyDescent="0.2">
      <c r="B22" s="32"/>
      <c r="C22" s="32"/>
      <c r="D22" s="32"/>
      <c r="E22" s="32"/>
      <c r="F22" s="35"/>
      <c r="G22" s="36"/>
      <c r="H22" s="34"/>
    </row>
    <row r="23" spans="2:9" ht="33.75" customHeight="1" x14ac:dyDescent="0.2">
      <c r="B23" s="32">
        <v>3</v>
      </c>
      <c r="C23" s="32" t="s">
        <v>14</v>
      </c>
      <c r="D23" s="32"/>
      <c r="E23" s="32" t="s">
        <v>12</v>
      </c>
      <c r="F23" s="35">
        <v>424</v>
      </c>
      <c r="G23" s="36">
        <v>500000</v>
      </c>
      <c r="H23" s="34">
        <f>+ROUND(F23*G23, )</f>
        <v>212000000</v>
      </c>
    </row>
    <row r="24" spans="2:9" ht="33.75" customHeight="1" x14ac:dyDescent="0.2">
      <c r="B24" s="32"/>
      <c r="C24" s="32"/>
      <c r="D24" s="32"/>
      <c r="E24" s="32"/>
      <c r="F24" s="35"/>
      <c r="G24" s="36"/>
      <c r="H24" s="34"/>
    </row>
    <row r="25" spans="2:9" ht="15" customHeight="1" x14ac:dyDescent="0.2">
      <c r="B25" s="32">
        <v>4</v>
      </c>
      <c r="C25" s="32" t="s">
        <v>15</v>
      </c>
      <c r="D25" s="32"/>
      <c r="E25" s="32" t="s">
        <v>12</v>
      </c>
      <c r="F25" s="35">
        <v>250</v>
      </c>
      <c r="G25" s="36">
        <v>220000</v>
      </c>
      <c r="H25" s="34">
        <f>+ROUND(F25*G25, )</f>
        <v>55000000</v>
      </c>
    </row>
    <row r="26" spans="2:9" ht="15.75" customHeight="1" x14ac:dyDescent="0.2">
      <c r="B26" s="32"/>
      <c r="C26" s="32"/>
      <c r="D26" s="32"/>
      <c r="E26" s="32"/>
      <c r="F26" s="35"/>
      <c r="G26" s="36"/>
      <c r="H26" s="34"/>
    </row>
    <row r="27" spans="2:9" ht="17.25" customHeight="1" x14ac:dyDescent="0.2">
      <c r="B27" s="32">
        <v>5</v>
      </c>
      <c r="C27" s="32" t="s">
        <v>16</v>
      </c>
      <c r="D27" s="32"/>
      <c r="E27" s="32" t="s">
        <v>12</v>
      </c>
      <c r="F27" s="35">
        <v>950</v>
      </c>
      <c r="G27" s="36">
        <v>80000</v>
      </c>
      <c r="H27" s="34">
        <f>+ROUND(F27*G27, )</f>
        <v>76000000</v>
      </c>
    </row>
    <row r="28" spans="2:9" ht="15.75" customHeight="1" x14ac:dyDescent="0.2">
      <c r="B28" s="32"/>
      <c r="C28" s="32"/>
      <c r="D28" s="32"/>
      <c r="E28" s="32"/>
      <c r="F28" s="35"/>
      <c r="G28" s="36"/>
      <c r="H28" s="34"/>
    </row>
    <row r="29" spans="2:9" ht="17.25" customHeight="1" x14ac:dyDescent="0.2">
      <c r="B29" s="9" t="s">
        <v>17</v>
      </c>
      <c r="C29" s="30" t="s">
        <v>18</v>
      </c>
      <c r="D29" s="31"/>
      <c r="E29" s="9"/>
      <c r="F29" s="9"/>
      <c r="G29" s="10"/>
      <c r="H29" s="11">
        <f>SUM(H19:H28)</f>
        <v>2691153130</v>
      </c>
    </row>
    <row r="30" spans="2:9" x14ac:dyDescent="0.2">
      <c r="B30" s="32"/>
      <c r="C30" s="32"/>
      <c r="D30" s="32"/>
      <c r="E30" s="32"/>
      <c r="F30" s="32"/>
      <c r="G30" s="32"/>
      <c r="H30" s="32"/>
    </row>
    <row r="31" spans="2:9" ht="33" customHeight="1" x14ac:dyDescent="0.2">
      <c r="B31" s="9" t="s">
        <v>19</v>
      </c>
      <c r="C31" s="30" t="s">
        <v>20</v>
      </c>
      <c r="D31" s="33"/>
      <c r="E31" s="33"/>
      <c r="F31" s="31"/>
      <c r="G31" s="10" t="s">
        <v>22</v>
      </c>
      <c r="H31" s="11">
        <f>SUM(H32:H35)</f>
        <v>690011662</v>
      </c>
    </row>
    <row r="32" spans="2:9" ht="17.25" customHeight="1" x14ac:dyDescent="0.2">
      <c r="B32" s="4"/>
      <c r="C32" s="18" t="s">
        <v>21</v>
      </c>
      <c r="D32" s="19"/>
      <c r="E32" s="19"/>
      <c r="F32" s="20"/>
      <c r="G32" s="16">
        <v>0.17</v>
      </c>
      <c r="H32" s="13">
        <f>+ROUND(G32*H29, )</f>
        <v>457496032</v>
      </c>
      <c r="I32" s="7"/>
    </row>
    <row r="33" spans="2:9" x14ac:dyDescent="0.2">
      <c r="B33" s="4"/>
      <c r="C33" s="18" t="s">
        <v>23</v>
      </c>
      <c r="D33" s="19"/>
      <c r="E33" s="19"/>
      <c r="F33" s="20"/>
      <c r="G33" s="16">
        <v>0.04</v>
      </c>
      <c r="H33" s="13">
        <f>+ROUND(G33*H29, )</f>
        <v>107646125</v>
      </c>
      <c r="I33" s="7"/>
    </row>
    <row r="34" spans="2:9" x14ac:dyDescent="0.2">
      <c r="B34" s="4"/>
      <c r="C34" s="18" t="s">
        <v>24</v>
      </c>
      <c r="D34" s="19"/>
      <c r="E34" s="19"/>
      <c r="F34" s="20"/>
      <c r="G34" s="16">
        <v>0.04</v>
      </c>
      <c r="H34" s="13">
        <f>+ROUND(G34*H29, )</f>
        <v>107646125</v>
      </c>
      <c r="I34" s="7"/>
    </row>
    <row r="35" spans="2:9" ht="17.25" customHeight="1" x14ac:dyDescent="0.2">
      <c r="B35" s="4"/>
      <c r="C35" s="18" t="s">
        <v>25</v>
      </c>
      <c r="D35" s="19"/>
      <c r="E35" s="19"/>
      <c r="F35" s="20"/>
      <c r="G35" s="12">
        <v>0.16</v>
      </c>
      <c r="H35" s="13">
        <f>+ROUND(G35*H34, )</f>
        <v>17223380</v>
      </c>
      <c r="I35" s="7"/>
    </row>
    <row r="36" spans="2:9" x14ac:dyDescent="0.2">
      <c r="B36" s="24"/>
      <c r="C36" s="25"/>
      <c r="D36" s="25"/>
      <c r="E36" s="25"/>
      <c r="F36" s="25"/>
      <c r="G36" s="26"/>
      <c r="H36" s="11"/>
      <c r="I36" s="7"/>
    </row>
    <row r="37" spans="2:9" ht="33" customHeight="1" x14ac:dyDescent="0.2">
      <c r="B37" s="21" t="s">
        <v>26</v>
      </c>
      <c r="C37" s="22"/>
      <c r="D37" s="22"/>
      <c r="E37" s="22"/>
      <c r="F37" s="22"/>
      <c r="G37" s="23"/>
      <c r="H37" s="11">
        <f>+H29+H31</f>
        <v>3381164792</v>
      </c>
      <c r="I37" s="7"/>
    </row>
    <row r="38" spans="2:9" x14ac:dyDescent="0.2">
      <c r="B38" s="27"/>
      <c r="C38" s="28"/>
      <c r="D38" s="28"/>
      <c r="E38" s="28"/>
      <c r="F38" s="28"/>
      <c r="G38" s="29"/>
      <c r="H38" s="14"/>
    </row>
    <row r="39" spans="2:9" ht="33" customHeight="1" x14ac:dyDescent="0.2">
      <c r="B39" s="17" t="s">
        <v>27</v>
      </c>
      <c r="C39" s="17"/>
      <c r="D39" s="17"/>
      <c r="E39" s="17"/>
      <c r="F39" s="17"/>
      <c r="G39" s="17"/>
      <c r="H39" s="15">
        <f>+H37+H14</f>
        <v>3537006792</v>
      </c>
    </row>
  </sheetData>
  <mergeCells count="56">
    <mergeCell ref="B1:H1"/>
    <mergeCell ref="B2:H2"/>
    <mergeCell ref="B6:H7"/>
    <mergeCell ref="B8:G8"/>
    <mergeCell ref="B9:G9"/>
    <mergeCell ref="B10:H10"/>
    <mergeCell ref="B4:H4"/>
    <mergeCell ref="G19:G20"/>
    <mergeCell ref="B11:G12"/>
    <mergeCell ref="H11:H12"/>
    <mergeCell ref="B13:G13"/>
    <mergeCell ref="B14:G15"/>
    <mergeCell ref="H14:H15"/>
    <mergeCell ref="F23:F24"/>
    <mergeCell ref="G23:G24"/>
    <mergeCell ref="H19:H20"/>
    <mergeCell ref="B16:G16"/>
    <mergeCell ref="B17:H17"/>
    <mergeCell ref="C18:D18"/>
    <mergeCell ref="B21:B22"/>
    <mergeCell ref="C21:D22"/>
    <mergeCell ref="E21:E22"/>
    <mergeCell ref="F21:F22"/>
    <mergeCell ref="G21:G22"/>
    <mergeCell ref="H21:H22"/>
    <mergeCell ref="B19:B20"/>
    <mergeCell ref="C19:D20"/>
    <mergeCell ref="E19:E20"/>
    <mergeCell ref="F19:F20"/>
    <mergeCell ref="H23:H24"/>
    <mergeCell ref="B27:B28"/>
    <mergeCell ref="C27:D28"/>
    <mergeCell ref="E27:E28"/>
    <mergeCell ref="F27:F28"/>
    <mergeCell ref="G27:G28"/>
    <mergeCell ref="H27:H28"/>
    <mergeCell ref="B25:B26"/>
    <mergeCell ref="C25:D26"/>
    <mergeCell ref="E25:E26"/>
    <mergeCell ref="F25:F26"/>
    <mergeCell ref="G25:G26"/>
    <mergeCell ref="H25:H26"/>
    <mergeCell ref="B23:B24"/>
    <mergeCell ref="C23:D24"/>
    <mergeCell ref="E23:E24"/>
    <mergeCell ref="C29:D29"/>
    <mergeCell ref="B30:H30"/>
    <mergeCell ref="C32:F32"/>
    <mergeCell ref="C33:F33"/>
    <mergeCell ref="C34:F34"/>
    <mergeCell ref="C31:F31"/>
    <mergeCell ref="B39:G39"/>
    <mergeCell ref="C35:F35"/>
    <mergeCell ref="B37:G37"/>
    <mergeCell ref="B36:G36"/>
    <mergeCell ref="B38:G38"/>
  </mergeCells>
  <printOptions horizontalCentered="1"/>
  <pageMargins left="0.31496062992125984" right="0.31496062992125984" top="0.35433070866141736" bottom="0.35433070866141736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MALAMBO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Usuario de Microsoft Office</cp:lastModifiedBy>
  <cp:lastPrinted>2015-12-09T23:46:33Z</cp:lastPrinted>
  <dcterms:created xsi:type="dcterms:W3CDTF">2015-05-08T13:49:25Z</dcterms:created>
  <dcterms:modified xsi:type="dcterms:W3CDTF">2015-12-10T03:10:04Z</dcterms:modified>
</cp:coreProperties>
</file>