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60" yWindow="75" windowWidth="13035" windowHeight="10050"/>
  </bookViews>
  <sheets>
    <sheet name="Hoja1" sheetId="1" r:id="rId1"/>
  </sheets>
  <definedNames>
    <definedName name="_xlnm.Print_Area" localSheetId="0">Hoja1!$A$1:$F$279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5" i="1" l="1"/>
  <c r="F266" i="1"/>
  <c r="F267" i="1"/>
  <c r="F268" i="1"/>
  <c r="F269" i="1"/>
  <c r="F270" i="1"/>
  <c r="F264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47" i="1"/>
  <c r="F242" i="1"/>
  <c r="F243" i="1"/>
  <c r="F241" i="1"/>
  <c r="F237" i="1"/>
  <c r="F236" i="1"/>
  <c r="F231" i="1"/>
  <c r="F232" i="1"/>
  <c r="F230" i="1"/>
  <c r="F224" i="1"/>
  <c r="F225" i="1"/>
  <c r="F226" i="1"/>
  <c r="F223" i="1"/>
  <c r="F214" i="1"/>
  <c r="F215" i="1"/>
  <c r="F216" i="1"/>
  <c r="F217" i="1"/>
  <c r="F218" i="1"/>
  <c r="F219" i="1"/>
  <c r="F213" i="1"/>
  <c r="F209" i="1"/>
  <c r="F208" i="1"/>
  <c r="F198" i="1"/>
  <c r="F199" i="1"/>
  <c r="F200" i="1"/>
  <c r="F201" i="1"/>
  <c r="F202" i="1"/>
  <c r="F203" i="1"/>
  <c r="F204" i="1"/>
  <c r="F197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33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08" i="1"/>
  <c r="F104" i="1"/>
  <c r="F103" i="1"/>
  <c r="F94" i="1"/>
  <c r="F95" i="1"/>
  <c r="F96" i="1"/>
  <c r="F97" i="1"/>
  <c r="F98" i="1"/>
  <c r="F99" i="1"/>
  <c r="F93" i="1"/>
  <c r="F89" i="1"/>
  <c r="F78" i="1"/>
  <c r="F79" i="1"/>
  <c r="F80" i="1"/>
  <c r="F81" i="1"/>
  <c r="F82" i="1"/>
  <c r="F83" i="1"/>
  <c r="F84" i="1"/>
  <c r="F85" i="1"/>
  <c r="F77" i="1"/>
  <c r="F68" i="1"/>
  <c r="F69" i="1"/>
  <c r="F70" i="1"/>
  <c r="F71" i="1"/>
  <c r="F72" i="1"/>
  <c r="F73" i="1"/>
  <c r="F67" i="1"/>
  <c r="F63" i="1"/>
  <c r="F62" i="1"/>
  <c r="F54" i="1"/>
  <c r="F55" i="1"/>
  <c r="F56" i="1"/>
  <c r="F57" i="1"/>
  <c r="F58" i="1"/>
  <c r="F53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9" i="1"/>
  <c r="F18" i="1"/>
  <c r="F19" i="1"/>
  <c r="F20" i="1"/>
  <c r="F21" i="1"/>
  <c r="F22" i="1"/>
  <c r="F23" i="1"/>
  <c r="F24" i="1"/>
  <c r="F25" i="1"/>
  <c r="F17" i="1"/>
  <c r="F13" i="1"/>
  <c r="F12" i="1"/>
  <c r="F11" i="1"/>
  <c r="F74" i="1" l="1"/>
  <c r="F59" i="1"/>
  <c r="F105" i="1"/>
  <c r="F271" i="1"/>
  <c r="F244" i="1"/>
  <c r="F261" i="1"/>
  <c r="F210" i="1"/>
  <c r="F238" i="1"/>
  <c r="F205" i="1"/>
  <c r="F233" i="1"/>
  <c r="F227" i="1"/>
  <c r="F220" i="1"/>
  <c r="F130" i="1" l="1"/>
  <c r="F90" i="1"/>
  <c r="F86" i="1" l="1"/>
  <c r="F64" i="1"/>
  <c r="F14" i="1"/>
  <c r="F50" i="1"/>
  <c r="F26" i="1"/>
  <c r="F100" i="1"/>
  <c r="F194" i="1" l="1"/>
  <c r="F272" i="1" s="1"/>
  <c r="F274" i="1" l="1"/>
  <c r="F275" i="1"/>
  <c r="F276" i="1"/>
  <c r="F277" i="1" s="1"/>
  <c r="F278" i="1" l="1"/>
  <c r="F279" i="1" s="1"/>
</calcChain>
</file>

<file path=xl/sharedStrings.xml><?xml version="1.0" encoding="utf-8"?>
<sst xmlns="http://schemas.openxmlformats.org/spreadsheetml/2006/main" count="712" uniqueCount="492">
  <si>
    <t>ITEM</t>
  </si>
  <si>
    <t>DESCRIPCIÓN</t>
  </si>
  <si>
    <t>0101</t>
  </si>
  <si>
    <t>PRELIMINARES (INCLUYE TODAS LAS HERRAMIENTAS, EQUIPOS, MANO DE OBRA, INSUMOS, TRANSPORTE INTERNO - EXTERNO Y MATERIALES NECESARIOS PARA SU CORRECTA EJECUCIÓN)</t>
  </si>
  <si>
    <t>0101001</t>
  </si>
  <si>
    <t>Movimiento de tierra mecanico y retiro de sobrantes</t>
  </si>
  <si>
    <t>CIMENTACIÓN (INCLUYE TODAS LAS HERRAMIENTAS, EQUIPOS, MANO DE OBRA, INSUMOS, TRANSPORTE INTERNO - EXTERNO Y MATERIALES NECESARIOS PARA SU CORRECTA EJECUCIÓN)</t>
  </si>
  <si>
    <t xml:space="preserve">Excavación manual y retiro de sobrantes </t>
  </si>
  <si>
    <t>0202004</t>
  </si>
  <si>
    <t>Base en concreto ciclopeo</t>
  </si>
  <si>
    <t xml:space="preserve">Placa de cimentacion en concreto de 4.000 psi y malla </t>
  </si>
  <si>
    <t>Viga de amarre en concreto de 3.000 psi</t>
  </si>
  <si>
    <t>01</t>
  </si>
  <si>
    <t xml:space="preserve">PRELIMINARES  </t>
  </si>
  <si>
    <t>CIMENTACIÓN</t>
  </si>
  <si>
    <t>DESAGUES (INCLUYE TODAS LAS HERRAMIENTAS, EQUIPOS, MANO DE OBRA, INSUMOS, TRANSPORTE INTERNO - EXTERNO Y MATERIALES NECESARIOS PARA SU CORRECTA EJECUCIÓN)</t>
  </si>
  <si>
    <t>Excavacion manual en material común</t>
  </si>
  <si>
    <t>Tuberia PVC S de 10”</t>
  </si>
  <si>
    <t>Tuberia PVC S de 8"</t>
  </si>
  <si>
    <t>Tuberia PVC S de 6"</t>
  </si>
  <si>
    <t>Tuberia PVC S de 4"</t>
  </si>
  <si>
    <t>Tuberia PVC S de 3"</t>
  </si>
  <si>
    <t>Accesorios PVC S de 6"</t>
  </si>
  <si>
    <t>Accesorios PVC S de 4"</t>
  </si>
  <si>
    <t>Accesorios PVC S de 3"</t>
  </si>
  <si>
    <t>Cajas de inspeccion 100x100</t>
  </si>
  <si>
    <t>Cajas de inspeccion de 80x80 cm</t>
  </si>
  <si>
    <t>Cajas de inspeccion de 60x60 cm</t>
  </si>
  <si>
    <t>Excavacion manual aguas lluvias</t>
  </si>
  <si>
    <t>Tuberia PVC A.LL. de 14"</t>
  </si>
  <si>
    <t>Tuberia PVC A.LL. de 12"</t>
  </si>
  <si>
    <t>Tuberia PVC A.LL. de 8"</t>
  </si>
  <si>
    <t>Tuberia PVC A.LL. de 6"</t>
  </si>
  <si>
    <t>Cajas de inspeccion de 60x60</t>
  </si>
  <si>
    <t>Canal abierto</t>
  </si>
  <si>
    <t>Canal + rejilla</t>
  </si>
  <si>
    <t>DESAGUES</t>
  </si>
  <si>
    <t>MAMPOSTERIA (INCLUYE TODAS LAS HERRAMIENTAS, EQUIPOS, MANO DE OBRA, INSUMOS, TRANSPORTE INTERNO - EXTERNO Y MATERIALES NECESARIOS PARA SU CORRECTA EJECUCIÓN)</t>
  </si>
  <si>
    <t>Muros en bloque de arcilla liso y estriado con mortero de pega M. 1:4 color gris</t>
  </si>
  <si>
    <t>Muro en bloque estructural</t>
  </si>
  <si>
    <t>Grouting para dovelas</t>
  </si>
  <si>
    <t>Hierro de refuerzo muros</t>
  </si>
  <si>
    <t>Dinteles</t>
  </si>
  <si>
    <t>MAMPOSTERIA</t>
  </si>
  <si>
    <t>PAÑETES (INCLUYE TODAS LAS HERRAMIENTAS, EQUIPOS, MANO DE OBRA, INSUMOS, TRANSPORTE INTERNO - EXTERNO Y MATERIALES NECESARIOS PARA SU CORRECTA EJECUCIÓN, ADEMAS FILOS Y DILATACIONES)</t>
  </si>
  <si>
    <t>Pañete sobre muros. Incluye filos y dilataciones</t>
  </si>
  <si>
    <t>Pañete bajo placa</t>
  </si>
  <si>
    <t>PAÑETES</t>
  </si>
  <si>
    <t>ESTRUCTURAS (INCLUYE TODAS LAS HERRAMIENTAS, EQUIPOS, MANO DE OBRA, INSUMOS, TRANSPORTE INTERNO - EXTERNO Y MATERIALES NECESARIOS PARA SU CORRECTA EJECUCIÓN)</t>
  </si>
  <si>
    <t>Columnas, columnetas y pantallas en concreto de 4000 psi</t>
  </si>
  <si>
    <t>Vigas aereas en concreto de 4.000 psi</t>
  </si>
  <si>
    <t>Vigas canales en concreto de 4.000 psi</t>
  </si>
  <si>
    <t>0606006</t>
  </si>
  <si>
    <t>Escaleras de concreto de 4.000 psi</t>
  </si>
  <si>
    <t>0606007</t>
  </si>
  <si>
    <t>ESTRUCTURAS</t>
  </si>
  <si>
    <t>CUBIERTA (INCLUYE TODAS LAS HERRAMIENTAS, EQUIPOS, MANO DE OBRA, INSUMOS, TRANSPORTE INTERNO - EXTERNO Y MATERIALES NECESARIOS PARA SU CORRECTA EJECUCIÓN)</t>
  </si>
  <si>
    <t>Correas cajon 220*80*2.0 mm</t>
  </si>
  <si>
    <t>Correa C 160x60x2.0mm</t>
  </si>
  <si>
    <t>Teja tipo sandwich</t>
  </si>
  <si>
    <t>Impermeabilizacion de placas y canales</t>
  </si>
  <si>
    <t>Remates de cubierta</t>
  </si>
  <si>
    <t>Canales en lamina</t>
  </si>
  <si>
    <t>Flanches en lamina</t>
  </si>
  <si>
    <t>Estructura metalica muros y cubierta</t>
  </si>
  <si>
    <t>CUBIERTA</t>
  </si>
  <si>
    <t>0808</t>
  </si>
  <si>
    <t>CIELO RASO (INCLUYE TODAS LAS HERRAMIENTAS, EQUIPOS, MANO DE OBRA, INSUMOS, TRANSPORTE INTERNO - EXTERNO Y MATERIALES NECESARIOS PARA SU CORRECTA EJECUCIÓN)</t>
  </si>
  <si>
    <t>0808001</t>
  </si>
  <si>
    <t>Esmalte bajo placa</t>
  </si>
  <si>
    <t>CIELO RASO</t>
  </si>
  <si>
    <t>PISOS (INCLUYE TODAS LAS HERRAMIENTAS, EQUIPOS, MANO DE OBRA, INSUMOS, TRANSPORTE INTERNO - EXTERNO Y MATERIALES NECESARIOS PARA SU CORRECTA EJECUCIÓN)</t>
  </si>
  <si>
    <t>Recebo compactado mecanicamente</t>
  </si>
  <si>
    <t>Acabado de escaleras y rampas</t>
  </si>
  <si>
    <t>Pisos en porcelana, incluye alistado en mortero</t>
  </si>
  <si>
    <t>PISOS</t>
  </si>
  <si>
    <t>ENCHAPES Y ACCESORIOS (INCLUYE TODAS LAS HERRAMIENTAS, EQUIPOS, MANO DE OBRA, INSUMOS, TRANSPORTE INTERNO - EXTERNO Y MATERIALES NECESARIOS PARA SU CORRECTA EJECUCIÓN)</t>
  </si>
  <si>
    <t>Enchape de porcelana de 40 x 25 cm, incluye win perimetral</t>
  </si>
  <si>
    <t>Incrustaciones de porcelana</t>
  </si>
  <si>
    <t>ENCHAPES Y ACCESORIOS</t>
  </si>
  <si>
    <t>INSTALACIONES HIDROSANITARIAS (INCLUYE TODAS LAS HERRAMIENTAS, EQUIPOS, MANO DE OBRA, INSUMOS, TRANSPORTE INTERNO - EXTERNO Y MATERIALES NECESARIOS PARA SU CORRECTA EJECUCIÓN)</t>
  </si>
  <si>
    <t>Acometida PVC P de 2"</t>
  </si>
  <si>
    <t>Cheque de 2"</t>
  </si>
  <si>
    <t>Contador de 1 1/2"</t>
  </si>
  <si>
    <t>Tuberia PVC P de 4"</t>
  </si>
  <si>
    <t>Tuberia PVC P de 3"</t>
  </si>
  <si>
    <t>Tuberia PVC P de 2 1/2"</t>
  </si>
  <si>
    <t>Tuberia PVC P de 2"</t>
  </si>
  <si>
    <t>Tuberia PVC P de 1"</t>
  </si>
  <si>
    <t>Puntos de agua fria de 1"</t>
  </si>
  <si>
    <t>Puntos de agua fria de 1/2"</t>
  </si>
  <si>
    <t>Registros de 2"</t>
  </si>
  <si>
    <t>Bajante PVC A.N. de 6"</t>
  </si>
  <si>
    <t>Puntos sanitarios</t>
  </si>
  <si>
    <t>Tuberia de reventilacion PVC de 3"</t>
  </si>
  <si>
    <t>Siamesa de 3"</t>
  </si>
  <si>
    <t>Gabinetes contra incendio</t>
  </si>
  <si>
    <t>Tuberia para incendio de 6"</t>
  </si>
  <si>
    <t>Tuberia para incendio de 4"</t>
  </si>
  <si>
    <t>Tuberia de incendio de 3"</t>
  </si>
  <si>
    <t>Rociadores contra incendio</t>
  </si>
  <si>
    <t>INSTALACIONES HIDROSANITARIAS</t>
  </si>
  <si>
    <t>INSTALACIONES ELECTRICAS (INCLUYE TODAS LAS HERRAMIENTAS, EQUIPOS, MANO DE OBRA, INSUMOS, TRANSPORTE INTERNO - EXTERNO Y MATERIALES NECESARIOS PARA SU CORRECTA EJECUCIÓN)</t>
  </si>
  <si>
    <t>Linea de media tensión 3#1/0</t>
  </si>
  <si>
    <t>Arranque en estructura 550</t>
  </si>
  <si>
    <t>Camaras MT1</t>
  </si>
  <si>
    <t>Acometida 3#2 XLPE 15 kva + 404”</t>
  </si>
  <si>
    <t>Carcamo y foso de aceite en concreto</t>
  </si>
  <si>
    <t>Celda para seccionador</t>
  </si>
  <si>
    <t>Celda de medida y control</t>
  </si>
  <si>
    <t>Transformador Pad Mounted de 300 Kva</t>
  </si>
  <si>
    <t>Tablero general y controles</t>
  </si>
  <si>
    <t>Celda banco de condensadores</t>
  </si>
  <si>
    <t xml:space="preserve">Planta de emergencia 225 kva </t>
  </si>
  <si>
    <t>Canalizacion 204" + 203"</t>
  </si>
  <si>
    <t>Canalizacion 20 3"</t>
  </si>
  <si>
    <t>Canalizacion 103"</t>
  </si>
  <si>
    <t>Canalizacion 202" + 201 1/2"</t>
  </si>
  <si>
    <t>Canalizacion 8 02"</t>
  </si>
  <si>
    <t>Canalizacion 602"</t>
  </si>
  <si>
    <t>Canalizacion 402"</t>
  </si>
  <si>
    <t>Canalizacion 202"</t>
  </si>
  <si>
    <t>Canalizacion 202 1/2"</t>
  </si>
  <si>
    <t>Cajas de inspeccion</t>
  </si>
  <si>
    <t>Subtablero 1 con 1-3x300 + 3-3x100 + 1-3x60 +</t>
  </si>
  <si>
    <t>Subtablero 3 con 1-3x125 + 1-3x50 + 5-3x20</t>
  </si>
  <si>
    <t>Subtablero A con 1-3x50 + 1-3x40 + 1-3x20</t>
  </si>
  <si>
    <t>Subtablero bombas con 1-3x75 + 1-3x45</t>
  </si>
  <si>
    <t>Subtablero 201 con 1-3x100 + 1-3x60 + 2-3x20 +</t>
  </si>
  <si>
    <t>Subtablero 301 con 1-3x100 + 2-3x50 + 3-3x20</t>
  </si>
  <si>
    <t>Acometida 4#250 MCM + 1#2/0</t>
  </si>
  <si>
    <t>Acometida 4#1/0 + 1#2</t>
  </si>
  <si>
    <t>Acometida 4#2 + 1#6</t>
  </si>
  <si>
    <t>Acometida 3#2 + 1#6</t>
  </si>
  <si>
    <t>Acometida 4#2 + 1#4 + 102"</t>
  </si>
  <si>
    <t>Acometida 4#4 + 1#6</t>
  </si>
  <si>
    <t>Acometida 3#6 + 2#8 + 101 1/2"</t>
  </si>
  <si>
    <t>Acometida 4#8 + 1#8</t>
  </si>
  <si>
    <t>Acometida 4#8 + 1#8 + 102"</t>
  </si>
  <si>
    <t>Acometida 3#8 + 1#8 + 101 1/2"</t>
  </si>
  <si>
    <t>Acometida 3#8 + 1#10</t>
  </si>
  <si>
    <t>Tablero de 12 circuitos</t>
  </si>
  <si>
    <t>Tablero de 24 circuitos</t>
  </si>
  <si>
    <t>Tablero de 36 circuitos</t>
  </si>
  <si>
    <t>Salida y lampara ornamental tipo tortuga</t>
  </si>
  <si>
    <t>Salida y lampara tipo bala</t>
  </si>
  <si>
    <t>Salida tipo aplique</t>
  </si>
  <si>
    <t>Salida tipo plafon</t>
  </si>
  <si>
    <t>Salida y lampara 2 x32 cerrada</t>
  </si>
  <si>
    <t>Salida y lampara 2 x32 abierta</t>
  </si>
  <si>
    <t>Salida y lampara 4 x17</t>
  </si>
  <si>
    <t>Salida y ventilador</t>
  </si>
  <si>
    <t>Salida toma normal</t>
  </si>
  <si>
    <t>Salida toma especial</t>
  </si>
  <si>
    <t>Salida toma GFCI</t>
  </si>
  <si>
    <t>Salidas tomas aire acondicionado</t>
  </si>
  <si>
    <t>Salida toma trifasica</t>
  </si>
  <si>
    <t>Salida toma regulada</t>
  </si>
  <si>
    <t>Salidas tomas telefonicas</t>
  </si>
  <si>
    <t>Salidas tomas T.V.</t>
  </si>
  <si>
    <t>Pararrayos</t>
  </si>
  <si>
    <t>Varillas de cobre, incluye caja 40*40</t>
  </si>
  <si>
    <t>Cable 1/0 desnudo AWG</t>
  </si>
  <si>
    <t>INSTALACIONES ELECTRICAS</t>
  </si>
  <si>
    <t>APARATOS SANITARIOS (INCLUYE TODAS LAS HERRAMIENTAS, EQUIPOS, MANO DE OBRA, INSUMOS, TRANSPORTE INTERNO - EXTERNO Y MATERIALES NECESARIOS PARA SU CORRECTA EJECUCIÓN E INSTALACIÓN)</t>
  </si>
  <si>
    <t>Sanitarios con fluxometro</t>
  </si>
  <si>
    <t xml:space="preserve"> Orinales</t>
  </si>
  <si>
    <t xml:space="preserve"> Lavamanos</t>
  </si>
  <si>
    <t xml:space="preserve"> Duchas</t>
  </si>
  <si>
    <t>Lava ojos</t>
  </si>
  <si>
    <t>Bebederos</t>
  </si>
  <si>
    <t>Rejillas de piso</t>
  </si>
  <si>
    <t>Tapas de registro</t>
  </si>
  <si>
    <t>APARATOS SANITARIOS</t>
  </si>
  <si>
    <t>1414</t>
  </si>
  <si>
    <t>CARPINTERIA DE MADERA (INCLUYE TODAS LAS HERRAMIENTAS, EQUIPOS, MANO DE OBRA, INSUMOS, TRANSPORTE INTERNO - EXTERNO Y MATERIALES NECESARIOS PARA SU CORRECTA EJECUCIÓN)</t>
  </si>
  <si>
    <t>1414001</t>
  </si>
  <si>
    <t>Puertas entamboradas en madera</t>
  </si>
  <si>
    <t>1414002</t>
  </si>
  <si>
    <t>Muebles de madera</t>
  </si>
  <si>
    <t>14</t>
  </si>
  <si>
    <t>CARPINTERIA DE MADERA</t>
  </si>
  <si>
    <t>1515</t>
  </si>
  <si>
    <t>CARPINTERIA METALICA (INCLUYE TODAS LAS HERRAMIENTAS, EQUIPOS, MANO DE OBRA, INSUMOS, TRANSPORTE INTERNO - EXTERNO Y MATERIALES NECESARIOS PARA SU CORRECTA EJECUCIÓN)</t>
  </si>
  <si>
    <t>1515001</t>
  </si>
  <si>
    <t xml:space="preserve"> Marcos en lamina</t>
  </si>
  <si>
    <t>1515002</t>
  </si>
  <si>
    <t>1515003</t>
  </si>
  <si>
    <t>Puertas en aluminio</t>
  </si>
  <si>
    <t>1515004</t>
  </si>
  <si>
    <t>Ventanas en aluminio</t>
  </si>
  <si>
    <t>1515005</t>
  </si>
  <si>
    <t>Persianas en aluminio</t>
  </si>
  <si>
    <t>1515006</t>
  </si>
  <si>
    <t xml:space="preserve"> Baranda en tubo</t>
  </si>
  <si>
    <t>1515007</t>
  </si>
  <si>
    <t>Divisiones para baño en acero inoxidable</t>
  </si>
  <si>
    <t>15</t>
  </si>
  <si>
    <t>CARPINTERIA METALICA</t>
  </si>
  <si>
    <t>EQUIPOS ESPECIALES (INCLUYE TODAS LAS HERRAMIENTAS, EQUIPOS, MANO DE OBRA, INSUMOS, TRANSPORTE INTERNO - EXTERNO Y MATERIALES NECESARIOS PARA SU CORRECTA EJECUCIÓN)</t>
  </si>
  <si>
    <t>1616001</t>
  </si>
  <si>
    <t>1616002</t>
  </si>
  <si>
    <t>1616003</t>
  </si>
  <si>
    <t>1616004</t>
  </si>
  <si>
    <t xml:space="preserve"> Divisiones de oficina</t>
  </si>
  <si>
    <t>16</t>
  </si>
  <si>
    <t>EQUIPOS ESPECIALES</t>
  </si>
  <si>
    <t>1717</t>
  </si>
  <si>
    <t>CERRAJERIA (INCLUYE TODAS LAS HERRAMIENTAS, EQUIPOS, MANO DE OBRA, INSUMOS, TRANSPORTE INTERNO - EXTERNO Y MATERIALES NECESARIOS PARA SU CORRECTA EJECUCIÓN E INSTALACIÓN)</t>
  </si>
  <si>
    <t>1717001</t>
  </si>
  <si>
    <t>Cerraduras para puertas</t>
  </si>
  <si>
    <t>1717002</t>
  </si>
  <si>
    <t>Cerraduras de oficina</t>
  </si>
  <si>
    <t>1717003</t>
  </si>
  <si>
    <t>Cerraduras de baño</t>
  </si>
  <si>
    <t>17</t>
  </si>
  <si>
    <t>CERRAJERIA</t>
  </si>
  <si>
    <t>18</t>
  </si>
  <si>
    <t xml:space="preserve"> VIDRIOS</t>
  </si>
  <si>
    <t>1818</t>
  </si>
  <si>
    <t>VIDRIOS (INCLUYE TODAS LAS HERRAMIENTAS, EQUIPOS, MANO DE OBRA, INSUMOS, TRANSPORTE INTERNO - EXTERNO Y MATERIALES NECESARIOS PARA SU CORRECTA EJECUCIÓN E INSTALACIÓN)</t>
  </si>
  <si>
    <t>1818001</t>
  </si>
  <si>
    <t>1818002</t>
  </si>
  <si>
    <t>Espejo biselado de 4 mm</t>
  </si>
  <si>
    <t>19</t>
  </si>
  <si>
    <t>PINTURA</t>
  </si>
  <si>
    <t>1919</t>
  </si>
  <si>
    <t>1919001</t>
  </si>
  <si>
    <t>Pintura tipo Koraza sobre muros</t>
  </si>
  <si>
    <t>1919002</t>
  </si>
  <si>
    <t>Esmalte sobre madera</t>
  </si>
  <si>
    <t>1919004</t>
  </si>
  <si>
    <t>Esmalte sobre lamina</t>
  </si>
  <si>
    <t>20</t>
  </si>
  <si>
    <t>TANQUE ENTERRADO</t>
  </si>
  <si>
    <t>2020</t>
  </si>
  <si>
    <t>TANQUE ENTERRADO (INCLUYE TODAS LAS HERRAMIENTAS, EQUIPOS, MANO DE OBRA, INSUMOS, TRANSPORTE INTERNO - EXTERNO Y MATERIALES NECESARIOS PARA SU CORRECTA EJECUCIÓN)</t>
  </si>
  <si>
    <t>2020001</t>
  </si>
  <si>
    <t xml:space="preserve">Excavacion manual y retiro de sobrantes </t>
  </si>
  <si>
    <t>2020002</t>
  </si>
  <si>
    <t>2020003</t>
  </si>
  <si>
    <t>Zapatas en concreto de 4.000 psi</t>
  </si>
  <si>
    <t>2020004</t>
  </si>
  <si>
    <t>Vigas de amarre inferior en concreto de 4.000 psi</t>
  </si>
  <si>
    <t>2020005</t>
  </si>
  <si>
    <t xml:space="preserve">Placa de fondo en concreto de 4.000 psi </t>
  </si>
  <si>
    <t>2020006</t>
  </si>
  <si>
    <t>2020007</t>
  </si>
  <si>
    <t>Muros en concreto de 4.000 psi</t>
  </si>
  <si>
    <t>2020008</t>
  </si>
  <si>
    <t>Vigas de amarre en concreto de 4.000 psi</t>
  </si>
  <si>
    <t>2020009</t>
  </si>
  <si>
    <t>Placa de cubierta en concreto de 3.000 psi</t>
  </si>
  <si>
    <t>2020010</t>
  </si>
  <si>
    <t>Hierro de refuerzo</t>
  </si>
  <si>
    <t>2020011</t>
  </si>
  <si>
    <t>Impermeabilizacion de muros exteriores</t>
  </si>
  <si>
    <t>2020012</t>
  </si>
  <si>
    <t>Pañete impermeabilizado</t>
  </si>
  <si>
    <t>2020013</t>
  </si>
  <si>
    <t>Tapas de inspeccion</t>
  </si>
  <si>
    <t>2020014</t>
  </si>
  <si>
    <t>Escalera tipo gato</t>
  </si>
  <si>
    <t>CERRAMIENTO</t>
  </si>
  <si>
    <t>Excavacion manual y retiro de sobrantes</t>
  </si>
  <si>
    <t>Zapatas en concreto de 3000 psi</t>
  </si>
  <si>
    <t>Muros en bloque estructural</t>
  </si>
  <si>
    <t>Cerramiento en tubos</t>
  </si>
  <si>
    <t>UND</t>
  </si>
  <si>
    <t>CANTIDAD</t>
  </si>
  <si>
    <t>VR. UNITARIO</t>
  </si>
  <si>
    <t xml:space="preserve">VR. TOTAL </t>
  </si>
  <si>
    <t>M2</t>
  </si>
  <si>
    <t>M3</t>
  </si>
  <si>
    <t>TOTAL SUBCAPITULO</t>
  </si>
  <si>
    <t>Kg</t>
  </si>
  <si>
    <t>Ml</t>
  </si>
  <si>
    <t>Un</t>
  </si>
  <si>
    <t xml:space="preserve">M3 </t>
  </si>
  <si>
    <t>Jg</t>
  </si>
  <si>
    <t>Solado en concreto pobre espesor e=5 cm f´c=14 Mpa</t>
  </si>
  <si>
    <t>Solado en concreto pobre espesor e=5 cm f´c=14 MPa</t>
  </si>
  <si>
    <t>Vigas cimentación en concreto reforzado f´c=28 Mpa</t>
  </si>
  <si>
    <t>0909001</t>
  </si>
  <si>
    <t xml:space="preserve">Hierro de refuerzo de 60.000 PSI </t>
  </si>
  <si>
    <t>ML</t>
  </si>
  <si>
    <t>Poyos en concreto de 2500 PSI</t>
  </si>
  <si>
    <t xml:space="preserve">Excavación mecanica y retiro de sobrantes </t>
  </si>
  <si>
    <t>Guardaescoba en cemento pintado</t>
  </si>
  <si>
    <t>Mesones en granito pulido 51 cm de espesor</t>
  </si>
  <si>
    <t>Bomba Jokey 1-1/2 3.6 HP COMPLETA</t>
  </si>
  <si>
    <t>Columnas en concreto de 4.000 psi</t>
  </si>
  <si>
    <t>CERRAMIENTO (INCLUYE TODAS LAS HERRAMIENTAS, EQUIPOS, MANO DE OBRA, INSUMOS, TRANSPORTE INTERNO - EXTERNO Y MATERIALES NECESARIOS PARA SU CORRECTA EJECUCIÓN) FORMALETEADA Y DESFORMALETEADA</t>
  </si>
  <si>
    <t>PINTURA (INCLUYE TODAS LAS HERRAMIENTAS, EQUIPOS, MANO DE OBRA, INSUMOS, TRANSPORTE INTERNO - EXTERNO Y MATERIALES NECESARIOS PARA SU CORRECTA EJECUCIÓN)</t>
  </si>
  <si>
    <t>Vidrios de 5 mm laminados</t>
  </si>
  <si>
    <t>acero de refuerzo de 60000 psi</t>
  </si>
  <si>
    <t>Placas en concreto de 3.000 psi (aligerada en caseton de guadua) espesor torta superior: 0.08m</t>
  </si>
  <si>
    <t>Bombas de motor eléctrico  trifásica de alta presión de 12. HP; red contra incendio</t>
  </si>
  <si>
    <t>Bomba hidroneumatica;   RCI 20 HP alta presión trifásica</t>
  </si>
  <si>
    <t>Alistado en mortero 1:4 endurecido e: 0.06m</t>
  </si>
  <si>
    <t>Placas macizas en concreto de 3.000 psi e: 0.15 m</t>
  </si>
  <si>
    <t>Placa de cubierta en concreto de 3.000 psi e: 0.08 torta superior</t>
  </si>
  <si>
    <t>Placa de contrapiso en concreto de 3.000 psi e:0.10 m</t>
  </si>
  <si>
    <t>Localización, trazado y replanteo del proyecto. Se utilizará equipo de precisión, personal experto, incluye demarcación con pintura, linea de trazado, corte de piso, libretas, planos y referencias.</t>
  </si>
  <si>
    <t xml:space="preserve">Limpieza, Descaporte y Retiro de Sobrantes del área de terreno a trabajar.  </t>
  </si>
  <si>
    <r>
      <rPr>
        <b/>
        <sz val="11"/>
        <rFont val="Arial Narrow"/>
        <family val="2"/>
      </rPr>
      <t>02</t>
    </r>
  </si>
  <si>
    <r>
      <rPr>
        <sz val="11"/>
        <rFont val="Arial Narrow"/>
        <family val="2"/>
      </rPr>
      <t>0202001</t>
    </r>
  </si>
  <si>
    <r>
      <rPr>
        <sz val="11"/>
        <rFont val="Arial Narrow"/>
        <family val="2"/>
      </rPr>
      <t>0202002</t>
    </r>
  </si>
  <si>
    <r>
      <rPr>
        <sz val="11"/>
        <rFont val="Arial Narrow"/>
        <family val="2"/>
      </rPr>
      <t>0202003</t>
    </r>
  </si>
  <si>
    <r>
      <rPr>
        <sz val="11"/>
        <rFont val="Arial Narrow"/>
        <family val="2"/>
      </rPr>
      <t>0202005</t>
    </r>
  </si>
  <si>
    <r>
      <rPr>
        <sz val="11"/>
        <rFont val="Arial Narrow"/>
        <family val="2"/>
      </rPr>
      <t>0202006</t>
    </r>
  </si>
  <si>
    <r>
      <rPr>
        <sz val="11"/>
        <rFont val="Arial Narrow"/>
        <family val="2"/>
      </rPr>
      <t>0202007</t>
    </r>
  </si>
  <si>
    <r>
      <rPr>
        <b/>
        <sz val="11"/>
        <rFont val="Arial Narrow"/>
        <family val="2"/>
      </rPr>
      <t>03</t>
    </r>
  </si>
  <si>
    <r>
      <rPr>
        <b/>
        <sz val="11"/>
        <rFont val="Arial Narrow"/>
        <family val="2"/>
      </rPr>
      <t>0303</t>
    </r>
  </si>
  <si>
    <r>
      <rPr>
        <sz val="11"/>
        <rFont val="Arial Narrow"/>
        <family val="2"/>
      </rPr>
      <t>0303001</t>
    </r>
  </si>
  <si>
    <r>
      <rPr>
        <sz val="11"/>
        <rFont val="Arial Narrow"/>
        <family val="2"/>
      </rPr>
      <t>0303002</t>
    </r>
  </si>
  <si>
    <r>
      <rPr>
        <sz val="11"/>
        <rFont val="Arial Narrow"/>
        <family val="2"/>
      </rPr>
      <t>0303003</t>
    </r>
  </si>
  <si>
    <r>
      <rPr>
        <sz val="11"/>
        <rFont val="Arial Narrow"/>
        <family val="2"/>
      </rPr>
      <t>0303004</t>
    </r>
  </si>
  <si>
    <r>
      <rPr>
        <sz val="11"/>
        <rFont val="Arial Narrow"/>
        <family val="2"/>
      </rPr>
      <t>0303005</t>
    </r>
  </si>
  <si>
    <r>
      <rPr>
        <sz val="11"/>
        <rFont val="Arial Narrow"/>
        <family val="2"/>
      </rPr>
      <t>0303006</t>
    </r>
  </si>
  <si>
    <r>
      <rPr>
        <sz val="11"/>
        <rFont val="Arial Narrow"/>
        <family val="2"/>
      </rPr>
      <t>0303007</t>
    </r>
  </si>
  <si>
    <r>
      <rPr>
        <sz val="11"/>
        <rFont val="Arial Narrow"/>
        <family val="2"/>
      </rPr>
      <t>0303008</t>
    </r>
  </si>
  <si>
    <r>
      <rPr>
        <sz val="11"/>
        <rFont val="Arial Narrow"/>
        <family val="2"/>
      </rPr>
      <t>0303009</t>
    </r>
  </si>
  <si>
    <r>
      <rPr>
        <sz val="11"/>
        <rFont val="Arial Narrow"/>
        <family val="2"/>
      </rPr>
      <t>0303010</t>
    </r>
  </si>
  <si>
    <r>
      <rPr>
        <sz val="11"/>
        <rFont val="Arial Narrow"/>
        <family val="2"/>
      </rPr>
      <t>0303011</t>
    </r>
  </si>
  <si>
    <r>
      <rPr>
        <sz val="11"/>
        <rFont val="Arial Narrow"/>
        <family val="2"/>
      </rPr>
      <t>0303012</t>
    </r>
  </si>
  <si>
    <r>
      <rPr>
        <sz val="11"/>
        <rFont val="Arial Narrow"/>
        <family val="2"/>
      </rPr>
      <t>0303013</t>
    </r>
  </si>
  <si>
    <r>
      <rPr>
        <sz val="11"/>
        <rFont val="Arial Narrow"/>
        <family val="2"/>
      </rPr>
      <t>0303014</t>
    </r>
  </si>
  <si>
    <r>
      <rPr>
        <sz val="11"/>
        <rFont val="Arial Narrow"/>
        <family val="2"/>
      </rPr>
      <t>0303015</t>
    </r>
  </si>
  <si>
    <r>
      <rPr>
        <sz val="11"/>
        <rFont val="Arial Narrow"/>
        <family val="2"/>
      </rPr>
      <t>0303016</t>
    </r>
  </si>
  <si>
    <r>
      <rPr>
        <sz val="11"/>
        <rFont val="Arial Narrow"/>
        <family val="2"/>
      </rPr>
      <t>0303017</t>
    </r>
  </si>
  <si>
    <r>
      <rPr>
        <sz val="11"/>
        <rFont val="Arial Narrow"/>
        <family val="2"/>
      </rPr>
      <t>0303018</t>
    </r>
  </si>
  <si>
    <r>
      <rPr>
        <sz val="11"/>
        <rFont val="Arial Narrow"/>
        <family val="2"/>
      </rPr>
      <t>0303019</t>
    </r>
  </si>
  <si>
    <r>
      <rPr>
        <sz val="11"/>
        <rFont val="Arial Narrow"/>
        <family val="2"/>
      </rPr>
      <t>0303020</t>
    </r>
  </si>
  <si>
    <r>
      <rPr>
        <sz val="11"/>
        <rFont val="Arial Narrow"/>
        <family val="2"/>
      </rPr>
      <t>0303021</t>
    </r>
  </si>
  <si>
    <r>
      <rPr>
        <b/>
        <sz val="11"/>
        <rFont val="Arial Narrow"/>
        <family val="2"/>
      </rPr>
      <t>04</t>
    </r>
  </si>
  <si>
    <r>
      <rPr>
        <b/>
        <sz val="11"/>
        <rFont val="Arial Narrow"/>
        <family val="2"/>
      </rPr>
      <t>0404</t>
    </r>
  </si>
  <si>
    <r>
      <rPr>
        <sz val="11"/>
        <rFont val="Arial Narrow"/>
        <family val="2"/>
      </rPr>
      <t>0404001</t>
    </r>
  </si>
  <si>
    <r>
      <rPr>
        <sz val="11"/>
        <rFont val="Arial Narrow"/>
        <family val="2"/>
      </rPr>
      <t>0404002</t>
    </r>
  </si>
  <si>
    <r>
      <rPr>
        <sz val="11"/>
        <rFont val="Arial Narrow"/>
        <family val="2"/>
      </rPr>
      <t>0404003</t>
    </r>
  </si>
  <si>
    <r>
      <rPr>
        <sz val="11"/>
        <rFont val="Arial Narrow"/>
        <family val="2"/>
      </rPr>
      <t>0404004</t>
    </r>
  </si>
  <si>
    <r>
      <rPr>
        <sz val="11"/>
        <rFont val="Arial Narrow"/>
        <family val="2"/>
      </rPr>
      <t>0404005</t>
    </r>
  </si>
  <si>
    <r>
      <rPr>
        <sz val="11"/>
        <rFont val="Arial Narrow"/>
        <family val="2"/>
      </rPr>
      <t>0404006</t>
    </r>
  </si>
  <si>
    <r>
      <rPr>
        <b/>
        <sz val="11"/>
        <rFont val="Arial Narrow"/>
        <family val="2"/>
      </rPr>
      <t>05</t>
    </r>
  </si>
  <si>
    <r>
      <rPr>
        <b/>
        <sz val="11"/>
        <rFont val="Arial Narrow"/>
        <family val="2"/>
      </rPr>
      <t>0505</t>
    </r>
  </si>
  <si>
    <r>
      <rPr>
        <sz val="11"/>
        <rFont val="Arial Narrow"/>
        <family val="2"/>
      </rPr>
      <t>0505001</t>
    </r>
  </si>
  <si>
    <r>
      <rPr>
        <sz val="11"/>
        <rFont val="Arial Narrow"/>
        <family val="2"/>
      </rPr>
      <t>0505002</t>
    </r>
  </si>
  <si>
    <r>
      <rPr>
        <b/>
        <sz val="11"/>
        <rFont val="Arial Narrow"/>
        <family val="2"/>
      </rPr>
      <t>06</t>
    </r>
  </si>
  <si>
    <r>
      <rPr>
        <b/>
        <sz val="11"/>
        <rFont val="Arial Narrow"/>
        <family val="2"/>
      </rPr>
      <t>0606</t>
    </r>
  </si>
  <si>
    <r>
      <rPr>
        <sz val="11"/>
        <rFont val="Arial Narrow"/>
        <family val="2"/>
      </rPr>
      <t>0606001</t>
    </r>
  </si>
  <si>
    <r>
      <rPr>
        <sz val="11"/>
        <rFont val="Arial Narrow"/>
        <family val="2"/>
      </rPr>
      <t>0606002</t>
    </r>
  </si>
  <si>
    <r>
      <rPr>
        <sz val="11"/>
        <rFont val="Arial Narrow"/>
        <family val="2"/>
      </rPr>
      <t>0606003</t>
    </r>
  </si>
  <si>
    <r>
      <rPr>
        <sz val="11"/>
        <rFont val="Arial Narrow"/>
        <family val="2"/>
      </rPr>
      <t>0606004</t>
    </r>
  </si>
  <si>
    <r>
      <rPr>
        <sz val="11"/>
        <rFont val="Arial Narrow"/>
        <family val="2"/>
      </rPr>
      <t>0606005</t>
    </r>
  </si>
  <si>
    <r>
      <rPr>
        <b/>
        <sz val="11"/>
        <rFont val="Arial Narrow"/>
        <family val="2"/>
      </rPr>
      <t>07</t>
    </r>
  </si>
  <si>
    <r>
      <rPr>
        <b/>
        <sz val="11"/>
        <rFont val="Arial Narrow"/>
        <family val="2"/>
      </rPr>
      <t>0707</t>
    </r>
  </si>
  <si>
    <r>
      <rPr>
        <sz val="11"/>
        <rFont val="Arial Narrow"/>
        <family val="2"/>
      </rPr>
      <t>0707001</t>
    </r>
  </si>
  <si>
    <r>
      <rPr>
        <sz val="11"/>
        <rFont val="Arial Narrow"/>
        <family val="2"/>
      </rPr>
      <t>0707002</t>
    </r>
  </si>
  <si>
    <r>
      <rPr>
        <sz val="11"/>
        <rFont val="Arial Narrow"/>
        <family val="2"/>
      </rPr>
      <t>0707003</t>
    </r>
  </si>
  <si>
    <r>
      <rPr>
        <sz val="11"/>
        <rFont val="Arial Narrow"/>
        <family val="2"/>
      </rPr>
      <t>0707004</t>
    </r>
  </si>
  <si>
    <r>
      <rPr>
        <sz val="11"/>
        <rFont val="Arial Narrow"/>
        <family val="2"/>
      </rPr>
      <t>0707005</t>
    </r>
  </si>
  <si>
    <r>
      <rPr>
        <sz val="11"/>
        <rFont val="Arial Narrow"/>
        <family val="2"/>
      </rPr>
      <t>0707006</t>
    </r>
  </si>
  <si>
    <r>
      <rPr>
        <sz val="11"/>
        <rFont val="Arial Narrow"/>
        <family val="2"/>
      </rPr>
      <t>0707007</t>
    </r>
  </si>
  <si>
    <r>
      <rPr>
        <sz val="11"/>
        <rFont val="Arial Narrow"/>
        <family val="2"/>
      </rPr>
      <t>0707008</t>
    </r>
  </si>
  <si>
    <r>
      <rPr>
        <b/>
        <sz val="11"/>
        <rFont val="Arial Narrow"/>
        <family val="2"/>
      </rPr>
      <t>08</t>
    </r>
  </si>
  <si>
    <r>
      <rPr>
        <b/>
        <sz val="11"/>
        <rFont val="Arial Narrow"/>
        <family val="2"/>
      </rPr>
      <t>09</t>
    </r>
  </si>
  <si>
    <r>
      <rPr>
        <b/>
        <sz val="11"/>
        <rFont val="Arial Narrow"/>
        <family val="2"/>
      </rPr>
      <t>0909</t>
    </r>
  </si>
  <si>
    <r>
      <rPr>
        <sz val="11"/>
        <rFont val="Arial Narrow"/>
        <family val="2"/>
      </rPr>
      <t>0909001</t>
    </r>
  </si>
  <si>
    <r>
      <rPr>
        <sz val="11"/>
        <rFont val="Arial Narrow"/>
        <family val="2"/>
      </rPr>
      <t>0909002</t>
    </r>
  </si>
  <si>
    <r>
      <rPr>
        <sz val="11"/>
        <rFont val="Arial Narrow"/>
        <family val="2"/>
      </rPr>
      <t>0909003</t>
    </r>
  </si>
  <si>
    <r>
      <rPr>
        <sz val="11"/>
        <rFont val="Arial Narrow"/>
        <family val="2"/>
      </rPr>
      <t>0909004</t>
    </r>
  </si>
  <si>
    <r>
      <rPr>
        <sz val="11"/>
        <rFont val="Arial Narrow"/>
        <family val="2"/>
      </rPr>
      <t>0909005</t>
    </r>
  </si>
  <si>
    <r>
      <rPr>
        <sz val="11"/>
        <rFont val="Arial Narrow"/>
        <family val="2"/>
      </rPr>
      <t>0909006</t>
    </r>
  </si>
  <si>
    <r>
      <rPr>
        <sz val="11"/>
        <rFont val="Arial Narrow"/>
        <family val="2"/>
      </rPr>
      <t>0909007</t>
    </r>
  </si>
  <si>
    <r>
      <rPr>
        <b/>
        <sz val="11"/>
        <rFont val="Arial Narrow"/>
        <family val="2"/>
      </rPr>
      <t>10</t>
    </r>
  </si>
  <si>
    <r>
      <rPr>
        <b/>
        <sz val="11"/>
        <rFont val="Arial Narrow"/>
        <family val="2"/>
      </rPr>
      <t>1010</t>
    </r>
  </si>
  <si>
    <r>
      <rPr>
        <sz val="11"/>
        <rFont val="Arial Narrow"/>
        <family val="2"/>
      </rPr>
      <t>1010001</t>
    </r>
  </si>
  <si>
    <r>
      <rPr>
        <sz val="11"/>
        <rFont val="Arial Narrow"/>
        <family val="2"/>
      </rPr>
      <t>1010002</t>
    </r>
  </si>
  <si>
    <r>
      <rPr>
        <b/>
        <sz val="11"/>
        <rFont val="Arial Narrow"/>
        <family val="2"/>
      </rPr>
      <t>11</t>
    </r>
  </si>
  <si>
    <r>
      <rPr>
        <b/>
        <sz val="11"/>
        <rFont val="Arial Narrow"/>
        <family val="2"/>
      </rPr>
      <t>1111</t>
    </r>
  </si>
  <si>
    <r>
      <rPr>
        <sz val="11"/>
        <rFont val="Arial Narrow"/>
        <family val="2"/>
      </rPr>
      <t>1111001</t>
    </r>
  </si>
  <si>
    <r>
      <rPr>
        <sz val="11"/>
        <rFont val="Arial Narrow"/>
        <family val="2"/>
      </rPr>
      <t>1111002</t>
    </r>
  </si>
  <si>
    <r>
      <rPr>
        <sz val="11"/>
        <rFont val="Arial Narrow"/>
        <family val="2"/>
      </rPr>
      <t>1111003</t>
    </r>
  </si>
  <si>
    <r>
      <rPr>
        <sz val="11"/>
        <rFont val="Arial Narrow"/>
        <family val="2"/>
      </rPr>
      <t>1111004</t>
    </r>
  </si>
  <si>
    <r>
      <rPr>
        <sz val="11"/>
        <rFont val="Arial Narrow"/>
        <family val="2"/>
      </rPr>
      <t>1111005</t>
    </r>
  </si>
  <si>
    <r>
      <rPr>
        <sz val="11"/>
        <rFont val="Arial Narrow"/>
        <family val="2"/>
      </rPr>
      <t>1111006</t>
    </r>
  </si>
  <si>
    <r>
      <rPr>
        <sz val="11"/>
        <rFont val="Arial Narrow"/>
        <family val="2"/>
      </rPr>
      <t>1111007</t>
    </r>
  </si>
  <si>
    <r>
      <rPr>
        <sz val="11"/>
        <rFont val="Arial Narrow"/>
        <family val="2"/>
      </rPr>
      <t>1111008</t>
    </r>
  </si>
  <si>
    <r>
      <rPr>
        <sz val="11"/>
        <rFont val="Arial Narrow"/>
        <family val="2"/>
      </rPr>
      <t>1111009</t>
    </r>
  </si>
  <si>
    <r>
      <rPr>
        <sz val="11"/>
        <rFont val="Arial Narrow"/>
        <family val="2"/>
      </rPr>
      <t>1111010</t>
    </r>
  </si>
  <si>
    <r>
      <rPr>
        <sz val="11"/>
        <rFont val="Arial Narrow"/>
        <family val="2"/>
      </rPr>
      <t>1111011</t>
    </r>
  </si>
  <si>
    <r>
      <rPr>
        <sz val="11"/>
        <rFont val="Arial Narrow"/>
        <family val="2"/>
      </rPr>
      <t>1111012</t>
    </r>
  </si>
  <si>
    <r>
      <rPr>
        <sz val="11"/>
        <rFont val="Arial Narrow"/>
        <family val="2"/>
      </rPr>
      <t>1111013</t>
    </r>
  </si>
  <si>
    <r>
      <rPr>
        <sz val="11"/>
        <rFont val="Arial Narrow"/>
        <family val="2"/>
      </rPr>
      <t>1111014</t>
    </r>
  </si>
  <si>
    <r>
      <rPr>
        <sz val="11"/>
        <rFont val="Arial Narrow"/>
        <family val="2"/>
      </rPr>
      <t>1111015</t>
    </r>
  </si>
  <si>
    <r>
      <rPr>
        <sz val="11"/>
        <rFont val="Arial Narrow"/>
        <family val="2"/>
      </rPr>
      <t>1111016</t>
    </r>
  </si>
  <si>
    <r>
      <rPr>
        <sz val="11"/>
        <rFont val="Arial Narrow"/>
        <family val="2"/>
      </rPr>
      <t>1111017</t>
    </r>
  </si>
  <si>
    <r>
      <rPr>
        <sz val="11"/>
        <rFont val="Arial Narrow"/>
        <family val="2"/>
      </rPr>
      <t>1111018</t>
    </r>
  </si>
  <si>
    <r>
      <rPr>
        <sz val="11"/>
        <rFont val="Arial Narrow"/>
        <family val="2"/>
      </rPr>
      <t>1111019</t>
    </r>
  </si>
  <si>
    <r>
      <rPr>
        <sz val="11"/>
        <rFont val="Arial Narrow"/>
        <family val="2"/>
      </rPr>
      <t>1111020</t>
    </r>
  </si>
  <si>
    <r>
      <rPr>
        <sz val="11"/>
        <rFont val="Arial Narrow"/>
        <family val="2"/>
      </rPr>
      <t>1111021</t>
    </r>
  </si>
  <si>
    <r>
      <rPr>
        <sz val="11"/>
        <rFont val="Arial Narrow"/>
        <family val="2"/>
      </rPr>
      <t>1111022</t>
    </r>
  </si>
  <si>
    <r>
      <rPr>
        <b/>
        <sz val="11"/>
        <rFont val="Arial Narrow"/>
        <family val="2"/>
      </rPr>
      <t>12</t>
    </r>
  </si>
  <si>
    <r>
      <rPr>
        <b/>
        <sz val="11"/>
        <rFont val="Arial Narrow"/>
        <family val="2"/>
      </rPr>
      <t>1212</t>
    </r>
  </si>
  <si>
    <r>
      <rPr>
        <sz val="11"/>
        <rFont val="Arial Narrow"/>
        <family val="2"/>
      </rPr>
      <t>1212001</t>
    </r>
  </si>
  <si>
    <r>
      <rPr>
        <sz val="11"/>
        <rFont val="Arial Narrow"/>
        <family val="2"/>
      </rPr>
      <t>1212002</t>
    </r>
  </si>
  <si>
    <r>
      <rPr>
        <sz val="11"/>
        <rFont val="Arial Narrow"/>
        <family val="2"/>
      </rPr>
      <t>1212003</t>
    </r>
  </si>
  <si>
    <r>
      <rPr>
        <sz val="11"/>
        <rFont val="Arial Narrow"/>
        <family val="2"/>
      </rPr>
      <t>1212004</t>
    </r>
  </si>
  <si>
    <r>
      <rPr>
        <sz val="11"/>
        <rFont val="Arial Narrow"/>
        <family val="2"/>
      </rPr>
      <t>1212005</t>
    </r>
  </si>
  <si>
    <r>
      <rPr>
        <sz val="11"/>
        <rFont val="Arial Narrow"/>
        <family val="2"/>
      </rPr>
      <t>1212006</t>
    </r>
  </si>
  <si>
    <r>
      <rPr>
        <sz val="11"/>
        <rFont val="Arial Narrow"/>
        <family val="2"/>
      </rPr>
      <t>1212007</t>
    </r>
  </si>
  <si>
    <r>
      <rPr>
        <sz val="11"/>
        <rFont val="Arial Narrow"/>
        <family val="2"/>
      </rPr>
      <t>1212008</t>
    </r>
  </si>
  <si>
    <r>
      <rPr>
        <sz val="11"/>
        <rFont val="Arial Narrow"/>
        <family val="2"/>
      </rPr>
      <t>1212009</t>
    </r>
  </si>
  <si>
    <r>
      <rPr>
        <sz val="11"/>
        <rFont val="Arial Narrow"/>
        <family val="2"/>
      </rPr>
      <t>1212010</t>
    </r>
  </si>
  <si>
    <r>
      <rPr>
        <sz val="11"/>
        <rFont val="Arial Narrow"/>
        <family val="2"/>
      </rPr>
      <t>1212013</t>
    </r>
  </si>
  <si>
    <r>
      <rPr>
        <sz val="11"/>
        <rFont val="Arial Narrow"/>
        <family val="2"/>
      </rPr>
      <t>1212014</t>
    </r>
  </si>
  <si>
    <r>
      <rPr>
        <sz val="11"/>
        <rFont val="Arial Narrow"/>
        <family val="2"/>
      </rPr>
      <t>1212015</t>
    </r>
  </si>
  <si>
    <r>
      <rPr>
        <sz val="11"/>
        <rFont val="Arial Narrow"/>
        <family val="2"/>
      </rPr>
      <t>1212016</t>
    </r>
  </si>
  <si>
    <r>
      <rPr>
        <sz val="11"/>
        <rFont val="Arial Narrow"/>
        <family val="2"/>
      </rPr>
      <t>1212017</t>
    </r>
  </si>
  <si>
    <r>
      <rPr>
        <sz val="11"/>
        <rFont val="Arial Narrow"/>
        <family val="2"/>
      </rPr>
      <t>1212018</t>
    </r>
  </si>
  <si>
    <r>
      <rPr>
        <sz val="11"/>
        <rFont val="Arial Narrow"/>
        <family val="2"/>
      </rPr>
      <t>1212019</t>
    </r>
  </si>
  <si>
    <r>
      <rPr>
        <sz val="11"/>
        <rFont val="Arial Narrow"/>
        <family val="2"/>
      </rPr>
      <t>1212020</t>
    </r>
  </si>
  <si>
    <r>
      <rPr>
        <sz val="11"/>
        <rFont val="Arial Narrow"/>
        <family val="2"/>
      </rPr>
      <t>1212021</t>
    </r>
  </si>
  <si>
    <r>
      <rPr>
        <sz val="11"/>
        <rFont val="Arial Narrow"/>
        <family val="2"/>
      </rPr>
      <t>1212022</t>
    </r>
  </si>
  <si>
    <r>
      <rPr>
        <sz val="11"/>
        <rFont val="Arial Narrow"/>
        <family val="2"/>
      </rPr>
      <t>1212023</t>
    </r>
  </si>
  <si>
    <r>
      <rPr>
        <sz val="11"/>
        <rFont val="Arial Narrow"/>
        <family val="2"/>
      </rPr>
      <t>1212024</t>
    </r>
  </si>
  <si>
    <r>
      <rPr>
        <sz val="11"/>
        <rFont val="Arial Narrow"/>
        <family val="2"/>
      </rPr>
      <t>1212025</t>
    </r>
  </si>
  <si>
    <r>
      <rPr>
        <sz val="11"/>
        <rFont val="Arial Narrow"/>
        <family val="2"/>
      </rPr>
      <t>1212026</t>
    </r>
  </si>
  <si>
    <r>
      <rPr>
        <sz val="11"/>
        <rFont val="Arial Narrow"/>
        <family val="2"/>
      </rPr>
      <t>1212027</t>
    </r>
  </si>
  <si>
    <r>
      <rPr>
        <sz val="11"/>
        <rFont val="Arial Narrow"/>
        <family val="2"/>
      </rPr>
      <t>1212028</t>
    </r>
  </si>
  <si>
    <r>
      <rPr>
        <sz val="11"/>
        <rFont val="Arial Narrow"/>
        <family val="2"/>
      </rPr>
      <t>1212029</t>
    </r>
  </si>
  <si>
    <r>
      <rPr>
        <sz val="11"/>
        <rFont val="Arial Narrow"/>
        <family val="2"/>
      </rPr>
      <t>1212030</t>
    </r>
  </si>
  <si>
    <r>
      <rPr>
        <sz val="11"/>
        <rFont val="Arial Narrow"/>
        <family val="2"/>
      </rPr>
      <t>1212031</t>
    </r>
  </si>
  <si>
    <r>
      <rPr>
        <sz val="11"/>
        <rFont val="Arial Narrow"/>
        <family val="2"/>
      </rPr>
      <t>1212032</t>
    </r>
  </si>
  <si>
    <r>
      <rPr>
        <sz val="11"/>
        <rFont val="Arial Narrow"/>
        <family val="2"/>
      </rPr>
      <t>1212033</t>
    </r>
  </si>
  <si>
    <r>
      <rPr>
        <sz val="11"/>
        <rFont val="Arial Narrow"/>
        <family val="2"/>
      </rPr>
      <t>1212034</t>
    </r>
  </si>
  <si>
    <r>
      <rPr>
        <sz val="11"/>
        <rFont val="Arial Narrow"/>
        <family val="2"/>
      </rPr>
      <t>1212035</t>
    </r>
  </si>
  <si>
    <r>
      <rPr>
        <sz val="11"/>
        <rFont val="Arial Narrow"/>
        <family val="2"/>
      </rPr>
      <t>1212036</t>
    </r>
  </si>
  <si>
    <r>
      <rPr>
        <sz val="11"/>
        <rFont val="Arial Narrow"/>
        <family val="2"/>
      </rPr>
      <t>1212037</t>
    </r>
  </si>
  <si>
    <r>
      <rPr>
        <sz val="11"/>
        <rFont val="Arial Narrow"/>
        <family val="2"/>
      </rPr>
      <t>1212038</t>
    </r>
  </si>
  <si>
    <r>
      <rPr>
        <sz val="11"/>
        <rFont val="Arial Narrow"/>
        <family val="2"/>
      </rPr>
      <t>1212039</t>
    </r>
  </si>
  <si>
    <r>
      <rPr>
        <sz val="11"/>
        <rFont val="Arial Narrow"/>
        <family val="2"/>
      </rPr>
      <t>1212040</t>
    </r>
  </si>
  <si>
    <r>
      <rPr>
        <sz val="11"/>
        <rFont val="Arial Narrow"/>
        <family val="2"/>
      </rPr>
      <t>1212041</t>
    </r>
  </si>
  <si>
    <r>
      <rPr>
        <sz val="11"/>
        <rFont val="Arial Narrow"/>
        <family val="2"/>
      </rPr>
      <t>1212042</t>
    </r>
  </si>
  <si>
    <r>
      <rPr>
        <sz val="11"/>
        <rFont val="Arial Narrow"/>
        <family val="2"/>
      </rPr>
      <t>1212043</t>
    </r>
  </si>
  <si>
    <r>
      <rPr>
        <sz val="11"/>
        <rFont val="Arial Narrow"/>
        <family val="2"/>
      </rPr>
      <t>1212044</t>
    </r>
  </si>
  <si>
    <r>
      <rPr>
        <sz val="11"/>
        <rFont val="Arial Narrow"/>
        <family val="2"/>
      </rPr>
      <t>1212045</t>
    </r>
  </si>
  <si>
    <r>
      <rPr>
        <sz val="11"/>
        <rFont val="Arial Narrow"/>
        <family val="2"/>
      </rPr>
      <t>1212046</t>
    </r>
  </si>
  <si>
    <r>
      <rPr>
        <sz val="11"/>
        <rFont val="Arial Narrow"/>
        <family val="2"/>
      </rPr>
      <t>1212047</t>
    </r>
  </si>
  <si>
    <r>
      <rPr>
        <sz val="11"/>
        <rFont val="Arial Narrow"/>
        <family val="2"/>
      </rPr>
      <t>1212048</t>
    </r>
  </si>
  <si>
    <r>
      <rPr>
        <sz val="11"/>
        <rFont val="Arial Narrow"/>
        <family val="2"/>
      </rPr>
      <t>1212049</t>
    </r>
  </si>
  <si>
    <r>
      <rPr>
        <sz val="11"/>
        <rFont val="Arial Narrow"/>
        <family val="2"/>
      </rPr>
      <t>1212050</t>
    </r>
  </si>
  <si>
    <r>
      <rPr>
        <sz val="11"/>
        <rFont val="Arial Narrow"/>
        <family val="2"/>
      </rPr>
      <t>1212051</t>
    </r>
  </si>
  <si>
    <r>
      <rPr>
        <sz val="11"/>
        <rFont val="Arial Narrow"/>
        <family val="2"/>
      </rPr>
      <t>1212052</t>
    </r>
  </si>
  <si>
    <r>
      <rPr>
        <sz val="11"/>
        <rFont val="Arial Narrow"/>
        <family val="2"/>
      </rPr>
      <t>1212053</t>
    </r>
  </si>
  <si>
    <r>
      <rPr>
        <sz val="11"/>
        <rFont val="Arial Narrow"/>
        <family val="2"/>
      </rPr>
      <t>1212054</t>
    </r>
  </si>
  <si>
    <r>
      <rPr>
        <sz val="11"/>
        <rFont val="Arial Narrow"/>
        <family val="2"/>
      </rPr>
      <t>1212055</t>
    </r>
  </si>
  <si>
    <r>
      <rPr>
        <sz val="11"/>
        <rFont val="Arial Narrow"/>
        <family val="2"/>
      </rPr>
      <t>1212056</t>
    </r>
  </si>
  <si>
    <r>
      <rPr>
        <sz val="11"/>
        <rFont val="Arial Narrow"/>
        <family val="2"/>
      </rPr>
      <t>1212057</t>
    </r>
  </si>
  <si>
    <r>
      <rPr>
        <sz val="11"/>
        <rFont val="Arial Narrow"/>
        <family val="2"/>
      </rPr>
      <t>1212058</t>
    </r>
  </si>
  <si>
    <r>
      <rPr>
        <sz val="11"/>
        <rFont val="Arial Narrow"/>
        <family val="2"/>
      </rPr>
      <t>1212059</t>
    </r>
  </si>
  <si>
    <r>
      <rPr>
        <sz val="11"/>
        <rFont val="Arial Narrow"/>
        <family val="2"/>
      </rPr>
      <t>1212060</t>
    </r>
  </si>
  <si>
    <r>
      <rPr>
        <sz val="11"/>
        <rFont val="Arial Narrow"/>
        <family val="2"/>
      </rPr>
      <t>1212061</t>
    </r>
  </si>
  <si>
    <r>
      <rPr>
        <b/>
        <sz val="11"/>
        <rFont val="Arial Narrow"/>
        <family val="2"/>
      </rPr>
      <t>13</t>
    </r>
  </si>
  <si>
    <r>
      <rPr>
        <b/>
        <sz val="11"/>
        <rFont val="Arial Narrow"/>
        <family val="2"/>
      </rPr>
      <t>1313</t>
    </r>
  </si>
  <si>
    <r>
      <rPr>
        <sz val="11"/>
        <rFont val="Arial Narrow"/>
        <family val="2"/>
      </rPr>
      <t>1313001</t>
    </r>
  </si>
  <si>
    <r>
      <rPr>
        <b/>
        <sz val="11"/>
        <rFont val="Arial Narrow"/>
        <family val="2"/>
      </rPr>
      <t>21</t>
    </r>
  </si>
  <si>
    <r>
      <rPr>
        <b/>
        <sz val="11"/>
        <rFont val="Arial Narrow"/>
        <family val="2"/>
      </rPr>
      <t>2121</t>
    </r>
  </si>
  <si>
    <r>
      <rPr>
        <sz val="11"/>
        <rFont val="Arial Narrow"/>
        <family val="2"/>
      </rPr>
      <t>2121001</t>
    </r>
  </si>
  <si>
    <r>
      <rPr>
        <sz val="11"/>
        <rFont val="Arial Narrow"/>
        <family val="2"/>
      </rPr>
      <t>2121002</t>
    </r>
  </si>
  <si>
    <r>
      <rPr>
        <sz val="11"/>
        <rFont val="Arial Narrow"/>
        <family val="2"/>
      </rPr>
      <t>2121003</t>
    </r>
  </si>
  <si>
    <r>
      <rPr>
        <sz val="11"/>
        <rFont val="Arial Narrow"/>
        <family val="2"/>
      </rPr>
      <t>2121004</t>
    </r>
  </si>
  <si>
    <r>
      <rPr>
        <sz val="11"/>
        <rFont val="Arial Narrow"/>
        <family val="2"/>
      </rPr>
      <t>2121005</t>
    </r>
  </si>
  <si>
    <r>
      <rPr>
        <sz val="11"/>
        <rFont val="Arial Narrow"/>
        <family val="2"/>
      </rPr>
      <t>2121006</t>
    </r>
  </si>
  <si>
    <r>
      <rPr>
        <sz val="11"/>
        <rFont val="Arial Narrow"/>
        <family val="2"/>
      </rPr>
      <t>2121007</t>
    </r>
  </si>
  <si>
    <r>
      <rPr>
        <sz val="11"/>
        <rFont val="Arial Narrow"/>
        <family val="2"/>
      </rPr>
      <t>0101002</t>
    </r>
  </si>
  <si>
    <r>
      <rPr>
        <sz val="11"/>
        <rFont val="Arial Narrow"/>
        <family val="2"/>
      </rPr>
      <t>0101003</t>
    </r>
  </si>
  <si>
    <t>Concreto para zapatas (aislada y corrida) f´c=28 Mpa; espesor según plano.</t>
  </si>
  <si>
    <t>Puertas entamboradas en lamina calibre 18</t>
  </si>
  <si>
    <t>REVISIÓN, AJUSTE Y COMPLEMENTACIÓN DE ESTUDIOS Y DISEÑOS Y CONSTRUCCIÓN Y PUESTA EN FUNCIONAMIENTO DE LA ETAPA 2 DE LA INSTITUCIÓN EDUCATIVA RODRIGO LARA BONILLA - UBICADOS EN LA URBANIZACIÓN BOSQUES DE SAN LUIS EN EL MUNICIPIO DE NEIVA, DEPARTAMENTO DE HUILA.</t>
  </si>
  <si>
    <t>CONVOCATORIA N° PAF-EUC-018-2015</t>
  </si>
  <si>
    <t>ETAPA 1: REVISIÓN, AJUSTE Y COMPLEMENTACIÓN DE ESTUDIOS Y DISEÑOS (Incluye IVA)</t>
  </si>
  <si>
    <t>TOTAL COSTOS DIRECTOS OBRA (ETAPA 2)</t>
  </si>
  <si>
    <t>IVA SOBRE LA UTILIDAD</t>
  </si>
  <si>
    <t xml:space="preserve">ADMINISTRACION </t>
  </si>
  <si>
    <t>IMPREVISTOS</t>
  </si>
  <si>
    <t xml:space="preserve">UTILIDAD </t>
  </si>
  <si>
    <t>COSTOS INDIRECTOS</t>
  </si>
  <si>
    <t>COSTOS DIRECTOS</t>
  </si>
  <si>
    <t>ETAPA 2</t>
  </si>
  <si>
    <t>TOTAL OBRA (ETAPA 2)</t>
  </si>
  <si>
    <t>TOTAL ETAPA 1 Y ETAPA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</si>
</sst>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/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Border="1"/>
    <xf numFmtId="0" fontId="2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" fontId="2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164" fontId="7" fillId="0" borderId="0" xfId="0" applyNumberFormat="1" applyFont="1"/>
    <xf numFmtId="43" fontId="2" fillId="0" borderId="0" xfId="1" applyFont="1"/>
    <xf numFmtId="43" fontId="2" fillId="0" borderId="0" xfId="0" applyNumberFormat="1" applyFont="1"/>
    <xf numFmtId="44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9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89"/>
  <sheetViews>
    <sheetView tabSelected="1" view="pageBreakPreview" topLeftCell="A178" zoomScale="115" zoomScaleNormal="100" zoomScaleSheetLayoutView="115" workbookViewId="0">
      <selection activeCell="B10" sqref="B10:F10"/>
    </sheetView>
  </sheetViews>
  <sheetFormatPr baseColWidth="10" defaultRowHeight="16.5" x14ac:dyDescent="0.3"/>
  <cols>
    <col min="1" max="1" width="11.42578125" style="1"/>
    <col min="2" max="2" width="63.140625" style="2" customWidth="1"/>
    <col min="3" max="3" width="22.140625" style="2" customWidth="1"/>
    <col min="4" max="4" width="15.42578125" style="2" customWidth="1"/>
    <col min="5" max="5" width="17.7109375" style="3" customWidth="1"/>
    <col min="6" max="6" width="28.7109375" style="4" customWidth="1"/>
    <col min="7" max="7" width="17.42578125" style="2" bestFit="1" customWidth="1"/>
    <col min="8" max="8" width="14.85546875" style="2" bestFit="1" customWidth="1"/>
    <col min="9" max="16384" width="11.42578125" style="2"/>
  </cols>
  <sheetData>
    <row r="1" spans="1:8" ht="57.75" customHeight="1" x14ac:dyDescent="0.3">
      <c r="A1" s="64" t="s">
        <v>479</v>
      </c>
      <c r="B1" s="65"/>
      <c r="C1" s="65"/>
      <c r="D1" s="65"/>
      <c r="E1" s="65"/>
      <c r="F1" s="66"/>
    </row>
    <row r="2" spans="1:8" ht="18" customHeight="1" x14ac:dyDescent="0.3">
      <c r="A2" s="67" t="s">
        <v>480</v>
      </c>
      <c r="B2" s="68"/>
      <c r="C2" s="68"/>
      <c r="D2" s="68"/>
      <c r="E2" s="68"/>
      <c r="F2" s="69"/>
    </row>
    <row r="4" spans="1:8" ht="21" customHeight="1" x14ac:dyDescent="0.3">
      <c r="A4" s="61" t="s">
        <v>481</v>
      </c>
      <c r="B4" s="62"/>
      <c r="C4" s="62"/>
      <c r="D4" s="63"/>
      <c r="E4" s="77"/>
      <c r="F4" s="77"/>
      <c r="G4" s="46"/>
      <c r="H4" s="48"/>
    </row>
    <row r="5" spans="1:8" ht="15" customHeight="1" x14ac:dyDescent="0.3">
      <c r="A5" s="51"/>
      <c r="B5" s="51"/>
      <c r="C5" s="51"/>
      <c r="D5" s="51"/>
      <c r="E5" s="51"/>
      <c r="F5" s="52"/>
      <c r="G5" s="46"/>
      <c r="H5" s="48"/>
    </row>
    <row r="6" spans="1:8" ht="21" customHeight="1" x14ac:dyDescent="0.3">
      <c r="A6" s="61" t="s">
        <v>489</v>
      </c>
      <c r="B6" s="62"/>
      <c r="C6" s="62"/>
      <c r="D6" s="62"/>
      <c r="E6" s="62"/>
      <c r="F6" s="63"/>
      <c r="G6" s="46"/>
      <c r="H6" s="48"/>
    </row>
    <row r="7" spans="1:8" ht="19.5" customHeight="1" x14ac:dyDescent="0.3">
      <c r="A7" s="58" t="s">
        <v>488</v>
      </c>
      <c r="B7" s="59"/>
      <c r="C7" s="59"/>
      <c r="D7" s="59"/>
      <c r="E7" s="59"/>
      <c r="F7" s="60"/>
    </row>
    <row r="8" spans="1:8" ht="14.25" customHeight="1" x14ac:dyDescent="0.3">
      <c r="A8" s="5" t="s">
        <v>0</v>
      </c>
      <c r="B8" s="6" t="s">
        <v>1</v>
      </c>
      <c r="C8" s="6" t="s">
        <v>268</v>
      </c>
      <c r="D8" s="6" t="s">
        <v>269</v>
      </c>
      <c r="E8" s="7" t="s">
        <v>270</v>
      </c>
      <c r="F8" s="7" t="s">
        <v>271</v>
      </c>
    </row>
    <row r="9" spans="1:8" ht="21.75" customHeight="1" x14ac:dyDescent="0.3">
      <c r="A9" s="8" t="s">
        <v>12</v>
      </c>
      <c r="B9" s="75" t="s">
        <v>13</v>
      </c>
      <c r="C9" s="75"/>
      <c r="D9" s="75"/>
      <c r="E9" s="75"/>
      <c r="F9" s="75"/>
    </row>
    <row r="10" spans="1:8" ht="30" customHeight="1" x14ac:dyDescent="0.3">
      <c r="A10" s="9" t="s">
        <v>2</v>
      </c>
      <c r="B10" s="76" t="s">
        <v>3</v>
      </c>
      <c r="C10" s="76"/>
      <c r="D10" s="76"/>
      <c r="E10" s="76"/>
      <c r="F10" s="76"/>
    </row>
    <row r="11" spans="1:8" ht="47.25" customHeight="1" x14ac:dyDescent="0.3">
      <c r="A11" s="10" t="s">
        <v>4</v>
      </c>
      <c r="B11" s="11" t="s">
        <v>303</v>
      </c>
      <c r="C11" s="49" t="s">
        <v>272</v>
      </c>
      <c r="D11" s="13">
        <v>4550.2216000000008</v>
      </c>
      <c r="E11" s="78"/>
      <c r="F11" s="14">
        <f>ROUND((D11*E11),0)</f>
        <v>0</v>
      </c>
    </row>
    <row r="12" spans="1:8" ht="28.5" customHeight="1" x14ac:dyDescent="0.3">
      <c r="A12" s="10" t="s">
        <v>475</v>
      </c>
      <c r="B12" s="15" t="s">
        <v>304</v>
      </c>
      <c r="C12" s="50" t="s">
        <v>272</v>
      </c>
      <c r="D12" s="17">
        <v>4723.9216000000006</v>
      </c>
      <c r="E12" s="79"/>
      <c r="F12" s="14">
        <f>ROUND((D12*E12),0)</f>
        <v>0</v>
      </c>
    </row>
    <row r="13" spans="1:8" ht="21" customHeight="1" x14ac:dyDescent="0.3">
      <c r="A13" s="10" t="s">
        <v>476</v>
      </c>
      <c r="B13" s="19" t="s">
        <v>5</v>
      </c>
      <c r="C13" s="49" t="s">
        <v>273</v>
      </c>
      <c r="D13" s="13">
        <v>4278.2528000000002</v>
      </c>
      <c r="E13" s="79"/>
      <c r="F13" s="14">
        <f>ROUND((D13*E13),0)</f>
        <v>0</v>
      </c>
    </row>
    <row r="14" spans="1:8" ht="24" customHeight="1" x14ac:dyDescent="0.3">
      <c r="A14" s="56" t="s">
        <v>274</v>
      </c>
      <c r="B14" s="56"/>
      <c r="C14" s="56"/>
      <c r="D14" s="56"/>
      <c r="E14" s="56"/>
      <c r="F14" s="20">
        <f>SUM(F11:F13)</f>
        <v>0</v>
      </c>
    </row>
    <row r="15" spans="1:8" x14ac:dyDescent="0.3">
      <c r="A15" s="21" t="s">
        <v>305</v>
      </c>
      <c r="B15" s="75" t="s">
        <v>14</v>
      </c>
      <c r="C15" s="75"/>
      <c r="D15" s="75"/>
      <c r="E15" s="75"/>
      <c r="F15" s="75"/>
    </row>
    <row r="16" spans="1:8" ht="30" customHeight="1" x14ac:dyDescent="0.3">
      <c r="A16" s="9" t="s">
        <v>2</v>
      </c>
      <c r="B16" s="76" t="s">
        <v>6</v>
      </c>
      <c r="C16" s="76"/>
      <c r="D16" s="76"/>
      <c r="E16" s="76"/>
      <c r="F16" s="76"/>
    </row>
    <row r="17" spans="1:7" x14ac:dyDescent="0.3">
      <c r="A17" s="10" t="s">
        <v>306</v>
      </c>
      <c r="B17" s="11" t="s">
        <v>7</v>
      </c>
      <c r="C17" s="13" t="s">
        <v>273</v>
      </c>
      <c r="D17" s="13">
        <v>387</v>
      </c>
      <c r="E17" s="80"/>
      <c r="F17" s="14">
        <f>ROUND((D17*E17),0)</f>
        <v>0</v>
      </c>
      <c r="G17" s="22"/>
    </row>
    <row r="18" spans="1:7" x14ac:dyDescent="0.3">
      <c r="A18" s="10"/>
      <c r="B18" s="11" t="s">
        <v>287</v>
      </c>
      <c r="C18" s="13" t="s">
        <v>273</v>
      </c>
      <c r="D18" s="13">
        <v>903</v>
      </c>
      <c r="E18" s="81"/>
      <c r="F18" s="14">
        <f t="shared" ref="F18:F25" si="0">ROUND((D18*E18),0)</f>
        <v>0</v>
      </c>
      <c r="G18" s="22"/>
    </row>
    <row r="19" spans="1:7" x14ac:dyDescent="0.3">
      <c r="A19" s="10" t="s">
        <v>307</v>
      </c>
      <c r="B19" s="11" t="s">
        <v>281</v>
      </c>
      <c r="C19" s="13" t="s">
        <v>272</v>
      </c>
      <c r="D19" s="13">
        <v>1148.6100000000001</v>
      </c>
      <c r="E19" s="80"/>
      <c r="F19" s="14">
        <f t="shared" si="0"/>
        <v>0</v>
      </c>
      <c r="G19" s="22"/>
    </row>
    <row r="20" spans="1:7" x14ac:dyDescent="0.3">
      <c r="A20" s="10" t="s">
        <v>308</v>
      </c>
      <c r="B20" s="11" t="s">
        <v>477</v>
      </c>
      <c r="C20" s="13" t="s">
        <v>273</v>
      </c>
      <c r="D20" s="13">
        <v>450.10999999999996</v>
      </c>
      <c r="E20" s="80"/>
      <c r="F20" s="14">
        <f t="shared" si="0"/>
        <v>0</v>
      </c>
      <c r="G20" s="22"/>
    </row>
    <row r="21" spans="1:7" x14ac:dyDescent="0.3">
      <c r="A21" s="23" t="s">
        <v>8</v>
      </c>
      <c r="B21" s="11" t="s">
        <v>9</v>
      </c>
      <c r="C21" s="13" t="s">
        <v>273</v>
      </c>
      <c r="D21" s="13">
        <v>13.28</v>
      </c>
      <c r="E21" s="80"/>
      <c r="F21" s="14">
        <f t="shared" si="0"/>
        <v>0</v>
      </c>
      <c r="G21" s="22"/>
    </row>
    <row r="22" spans="1:7" x14ac:dyDescent="0.3">
      <c r="A22" s="23" t="s">
        <v>283</v>
      </c>
      <c r="B22" s="24" t="s">
        <v>72</v>
      </c>
      <c r="C22" s="17" t="s">
        <v>273</v>
      </c>
      <c r="D22" s="17">
        <v>200</v>
      </c>
      <c r="E22" s="81"/>
      <c r="F22" s="14">
        <f t="shared" si="0"/>
        <v>0</v>
      </c>
      <c r="G22" s="22"/>
    </row>
    <row r="23" spans="1:7" x14ac:dyDescent="0.3">
      <c r="A23" s="10" t="s">
        <v>309</v>
      </c>
      <c r="B23" s="11" t="s">
        <v>10</v>
      </c>
      <c r="C23" s="13" t="s">
        <v>273</v>
      </c>
      <c r="D23" s="13">
        <v>10</v>
      </c>
      <c r="E23" s="80"/>
      <c r="F23" s="14">
        <f t="shared" si="0"/>
        <v>0</v>
      </c>
      <c r="G23" s="22"/>
    </row>
    <row r="24" spans="1:7" x14ac:dyDescent="0.3">
      <c r="A24" s="10" t="s">
        <v>310</v>
      </c>
      <c r="B24" s="11" t="s">
        <v>282</v>
      </c>
      <c r="C24" s="13" t="s">
        <v>273</v>
      </c>
      <c r="D24" s="13">
        <v>456.87040000000002</v>
      </c>
      <c r="E24" s="81"/>
      <c r="F24" s="14">
        <f t="shared" si="0"/>
        <v>0</v>
      </c>
      <c r="G24" s="22"/>
    </row>
    <row r="25" spans="1:7" x14ac:dyDescent="0.3">
      <c r="A25" s="10" t="s">
        <v>311</v>
      </c>
      <c r="B25" s="24" t="s">
        <v>284</v>
      </c>
      <c r="C25" s="17" t="s">
        <v>275</v>
      </c>
      <c r="D25" s="17">
        <v>97609.756000000008</v>
      </c>
      <c r="E25" s="81"/>
      <c r="F25" s="14">
        <f t="shared" si="0"/>
        <v>0</v>
      </c>
      <c r="G25" s="22"/>
    </row>
    <row r="26" spans="1:7" x14ac:dyDescent="0.3">
      <c r="A26" s="56" t="s">
        <v>274</v>
      </c>
      <c r="B26" s="56"/>
      <c r="C26" s="56"/>
      <c r="D26" s="56"/>
      <c r="E26" s="56"/>
      <c r="F26" s="25">
        <f>SUM(F17:F25)</f>
        <v>0</v>
      </c>
      <c r="G26" s="22"/>
    </row>
    <row r="27" spans="1:7" x14ac:dyDescent="0.3">
      <c r="A27" s="21" t="s">
        <v>312</v>
      </c>
      <c r="B27" s="75" t="s">
        <v>36</v>
      </c>
      <c r="C27" s="75"/>
      <c r="D27" s="75"/>
      <c r="E27" s="75"/>
      <c r="F27" s="75"/>
    </row>
    <row r="28" spans="1:7" ht="30.75" customHeight="1" x14ac:dyDescent="0.3">
      <c r="A28" s="9" t="s">
        <v>313</v>
      </c>
      <c r="B28" s="76" t="s">
        <v>15</v>
      </c>
      <c r="C28" s="76"/>
      <c r="D28" s="76"/>
      <c r="E28" s="76"/>
      <c r="F28" s="76"/>
    </row>
    <row r="29" spans="1:7" x14ac:dyDescent="0.3">
      <c r="A29" s="26" t="s">
        <v>314</v>
      </c>
      <c r="B29" s="19" t="s">
        <v>16</v>
      </c>
      <c r="C29" s="13" t="s">
        <v>273</v>
      </c>
      <c r="D29" s="13">
        <v>237.65599999999998</v>
      </c>
      <c r="E29" s="81"/>
      <c r="F29" s="14">
        <f>ROUND((D29*E29),0)</f>
        <v>0</v>
      </c>
      <c r="G29" s="22"/>
    </row>
    <row r="30" spans="1:7" x14ac:dyDescent="0.3">
      <c r="A30" s="26" t="s">
        <v>315</v>
      </c>
      <c r="B30" s="11" t="s">
        <v>17</v>
      </c>
      <c r="C30" s="13" t="s">
        <v>276</v>
      </c>
      <c r="D30" s="13">
        <v>2.2599999999999998</v>
      </c>
      <c r="E30" s="80"/>
      <c r="F30" s="14">
        <f t="shared" ref="F30:F49" si="1">ROUND((D30*E30),0)</f>
        <v>0</v>
      </c>
      <c r="G30" s="22"/>
    </row>
    <row r="31" spans="1:7" x14ac:dyDescent="0.3">
      <c r="A31" s="26" t="s">
        <v>316</v>
      </c>
      <c r="B31" s="11" t="s">
        <v>18</v>
      </c>
      <c r="C31" s="13" t="s">
        <v>276</v>
      </c>
      <c r="D31" s="13">
        <v>93.06</v>
      </c>
      <c r="E31" s="80"/>
      <c r="F31" s="14">
        <f t="shared" si="1"/>
        <v>0</v>
      </c>
      <c r="G31" s="22"/>
    </row>
    <row r="32" spans="1:7" x14ac:dyDescent="0.3">
      <c r="A32" s="26" t="s">
        <v>317</v>
      </c>
      <c r="B32" s="11" t="s">
        <v>19</v>
      </c>
      <c r="C32" s="13" t="s">
        <v>276</v>
      </c>
      <c r="D32" s="13">
        <v>45.207999999999998</v>
      </c>
      <c r="E32" s="80"/>
      <c r="F32" s="14">
        <f t="shared" si="1"/>
        <v>0</v>
      </c>
      <c r="G32" s="22"/>
    </row>
    <row r="33" spans="1:7" x14ac:dyDescent="0.3">
      <c r="A33" s="26" t="s">
        <v>318</v>
      </c>
      <c r="B33" s="11" t="s">
        <v>20</v>
      </c>
      <c r="C33" s="13" t="s">
        <v>276</v>
      </c>
      <c r="D33" s="13">
        <v>72.87</v>
      </c>
      <c r="E33" s="80"/>
      <c r="F33" s="14">
        <f t="shared" si="1"/>
        <v>0</v>
      </c>
      <c r="G33" s="22"/>
    </row>
    <row r="34" spans="1:7" x14ac:dyDescent="0.3">
      <c r="A34" s="26" t="s">
        <v>319</v>
      </c>
      <c r="B34" s="11" t="s">
        <v>21</v>
      </c>
      <c r="C34" s="13" t="s">
        <v>276</v>
      </c>
      <c r="D34" s="13">
        <v>88.322000000000017</v>
      </c>
      <c r="E34" s="80"/>
      <c r="F34" s="14">
        <f t="shared" si="1"/>
        <v>0</v>
      </c>
      <c r="G34" s="22"/>
    </row>
    <row r="35" spans="1:7" x14ac:dyDescent="0.3">
      <c r="A35" s="26" t="s">
        <v>320</v>
      </c>
      <c r="B35" s="15" t="s">
        <v>22</v>
      </c>
      <c r="C35" s="17" t="s">
        <v>277</v>
      </c>
      <c r="D35" s="17">
        <v>1.08</v>
      </c>
      <c r="E35" s="81"/>
      <c r="F35" s="14">
        <f t="shared" si="1"/>
        <v>0</v>
      </c>
      <c r="G35" s="22"/>
    </row>
    <row r="36" spans="1:7" x14ac:dyDescent="0.3">
      <c r="A36" s="26" t="s">
        <v>321</v>
      </c>
      <c r="B36" s="15" t="s">
        <v>23</v>
      </c>
      <c r="C36" s="17" t="s">
        <v>277</v>
      </c>
      <c r="D36" s="17">
        <v>28.08</v>
      </c>
      <c r="E36" s="81"/>
      <c r="F36" s="14">
        <f t="shared" si="1"/>
        <v>0</v>
      </c>
      <c r="G36" s="22"/>
    </row>
    <row r="37" spans="1:7" x14ac:dyDescent="0.3">
      <c r="A37" s="26" t="s">
        <v>322</v>
      </c>
      <c r="B37" s="15" t="s">
        <v>24</v>
      </c>
      <c r="C37" s="17" t="s">
        <v>277</v>
      </c>
      <c r="D37" s="17">
        <v>73.2</v>
      </c>
      <c r="E37" s="81"/>
      <c r="F37" s="14">
        <f t="shared" si="1"/>
        <v>0</v>
      </c>
      <c r="G37" s="22"/>
    </row>
    <row r="38" spans="1:7" x14ac:dyDescent="0.3">
      <c r="A38" s="26" t="s">
        <v>323</v>
      </c>
      <c r="B38" s="24" t="s">
        <v>25</v>
      </c>
      <c r="C38" s="13" t="s">
        <v>277</v>
      </c>
      <c r="D38" s="13">
        <v>6</v>
      </c>
      <c r="E38" s="80"/>
      <c r="F38" s="14">
        <f t="shared" si="1"/>
        <v>0</v>
      </c>
      <c r="G38" s="22"/>
    </row>
    <row r="39" spans="1:7" x14ac:dyDescent="0.3">
      <c r="A39" s="26" t="s">
        <v>324</v>
      </c>
      <c r="B39" s="24" t="s">
        <v>26</v>
      </c>
      <c r="C39" s="13" t="s">
        <v>277</v>
      </c>
      <c r="D39" s="13">
        <v>2</v>
      </c>
      <c r="E39" s="80"/>
      <c r="F39" s="14">
        <f t="shared" si="1"/>
        <v>0</v>
      </c>
      <c r="G39" s="22"/>
    </row>
    <row r="40" spans="1:7" x14ac:dyDescent="0.3">
      <c r="A40" s="26" t="s">
        <v>325</v>
      </c>
      <c r="B40" s="24" t="s">
        <v>27</v>
      </c>
      <c r="C40" s="13" t="s">
        <v>277</v>
      </c>
      <c r="D40" s="13">
        <v>13.76</v>
      </c>
      <c r="E40" s="80"/>
      <c r="F40" s="14">
        <f t="shared" si="1"/>
        <v>0</v>
      </c>
      <c r="G40" s="22"/>
    </row>
    <row r="41" spans="1:7" x14ac:dyDescent="0.3">
      <c r="A41" s="26" t="s">
        <v>326</v>
      </c>
      <c r="B41" s="24" t="s">
        <v>28</v>
      </c>
      <c r="C41" s="13" t="s">
        <v>273</v>
      </c>
      <c r="D41" s="13">
        <v>768.15800000000002</v>
      </c>
      <c r="E41" s="81"/>
      <c r="F41" s="14">
        <f t="shared" si="1"/>
        <v>0</v>
      </c>
      <c r="G41" s="22"/>
    </row>
    <row r="42" spans="1:7" x14ac:dyDescent="0.3">
      <c r="A42" s="26" t="s">
        <v>327</v>
      </c>
      <c r="B42" s="19" t="s">
        <v>29</v>
      </c>
      <c r="C42" s="13" t="s">
        <v>276</v>
      </c>
      <c r="D42" s="13">
        <v>82.448000000000008</v>
      </c>
      <c r="E42" s="80"/>
      <c r="F42" s="14">
        <f t="shared" si="1"/>
        <v>0</v>
      </c>
      <c r="G42" s="22"/>
    </row>
    <row r="43" spans="1:7" x14ac:dyDescent="0.3">
      <c r="A43" s="26" t="s">
        <v>328</v>
      </c>
      <c r="B43" s="19" t="s">
        <v>30</v>
      </c>
      <c r="C43" s="13" t="s">
        <v>276</v>
      </c>
      <c r="D43" s="13">
        <v>246.36799999999997</v>
      </c>
      <c r="E43" s="80"/>
      <c r="F43" s="14">
        <f t="shared" si="1"/>
        <v>0</v>
      </c>
      <c r="G43" s="22"/>
    </row>
    <row r="44" spans="1:7" x14ac:dyDescent="0.3">
      <c r="A44" s="26" t="s">
        <v>329</v>
      </c>
      <c r="B44" s="19" t="s">
        <v>31</v>
      </c>
      <c r="C44" s="13" t="s">
        <v>276</v>
      </c>
      <c r="D44" s="13">
        <v>114.2</v>
      </c>
      <c r="E44" s="80"/>
      <c r="F44" s="14">
        <f t="shared" si="1"/>
        <v>0</v>
      </c>
      <c r="G44" s="22"/>
    </row>
    <row r="45" spans="1:7" x14ac:dyDescent="0.3">
      <c r="A45" s="26" t="s">
        <v>330</v>
      </c>
      <c r="B45" s="11" t="s">
        <v>32</v>
      </c>
      <c r="C45" s="13" t="s">
        <v>276</v>
      </c>
      <c r="D45" s="13">
        <v>122.03</v>
      </c>
      <c r="E45" s="80"/>
      <c r="F45" s="14">
        <f t="shared" si="1"/>
        <v>0</v>
      </c>
      <c r="G45" s="22"/>
    </row>
    <row r="46" spans="1:7" x14ac:dyDescent="0.3">
      <c r="A46" s="26" t="s">
        <v>331</v>
      </c>
      <c r="B46" s="11" t="s">
        <v>25</v>
      </c>
      <c r="C46" s="13" t="s">
        <v>277</v>
      </c>
      <c r="D46" s="13">
        <v>5.36</v>
      </c>
      <c r="E46" s="80"/>
      <c r="F46" s="14">
        <f t="shared" si="1"/>
        <v>0</v>
      </c>
      <c r="G46" s="22"/>
    </row>
    <row r="47" spans="1:7" x14ac:dyDescent="0.3">
      <c r="A47" s="26" t="s">
        <v>332</v>
      </c>
      <c r="B47" s="11" t="s">
        <v>33</v>
      </c>
      <c r="C47" s="13" t="s">
        <v>277</v>
      </c>
      <c r="D47" s="13">
        <v>12.48</v>
      </c>
      <c r="E47" s="80"/>
      <c r="F47" s="14">
        <f t="shared" si="1"/>
        <v>0</v>
      </c>
      <c r="G47" s="22"/>
    </row>
    <row r="48" spans="1:7" x14ac:dyDescent="0.3">
      <c r="A48" s="26" t="s">
        <v>333</v>
      </c>
      <c r="B48" s="11" t="s">
        <v>34</v>
      </c>
      <c r="C48" s="13" t="s">
        <v>276</v>
      </c>
      <c r="D48" s="13">
        <v>227.13839999999996</v>
      </c>
      <c r="E48" s="80"/>
      <c r="F48" s="14">
        <f t="shared" si="1"/>
        <v>0</v>
      </c>
      <c r="G48" s="22"/>
    </row>
    <row r="49" spans="1:7" x14ac:dyDescent="0.3">
      <c r="A49" s="26" t="s">
        <v>334</v>
      </c>
      <c r="B49" s="11" t="s">
        <v>35</v>
      </c>
      <c r="C49" s="13" t="s">
        <v>276</v>
      </c>
      <c r="D49" s="13">
        <v>187.92</v>
      </c>
      <c r="E49" s="80"/>
      <c r="F49" s="14">
        <f t="shared" si="1"/>
        <v>0</v>
      </c>
      <c r="G49" s="22"/>
    </row>
    <row r="50" spans="1:7" x14ac:dyDescent="0.3">
      <c r="A50" s="56" t="s">
        <v>274</v>
      </c>
      <c r="B50" s="56"/>
      <c r="C50" s="56"/>
      <c r="D50" s="56"/>
      <c r="E50" s="56"/>
      <c r="F50" s="25">
        <f>SUM(F29:F49)</f>
        <v>0</v>
      </c>
    </row>
    <row r="51" spans="1:7" x14ac:dyDescent="0.3">
      <c r="A51" s="21" t="s">
        <v>335</v>
      </c>
      <c r="B51" s="74" t="s">
        <v>43</v>
      </c>
      <c r="C51" s="74"/>
      <c r="D51" s="74"/>
      <c r="E51" s="74"/>
      <c r="F51" s="74"/>
    </row>
    <row r="52" spans="1:7" ht="32.25" customHeight="1" x14ac:dyDescent="0.3">
      <c r="A52" s="26" t="s">
        <v>336</v>
      </c>
      <c r="B52" s="72" t="s">
        <v>37</v>
      </c>
      <c r="C52" s="72"/>
      <c r="D52" s="72"/>
      <c r="E52" s="72"/>
      <c r="F52" s="72"/>
    </row>
    <row r="53" spans="1:7" ht="33" x14ac:dyDescent="0.3">
      <c r="A53" s="26" t="s">
        <v>337</v>
      </c>
      <c r="B53" s="24" t="s">
        <v>38</v>
      </c>
      <c r="C53" s="17" t="s">
        <v>272</v>
      </c>
      <c r="D53" s="17">
        <v>5474.04</v>
      </c>
      <c r="E53" s="81"/>
      <c r="F53" s="18">
        <f>ROUND((D53*E53),0)</f>
        <v>0</v>
      </c>
      <c r="G53" s="22"/>
    </row>
    <row r="54" spans="1:7" x14ac:dyDescent="0.3">
      <c r="A54" s="26" t="s">
        <v>338</v>
      </c>
      <c r="B54" s="15" t="s">
        <v>39</v>
      </c>
      <c r="C54" s="27" t="s">
        <v>272</v>
      </c>
      <c r="D54" s="27">
        <v>412.16</v>
      </c>
      <c r="E54" s="82"/>
      <c r="F54" s="18">
        <f t="shared" ref="F54:F58" si="2">ROUND((D54*E54),0)</f>
        <v>0</v>
      </c>
      <c r="G54" s="22"/>
    </row>
    <row r="55" spans="1:7" x14ac:dyDescent="0.3">
      <c r="A55" s="26" t="s">
        <v>339</v>
      </c>
      <c r="B55" s="24" t="s">
        <v>40</v>
      </c>
      <c r="C55" s="17" t="s">
        <v>273</v>
      </c>
      <c r="D55" s="17">
        <v>133.94999999999999</v>
      </c>
      <c r="E55" s="81"/>
      <c r="F55" s="18">
        <f t="shared" si="2"/>
        <v>0</v>
      </c>
      <c r="G55" s="22"/>
    </row>
    <row r="56" spans="1:7" x14ac:dyDescent="0.3">
      <c r="A56" s="26" t="s">
        <v>340</v>
      </c>
      <c r="B56" s="24" t="s">
        <v>41</v>
      </c>
      <c r="C56" s="17" t="s">
        <v>275</v>
      </c>
      <c r="D56" s="17">
        <v>2165</v>
      </c>
      <c r="E56" s="81"/>
      <c r="F56" s="18">
        <f t="shared" si="2"/>
        <v>0</v>
      </c>
      <c r="G56" s="22"/>
    </row>
    <row r="57" spans="1:7" x14ac:dyDescent="0.3">
      <c r="A57" s="26" t="s">
        <v>341</v>
      </c>
      <c r="B57" s="24" t="s">
        <v>42</v>
      </c>
      <c r="C57" s="17" t="s">
        <v>285</v>
      </c>
      <c r="D57" s="17">
        <v>120</v>
      </c>
      <c r="E57" s="81"/>
      <c r="F57" s="18">
        <f t="shared" si="2"/>
        <v>0</v>
      </c>
      <c r="G57" s="22"/>
    </row>
    <row r="58" spans="1:7" x14ac:dyDescent="0.3">
      <c r="A58" s="26" t="s">
        <v>342</v>
      </c>
      <c r="B58" s="24" t="s">
        <v>289</v>
      </c>
      <c r="C58" s="17" t="s">
        <v>277</v>
      </c>
      <c r="D58" s="17">
        <v>47.476000000000006</v>
      </c>
      <c r="E58" s="81"/>
      <c r="F58" s="18">
        <f t="shared" si="2"/>
        <v>0</v>
      </c>
      <c r="G58" s="22"/>
    </row>
    <row r="59" spans="1:7" x14ac:dyDescent="0.3">
      <c r="A59" s="56" t="s">
        <v>274</v>
      </c>
      <c r="B59" s="56"/>
      <c r="C59" s="56"/>
      <c r="D59" s="56"/>
      <c r="E59" s="56"/>
      <c r="F59" s="25">
        <f>SUM(F53:F58)</f>
        <v>0</v>
      </c>
    </row>
    <row r="60" spans="1:7" x14ac:dyDescent="0.3">
      <c r="A60" s="21" t="s">
        <v>343</v>
      </c>
      <c r="B60" s="74" t="s">
        <v>47</v>
      </c>
      <c r="C60" s="74"/>
      <c r="D60" s="74"/>
      <c r="E60" s="74"/>
      <c r="F60" s="74"/>
    </row>
    <row r="61" spans="1:7" ht="45" customHeight="1" x14ac:dyDescent="0.3">
      <c r="A61" s="26" t="s">
        <v>344</v>
      </c>
      <c r="B61" s="72" t="s">
        <v>44</v>
      </c>
      <c r="C61" s="72"/>
      <c r="D61" s="72"/>
      <c r="E61" s="72"/>
      <c r="F61" s="72"/>
    </row>
    <row r="62" spans="1:7" x14ac:dyDescent="0.3">
      <c r="A62" s="26" t="s">
        <v>345</v>
      </c>
      <c r="B62" s="19" t="s">
        <v>45</v>
      </c>
      <c r="C62" s="28" t="s">
        <v>272</v>
      </c>
      <c r="D62" s="28">
        <v>13229.454400000001</v>
      </c>
      <c r="E62" s="83"/>
      <c r="F62" s="14">
        <f>ROUND((D62*E62),0)</f>
        <v>0</v>
      </c>
      <c r="G62" s="22"/>
    </row>
    <row r="63" spans="1:7" x14ac:dyDescent="0.3">
      <c r="A63" s="26" t="s">
        <v>346</v>
      </c>
      <c r="B63" s="11" t="s">
        <v>46</v>
      </c>
      <c r="C63" s="13" t="s">
        <v>272</v>
      </c>
      <c r="D63" s="13">
        <v>1194.7639999999999</v>
      </c>
      <c r="E63" s="80"/>
      <c r="F63" s="14">
        <f>ROUND((D63*E63),0)</f>
        <v>0</v>
      </c>
      <c r="G63" s="22"/>
    </row>
    <row r="64" spans="1:7" x14ac:dyDescent="0.3">
      <c r="A64" s="56" t="s">
        <v>274</v>
      </c>
      <c r="B64" s="56"/>
      <c r="C64" s="56"/>
      <c r="D64" s="56"/>
      <c r="E64" s="56"/>
      <c r="F64" s="25">
        <f>F62+F63</f>
        <v>0</v>
      </c>
    </row>
    <row r="65" spans="1:7" x14ac:dyDescent="0.3">
      <c r="A65" s="21" t="s">
        <v>347</v>
      </c>
      <c r="B65" s="74" t="s">
        <v>55</v>
      </c>
      <c r="C65" s="74"/>
      <c r="D65" s="74"/>
      <c r="E65" s="74"/>
      <c r="F65" s="74"/>
    </row>
    <row r="66" spans="1:7" ht="36.75" customHeight="1" x14ac:dyDescent="0.3">
      <c r="A66" s="26" t="s">
        <v>348</v>
      </c>
      <c r="B66" s="72" t="s">
        <v>48</v>
      </c>
      <c r="C66" s="72"/>
      <c r="D66" s="72"/>
      <c r="E66" s="72"/>
      <c r="F66" s="72"/>
    </row>
    <row r="67" spans="1:7" x14ac:dyDescent="0.3">
      <c r="A67" s="26" t="s">
        <v>349</v>
      </c>
      <c r="B67" s="11" t="s">
        <v>49</v>
      </c>
      <c r="C67" s="13" t="s">
        <v>273</v>
      </c>
      <c r="D67" s="13">
        <v>644.12440000000004</v>
      </c>
      <c r="E67" s="80"/>
      <c r="F67" s="14">
        <f>ROUND((D67*E67),0)</f>
        <v>0</v>
      </c>
      <c r="G67" s="22"/>
    </row>
    <row r="68" spans="1:7" x14ac:dyDescent="0.3">
      <c r="A68" s="26" t="s">
        <v>350</v>
      </c>
      <c r="B68" s="19" t="s">
        <v>50</v>
      </c>
      <c r="C68" s="28" t="s">
        <v>273</v>
      </c>
      <c r="D68" s="28">
        <v>611.99439999999993</v>
      </c>
      <c r="E68" s="83"/>
      <c r="F68" s="14">
        <f t="shared" ref="F68:F73" si="3">ROUND((D68*E68),0)</f>
        <v>0</v>
      </c>
      <c r="G68" s="22"/>
    </row>
    <row r="69" spans="1:7" ht="33" x14ac:dyDescent="0.3">
      <c r="A69" s="26" t="s">
        <v>351</v>
      </c>
      <c r="B69" s="15" t="s">
        <v>296</v>
      </c>
      <c r="C69" s="28" t="s">
        <v>272</v>
      </c>
      <c r="D69" s="28">
        <v>2745.6996000000004</v>
      </c>
      <c r="E69" s="83"/>
      <c r="F69" s="14">
        <f t="shared" si="3"/>
        <v>0</v>
      </c>
      <c r="G69" s="22"/>
    </row>
    <row r="70" spans="1:7" x14ac:dyDescent="0.3">
      <c r="A70" s="26" t="s">
        <v>352</v>
      </c>
      <c r="B70" s="15" t="s">
        <v>300</v>
      </c>
      <c r="C70" s="28" t="s">
        <v>272</v>
      </c>
      <c r="D70" s="28">
        <v>1246.7180000000001</v>
      </c>
      <c r="E70" s="83"/>
      <c r="F70" s="14">
        <f t="shared" si="3"/>
        <v>0</v>
      </c>
      <c r="G70" s="22"/>
    </row>
    <row r="71" spans="1:7" x14ac:dyDescent="0.3">
      <c r="A71" s="26" t="s">
        <v>353</v>
      </c>
      <c r="B71" s="19" t="s">
        <v>51</v>
      </c>
      <c r="C71" s="28" t="s">
        <v>273</v>
      </c>
      <c r="D71" s="28">
        <v>8.8088000000000015</v>
      </c>
      <c r="E71" s="83"/>
      <c r="F71" s="14">
        <f t="shared" si="3"/>
        <v>0</v>
      </c>
      <c r="G71" s="22"/>
    </row>
    <row r="72" spans="1:7" x14ac:dyDescent="0.3">
      <c r="A72" s="29" t="s">
        <v>52</v>
      </c>
      <c r="B72" s="15" t="s">
        <v>53</v>
      </c>
      <c r="C72" s="28" t="s">
        <v>273</v>
      </c>
      <c r="D72" s="28">
        <v>24.3308</v>
      </c>
      <c r="E72" s="83"/>
      <c r="F72" s="14">
        <f t="shared" si="3"/>
        <v>0</v>
      </c>
      <c r="G72" s="22"/>
    </row>
    <row r="73" spans="1:7" x14ac:dyDescent="0.3">
      <c r="A73" s="30" t="s">
        <v>54</v>
      </c>
      <c r="B73" s="24" t="s">
        <v>295</v>
      </c>
      <c r="C73" s="13" t="s">
        <v>275</v>
      </c>
      <c r="D73" s="13">
        <v>414888.78</v>
      </c>
      <c r="E73" s="80"/>
      <c r="F73" s="14">
        <f t="shared" si="3"/>
        <v>0</v>
      </c>
      <c r="G73" s="22"/>
    </row>
    <row r="74" spans="1:7" x14ac:dyDescent="0.3">
      <c r="A74" s="56" t="s">
        <v>274</v>
      </c>
      <c r="B74" s="56"/>
      <c r="C74" s="56"/>
      <c r="D74" s="56"/>
      <c r="E74" s="56"/>
      <c r="F74" s="25">
        <f>SUM(F67:F73)</f>
        <v>0</v>
      </c>
    </row>
    <row r="75" spans="1:7" x14ac:dyDescent="0.3">
      <c r="A75" s="21" t="s">
        <v>354</v>
      </c>
      <c r="B75" s="74" t="s">
        <v>65</v>
      </c>
      <c r="C75" s="74"/>
      <c r="D75" s="74"/>
      <c r="E75" s="74"/>
      <c r="F75" s="74"/>
    </row>
    <row r="76" spans="1:7" ht="45" customHeight="1" x14ac:dyDescent="0.3">
      <c r="A76" s="26" t="s">
        <v>355</v>
      </c>
      <c r="B76" s="72" t="s">
        <v>56</v>
      </c>
      <c r="C76" s="72"/>
      <c r="D76" s="72"/>
      <c r="E76" s="72"/>
      <c r="F76" s="72"/>
    </row>
    <row r="77" spans="1:7" x14ac:dyDescent="0.3">
      <c r="A77" s="26" t="s">
        <v>356</v>
      </c>
      <c r="B77" s="11" t="s">
        <v>57</v>
      </c>
      <c r="C77" s="13" t="s">
        <v>276</v>
      </c>
      <c r="D77" s="13">
        <v>1537.77</v>
      </c>
      <c r="E77" s="80"/>
      <c r="F77" s="14">
        <f>ROUND((D77*E77),0)</f>
        <v>0</v>
      </c>
      <c r="G77" s="22"/>
    </row>
    <row r="78" spans="1:7" x14ac:dyDescent="0.3">
      <c r="A78" s="26" t="s">
        <v>357</v>
      </c>
      <c r="B78" s="11" t="s">
        <v>58</v>
      </c>
      <c r="C78" s="13" t="s">
        <v>276</v>
      </c>
      <c r="D78" s="13">
        <v>274.56</v>
      </c>
      <c r="E78" s="80"/>
      <c r="F78" s="14">
        <f t="shared" ref="F78:F85" si="4">ROUND((D78*E78),0)</f>
        <v>0</v>
      </c>
      <c r="G78" s="22"/>
    </row>
    <row r="79" spans="1:7" x14ac:dyDescent="0.3">
      <c r="A79" s="26" t="s">
        <v>358</v>
      </c>
      <c r="B79" s="11" t="s">
        <v>59</v>
      </c>
      <c r="C79" s="13" t="s">
        <v>272</v>
      </c>
      <c r="D79" s="17">
        <v>1650</v>
      </c>
      <c r="E79" s="80"/>
      <c r="F79" s="14">
        <f t="shared" si="4"/>
        <v>0</v>
      </c>
      <c r="G79" s="22"/>
    </row>
    <row r="80" spans="1:7" x14ac:dyDescent="0.3">
      <c r="A80" s="26" t="s">
        <v>359</v>
      </c>
      <c r="B80" s="24" t="s">
        <v>60</v>
      </c>
      <c r="C80" s="13" t="s">
        <v>272</v>
      </c>
      <c r="D80" s="17">
        <v>1466.2552000000001</v>
      </c>
      <c r="E80" s="80"/>
      <c r="F80" s="14">
        <f t="shared" si="4"/>
        <v>0</v>
      </c>
      <c r="G80" s="22"/>
    </row>
    <row r="81" spans="1:7" x14ac:dyDescent="0.3">
      <c r="A81" s="26" t="s">
        <v>360</v>
      </c>
      <c r="B81" s="11" t="s">
        <v>61</v>
      </c>
      <c r="C81" s="13" t="s">
        <v>272</v>
      </c>
      <c r="D81" s="13">
        <v>325.02</v>
      </c>
      <c r="E81" s="80"/>
      <c r="F81" s="14">
        <f t="shared" si="4"/>
        <v>0</v>
      </c>
      <c r="G81" s="22"/>
    </row>
    <row r="82" spans="1:7" x14ac:dyDescent="0.3">
      <c r="A82" s="26" t="s">
        <v>361</v>
      </c>
      <c r="B82" s="11" t="s">
        <v>62</v>
      </c>
      <c r="C82" s="13" t="s">
        <v>276</v>
      </c>
      <c r="D82" s="13">
        <v>32</v>
      </c>
      <c r="E82" s="80"/>
      <c r="F82" s="14">
        <f t="shared" si="4"/>
        <v>0</v>
      </c>
      <c r="G82" s="22"/>
    </row>
    <row r="83" spans="1:7" x14ac:dyDescent="0.3">
      <c r="A83" s="26" t="s">
        <v>362</v>
      </c>
      <c r="B83" s="11" t="s">
        <v>63</v>
      </c>
      <c r="C83" s="13" t="s">
        <v>276</v>
      </c>
      <c r="D83" s="13">
        <v>178.2</v>
      </c>
      <c r="E83" s="80"/>
      <c r="F83" s="14">
        <f t="shared" si="4"/>
        <v>0</v>
      </c>
      <c r="G83" s="22"/>
    </row>
    <row r="84" spans="1:7" x14ac:dyDescent="0.3">
      <c r="A84" s="26" t="s">
        <v>363</v>
      </c>
      <c r="B84" s="19" t="s">
        <v>64</v>
      </c>
      <c r="C84" s="28" t="s">
        <v>275</v>
      </c>
      <c r="D84" s="28">
        <v>23152.41</v>
      </c>
      <c r="E84" s="83"/>
      <c r="F84" s="14">
        <f t="shared" si="4"/>
        <v>0</v>
      </c>
      <c r="G84" s="22"/>
    </row>
    <row r="85" spans="1:7" x14ac:dyDescent="0.3">
      <c r="A85" s="26"/>
      <c r="B85" s="19" t="s">
        <v>301</v>
      </c>
      <c r="C85" s="31" t="s">
        <v>272</v>
      </c>
      <c r="D85" s="28">
        <v>1414</v>
      </c>
      <c r="E85" s="83"/>
      <c r="F85" s="14">
        <f t="shared" si="4"/>
        <v>0</v>
      </c>
      <c r="G85" s="22"/>
    </row>
    <row r="86" spans="1:7" x14ac:dyDescent="0.3">
      <c r="A86" s="56" t="s">
        <v>274</v>
      </c>
      <c r="B86" s="56"/>
      <c r="C86" s="56"/>
      <c r="D86" s="56"/>
      <c r="E86" s="56"/>
      <c r="F86" s="32">
        <f>SUM(F77:F85)</f>
        <v>0</v>
      </c>
    </row>
    <row r="87" spans="1:7" x14ac:dyDescent="0.3">
      <c r="A87" s="21" t="s">
        <v>364</v>
      </c>
      <c r="B87" s="74" t="s">
        <v>70</v>
      </c>
      <c r="C87" s="74"/>
      <c r="D87" s="74"/>
      <c r="E87" s="74"/>
      <c r="F87" s="74"/>
    </row>
    <row r="88" spans="1:7" ht="45" customHeight="1" x14ac:dyDescent="0.3">
      <c r="A88" s="26" t="s">
        <v>66</v>
      </c>
      <c r="B88" s="72" t="s">
        <v>67</v>
      </c>
      <c r="C88" s="72"/>
      <c r="D88" s="72"/>
      <c r="E88" s="72"/>
      <c r="F88" s="72"/>
    </row>
    <row r="89" spans="1:7" x14ac:dyDescent="0.3">
      <c r="A89" s="30" t="s">
        <v>68</v>
      </c>
      <c r="B89" s="11" t="s">
        <v>69</v>
      </c>
      <c r="C89" s="33" t="s">
        <v>272</v>
      </c>
      <c r="D89" s="13">
        <v>3514.1304</v>
      </c>
      <c r="E89" s="80"/>
      <c r="F89" s="14">
        <f>ROUND((D89*E89),0)</f>
        <v>0</v>
      </c>
    </row>
    <row r="90" spans="1:7" x14ac:dyDescent="0.3">
      <c r="A90" s="56" t="s">
        <v>274</v>
      </c>
      <c r="B90" s="56"/>
      <c r="C90" s="56"/>
      <c r="D90" s="56"/>
      <c r="E90" s="56"/>
      <c r="F90" s="25">
        <f>F89</f>
        <v>0</v>
      </c>
    </row>
    <row r="91" spans="1:7" x14ac:dyDescent="0.3">
      <c r="A91" s="21" t="s">
        <v>365</v>
      </c>
      <c r="B91" s="74" t="s">
        <v>75</v>
      </c>
      <c r="C91" s="74"/>
      <c r="D91" s="74"/>
      <c r="E91" s="74"/>
      <c r="F91" s="74"/>
    </row>
    <row r="92" spans="1:7" ht="45" customHeight="1" x14ac:dyDescent="0.3">
      <c r="A92" s="26" t="s">
        <v>366</v>
      </c>
      <c r="B92" s="72" t="s">
        <v>71</v>
      </c>
      <c r="C92" s="72"/>
      <c r="D92" s="72"/>
      <c r="E92" s="72"/>
      <c r="F92" s="72"/>
    </row>
    <row r="93" spans="1:7" x14ac:dyDescent="0.3">
      <c r="A93" s="26" t="s">
        <v>367</v>
      </c>
      <c r="B93" s="24" t="s">
        <v>72</v>
      </c>
      <c r="C93" s="33" t="s">
        <v>273</v>
      </c>
      <c r="D93" s="13">
        <v>479.83560000000006</v>
      </c>
      <c r="E93" s="80"/>
      <c r="F93" s="14">
        <f>ROUND((D93*E93),0)</f>
        <v>0</v>
      </c>
      <c r="G93" s="22"/>
    </row>
    <row r="94" spans="1:7" x14ac:dyDescent="0.3">
      <c r="A94" s="26" t="s">
        <v>368</v>
      </c>
      <c r="B94" s="15" t="s">
        <v>302</v>
      </c>
      <c r="C94" s="34" t="s">
        <v>272</v>
      </c>
      <c r="D94" s="27">
        <v>4795.4652000000006</v>
      </c>
      <c r="E94" s="82"/>
      <c r="F94" s="14">
        <f t="shared" ref="F94:F99" si="5">ROUND((D94*E94),0)</f>
        <v>0</v>
      </c>
      <c r="G94" s="22"/>
    </row>
    <row r="95" spans="1:7" x14ac:dyDescent="0.3">
      <c r="A95" s="26" t="s">
        <v>369</v>
      </c>
      <c r="B95" s="15" t="s">
        <v>299</v>
      </c>
      <c r="C95" s="34" t="s">
        <v>272</v>
      </c>
      <c r="D95" s="27">
        <v>7092.808</v>
      </c>
      <c r="E95" s="82"/>
      <c r="F95" s="14">
        <f t="shared" si="5"/>
        <v>0</v>
      </c>
      <c r="G95" s="22"/>
    </row>
    <row r="96" spans="1:7" x14ac:dyDescent="0.3">
      <c r="A96" s="26" t="s">
        <v>370</v>
      </c>
      <c r="B96" s="24" t="s">
        <v>288</v>
      </c>
      <c r="C96" s="33" t="s">
        <v>276</v>
      </c>
      <c r="D96" s="13">
        <v>3899.5040000000004</v>
      </c>
      <c r="E96" s="80"/>
      <c r="F96" s="14">
        <f t="shared" si="5"/>
        <v>0</v>
      </c>
      <c r="G96" s="22"/>
    </row>
    <row r="97" spans="1:7" x14ac:dyDescent="0.3">
      <c r="A97" s="26" t="s">
        <v>371</v>
      </c>
      <c r="B97" s="11" t="s">
        <v>73</v>
      </c>
      <c r="C97" s="33" t="s">
        <v>272</v>
      </c>
      <c r="D97" s="13">
        <v>1160.6500000000001</v>
      </c>
      <c r="E97" s="80"/>
      <c r="F97" s="14">
        <f t="shared" si="5"/>
        <v>0</v>
      </c>
      <c r="G97" s="22"/>
    </row>
    <row r="98" spans="1:7" x14ac:dyDescent="0.3">
      <c r="A98" s="26" t="s">
        <v>372</v>
      </c>
      <c r="B98" s="11" t="s">
        <v>74</v>
      </c>
      <c r="C98" s="33" t="s">
        <v>272</v>
      </c>
      <c r="D98" s="17">
        <v>5100</v>
      </c>
      <c r="E98" s="80"/>
      <c r="F98" s="14">
        <f t="shared" si="5"/>
        <v>0</v>
      </c>
      <c r="G98" s="22"/>
    </row>
    <row r="99" spans="1:7" x14ac:dyDescent="0.3">
      <c r="A99" s="26" t="s">
        <v>373</v>
      </c>
      <c r="B99" s="11" t="s">
        <v>286</v>
      </c>
      <c r="C99" s="33" t="s">
        <v>276</v>
      </c>
      <c r="D99" s="13">
        <v>78.599999999999994</v>
      </c>
      <c r="E99" s="80"/>
      <c r="F99" s="14">
        <f t="shared" si="5"/>
        <v>0</v>
      </c>
      <c r="G99" s="22"/>
    </row>
    <row r="100" spans="1:7" x14ac:dyDescent="0.3">
      <c r="A100" s="56" t="s">
        <v>274</v>
      </c>
      <c r="B100" s="56"/>
      <c r="C100" s="56"/>
      <c r="D100" s="56"/>
      <c r="E100" s="56"/>
      <c r="F100" s="25">
        <f>SUM(F93:F99)</f>
        <v>0</v>
      </c>
    </row>
    <row r="101" spans="1:7" x14ac:dyDescent="0.3">
      <c r="A101" s="21" t="s">
        <v>374</v>
      </c>
      <c r="B101" s="74" t="s">
        <v>79</v>
      </c>
      <c r="C101" s="74"/>
      <c r="D101" s="74"/>
      <c r="E101" s="74"/>
      <c r="F101" s="74"/>
    </row>
    <row r="102" spans="1:7" ht="36.75" customHeight="1" x14ac:dyDescent="0.3">
      <c r="A102" s="26" t="s">
        <v>375</v>
      </c>
      <c r="B102" s="72" t="s">
        <v>76</v>
      </c>
      <c r="C102" s="72"/>
      <c r="D102" s="72"/>
      <c r="E102" s="72"/>
      <c r="F102" s="72"/>
    </row>
    <row r="103" spans="1:7" x14ac:dyDescent="0.3">
      <c r="A103" s="26" t="s">
        <v>376</v>
      </c>
      <c r="B103" s="11" t="s">
        <v>77</v>
      </c>
      <c r="C103" s="12" t="s">
        <v>272</v>
      </c>
      <c r="D103" s="35">
        <v>759.92</v>
      </c>
      <c r="E103" s="80"/>
      <c r="F103" s="14">
        <f>ROUND((D103*E103),0)</f>
        <v>0</v>
      </c>
    </row>
    <row r="104" spans="1:7" x14ac:dyDescent="0.3">
      <c r="A104" s="26" t="s">
        <v>377</v>
      </c>
      <c r="B104" s="11" t="s">
        <v>78</v>
      </c>
      <c r="C104" s="12" t="s">
        <v>279</v>
      </c>
      <c r="D104" s="35">
        <v>49.08</v>
      </c>
      <c r="E104" s="80"/>
      <c r="F104" s="14">
        <f>ROUND((D104*E104),0)</f>
        <v>0</v>
      </c>
    </row>
    <row r="105" spans="1:7" x14ac:dyDescent="0.3">
      <c r="A105" s="56" t="s">
        <v>274</v>
      </c>
      <c r="B105" s="56"/>
      <c r="C105" s="56"/>
      <c r="D105" s="56"/>
      <c r="E105" s="56"/>
      <c r="F105" s="25">
        <f>SUM(F103:F104)</f>
        <v>0</v>
      </c>
    </row>
    <row r="106" spans="1:7" x14ac:dyDescent="0.3">
      <c r="A106" s="21" t="s">
        <v>378</v>
      </c>
      <c r="B106" s="74" t="s">
        <v>101</v>
      </c>
      <c r="C106" s="74"/>
      <c r="D106" s="74"/>
      <c r="E106" s="74"/>
      <c r="F106" s="74"/>
    </row>
    <row r="107" spans="1:7" ht="45" customHeight="1" x14ac:dyDescent="0.3">
      <c r="A107" s="26" t="s">
        <v>379</v>
      </c>
      <c r="B107" s="72" t="s">
        <v>80</v>
      </c>
      <c r="C107" s="72"/>
      <c r="D107" s="72"/>
      <c r="E107" s="72"/>
      <c r="F107" s="72"/>
    </row>
    <row r="108" spans="1:7" x14ac:dyDescent="0.3">
      <c r="A108" s="26" t="s">
        <v>380</v>
      </c>
      <c r="B108" s="11" t="s">
        <v>81</v>
      </c>
      <c r="C108" s="36" t="s">
        <v>277</v>
      </c>
      <c r="D108" s="35">
        <v>1</v>
      </c>
      <c r="E108" s="80"/>
      <c r="F108" s="14">
        <f>ROUND((D108*E108),0)</f>
        <v>0</v>
      </c>
      <c r="G108" s="4"/>
    </row>
    <row r="109" spans="1:7" x14ac:dyDescent="0.3">
      <c r="A109" s="26" t="s">
        <v>381</v>
      </c>
      <c r="B109" s="11" t="s">
        <v>82</v>
      </c>
      <c r="C109" s="36" t="s">
        <v>277</v>
      </c>
      <c r="D109" s="35">
        <v>1</v>
      </c>
      <c r="E109" s="80"/>
      <c r="F109" s="14">
        <f t="shared" ref="F109:F129" si="6">ROUND((D109*E109),0)</f>
        <v>0</v>
      </c>
      <c r="G109" s="4"/>
    </row>
    <row r="110" spans="1:7" x14ac:dyDescent="0.3">
      <c r="A110" s="26" t="s">
        <v>382</v>
      </c>
      <c r="B110" s="11" t="s">
        <v>83</v>
      </c>
      <c r="C110" s="36" t="s">
        <v>277</v>
      </c>
      <c r="D110" s="35">
        <v>1</v>
      </c>
      <c r="E110" s="80"/>
      <c r="F110" s="14">
        <f t="shared" si="6"/>
        <v>0</v>
      </c>
      <c r="G110" s="4"/>
    </row>
    <row r="111" spans="1:7" x14ac:dyDescent="0.3">
      <c r="A111" s="26" t="s">
        <v>383</v>
      </c>
      <c r="B111" s="11" t="s">
        <v>84</v>
      </c>
      <c r="C111" s="36" t="s">
        <v>276</v>
      </c>
      <c r="D111" s="35">
        <v>230.4</v>
      </c>
      <c r="E111" s="80"/>
      <c r="F111" s="14">
        <f t="shared" si="6"/>
        <v>0</v>
      </c>
      <c r="G111" s="4"/>
    </row>
    <row r="112" spans="1:7" x14ac:dyDescent="0.3">
      <c r="A112" s="26" t="s">
        <v>384</v>
      </c>
      <c r="B112" s="11" t="s">
        <v>85</v>
      </c>
      <c r="C112" s="36" t="s">
        <v>276</v>
      </c>
      <c r="D112" s="35">
        <v>113.46000000000001</v>
      </c>
      <c r="E112" s="80"/>
      <c r="F112" s="14">
        <f t="shared" si="6"/>
        <v>0</v>
      </c>
      <c r="G112" s="4"/>
    </row>
    <row r="113" spans="1:7" x14ac:dyDescent="0.3">
      <c r="A113" s="26" t="s">
        <v>385</v>
      </c>
      <c r="B113" s="24" t="s">
        <v>86</v>
      </c>
      <c r="C113" s="36" t="s">
        <v>276</v>
      </c>
      <c r="D113" s="35">
        <v>22</v>
      </c>
      <c r="E113" s="80"/>
      <c r="F113" s="14">
        <f t="shared" si="6"/>
        <v>0</v>
      </c>
      <c r="G113" s="4"/>
    </row>
    <row r="114" spans="1:7" x14ac:dyDescent="0.3">
      <c r="A114" s="26" t="s">
        <v>386</v>
      </c>
      <c r="B114" s="11" t="s">
        <v>87</v>
      </c>
      <c r="C114" s="36" t="s">
        <v>276</v>
      </c>
      <c r="D114" s="35">
        <v>442.65</v>
      </c>
      <c r="E114" s="80"/>
      <c r="F114" s="14">
        <f t="shared" si="6"/>
        <v>0</v>
      </c>
      <c r="G114" s="4"/>
    </row>
    <row r="115" spans="1:7" x14ac:dyDescent="0.3">
      <c r="A115" s="26" t="s">
        <v>387</v>
      </c>
      <c r="B115" s="11" t="s">
        <v>88</v>
      </c>
      <c r="C115" s="36" t="s">
        <v>276</v>
      </c>
      <c r="D115" s="35">
        <v>6</v>
      </c>
      <c r="E115" s="80"/>
      <c r="F115" s="14">
        <f t="shared" si="6"/>
        <v>0</v>
      </c>
      <c r="G115" s="4"/>
    </row>
    <row r="116" spans="1:7" x14ac:dyDescent="0.3">
      <c r="A116" s="26" t="s">
        <v>388</v>
      </c>
      <c r="B116" s="11" t="s">
        <v>89</v>
      </c>
      <c r="C116" s="36" t="s">
        <v>277</v>
      </c>
      <c r="D116" s="35">
        <v>38.76</v>
      </c>
      <c r="E116" s="80"/>
      <c r="F116" s="14">
        <f t="shared" si="6"/>
        <v>0</v>
      </c>
      <c r="G116" s="4"/>
    </row>
    <row r="117" spans="1:7" x14ac:dyDescent="0.3">
      <c r="A117" s="26" t="s">
        <v>389</v>
      </c>
      <c r="B117" s="11" t="s">
        <v>90</v>
      </c>
      <c r="C117" s="36" t="s">
        <v>277</v>
      </c>
      <c r="D117" s="35">
        <v>51.4</v>
      </c>
      <c r="E117" s="80"/>
      <c r="F117" s="14">
        <f t="shared" si="6"/>
        <v>0</v>
      </c>
      <c r="G117" s="4"/>
    </row>
    <row r="118" spans="1:7" x14ac:dyDescent="0.3">
      <c r="A118" s="26" t="s">
        <v>390</v>
      </c>
      <c r="B118" s="11" t="s">
        <v>91</v>
      </c>
      <c r="C118" s="36" t="s">
        <v>277</v>
      </c>
      <c r="D118" s="35">
        <v>4.5199999999999996</v>
      </c>
      <c r="E118" s="80"/>
      <c r="F118" s="14">
        <f t="shared" si="6"/>
        <v>0</v>
      </c>
      <c r="G118" s="4"/>
    </row>
    <row r="119" spans="1:7" x14ac:dyDescent="0.3">
      <c r="A119" s="26" t="s">
        <v>391</v>
      </c>
      <c r="B119" s="11" t="s">
        <v>92</v>
      </c>
      <c r="C119" s="36" t="s">
        <v>276</v>
      </c>
      <c r="D119" s="35">
        <v>13.904000000000002</v>
      </c>
      <c r="E119" s="80"/>
      <c r="F119" s="14">
        <f t="shared" si="6"/>
        <v>0</v>
      </c>
      <c r="G119" s="4"/>
    </row>
    <row r="120" spans="1:7" x14ac:dyDescent="0.3">
      <c r="A120" s="26" t="s">
        <v>392</v>
      </c>
      <c r="B120" s="24" t="s">
        <v>20</v>
      </c>
      <c r="C120" s="36" t="s">
        <v>276</v>
      </c>
      <c r="D120" s="35">
        <v>22.221999999999998</v>
      </c>
      <c r="E120" s="80"/>
      <c r="F120" s="14">
        <f t="shared" si="6"/>
        <v>0</v>
      </c>
      <c r="G120" s="4"/>
    </row>
    <row r="121" spans="1:7" x14ac:dyDescent="0.3">
      <c r="A121" s="26" t="s">
        <v>393</v>
      </c>
      <c r="B121" s="24" t="s">
        <v>21</v>
      </c>
      <c r="C121" s="36" t="s">
        <v>276</v>
      </c>
      <c r="D121" s="35">
        <v>26.895999999999997</v>
      </c>
      <c r="E121" s="80"/>
      <c r="F121" s="14">
        <f t="shared" si="6"/>
        <v>0</v>
      </c>
      <c r="G121" s="4"/>
    </row>
    <row r="122" spans="1:7" x14ac:dyDescent="0.3">
      <c r="A122" s="26" t="s">
        <v>394</v>
      </c>
      <c r="B122" s="11" t="s">
        <v>93</v>
      </c>
      <c r="C122" s="36" t="s">
        <v>277</v>
      </c>
      <c r="D122" s="35">
        <v>48.8</v>
      </c>
      <c r="E122" s="80"/>
      <c r="F122" s="14">
        <f t="shared" si="6"/>
        <v>0</v>
      </c>
      <c r="G122" s="4"/>
    </row>
    <row r="123" spans="1:7" x14ac:dyDescent="0.3">
      <c r="A123" s="26" t="s">
        <v>395</v>
      </c>
      <c r="B123" s="11" t="s">
        <v>94</v>
      </c>
      <c r="C123" s="36" t="s">
        <v>276</v>
      </c>
      <c r="D123" s="35">
        <v>26.711999999999996</v>
      </c>
      <c r="E123" s="80"/>
      <c r="F123" s="14">
        <f t="shared" si="6"/>
        <v>0</v>
      </c>
      <c r="G123" s="4"/>
    </row>
    <row r="124" spans="1:7" x14ac:dyDescent="0.3">
      <c r="A124" s="26" t="s">
        <v>396</v>
      </c>
      <c r="B124" s="11" t="s">
        <v>95</v>
      </c>
      <c r="C124" s="36" t="s">
        <v>277</v>
      </c>
      <c r="D124" s="35">
        <v>1.92</v>
      </c>
      <c r="E124" s="80"/>
      <c r="F124" s="14">
        <f t="shared" si="6"/>
        <v>0</v>
      </c>
      <c r="G124" s="4"/>
    </row>
    <row r="125" spans="1:7" x14ac:dyDescent="0.3">
      <c r="A125" s="26" t="s">
        <v>397</v>
      </c>
      <c r="B125" s="11" t="s">
        <v>96</v>
      </c>
      <c r="C125" s="36" t="s">
        <v>277</v>
      </c>
      <c r="D125" s="35">
        <v>13.16</v>
      </c>
      <c r="E125" s="80"/>
      <c r="F125" s="14">
        <f t="shared" si="6"/>
        <v>0</v>
      </c>
      <c r="G125" s="4"/>
    </row>
    <row r="126" spans="1:7" x14ac:dyDescent="0.3">
      <c r="A126" s="26" t="s">
        <v>398</v>
      </c>
      <c r="B126" s="11" t="s">
        <v>97</v>
      </c>
      <c r="C126" s="36" t="s">
        <v>276</v>
      </c>
      <c r="D126" s="35">
        <v>173.21199999999999</v>
      </c>
      <c r="E126" s="80"/>
      <c r="F126" s="14">
        <f t="shared" si="6"/>
        <v>0</v>
      </c>
      <c r="G126" s="4"/>
    </row>
    <row r="127" spans="1:7" x14ac:dyDescent="0.3">
      <c r="A127" s="26" t="s">
        <v>399</v>
      </c>
      <c r="B127" s="11" t="s">
        <v>98</v>
      </c>
      <c r="C127" s="36" t="s">
        <v>276</v>
      </c>
      <c r="D127" s="35">
        <v>431.58240000000001</v>
      </c>
      <c r="E127" s="80"/>
      <c r="F127" s="14">
        <f t="shared" si="6"/>
        <v>0</v>
      </c>
      <c r="G127" s="4"/>
    </row>
    <row r="128" spans="1:7" x14ac:dyDescent="0.3">
      <c r="A128" s="26" t="s">
        <v>400</v>
      </c>
      <c r="B128" s="11" t="s">
        <v>99</v>
      </c>
      <c r="C128" s="36" t="s">
        <v>276</v>
      </c>
      <c r="D128" s="35">
        <v>85.744</v>
      </c>
      <c r="E128" s="80"/>
      <c r="F128" s="14">
        <f t="shared" si="6"/>
        <v>0</v>
      </c>
      <c r="G128" s="4"/>
    </row>
    <row r="129" spans="1:7" x14ac:dyDescent="0.3">
      <c r="A129" s="26" t="s">
        <v>401</v>
      </c>
      <c r="B129" s="11" t="s">
        <v>100</v>
      </c>
      <c r="C129" s="36" t="s">
        <v>277</v>
      </c>
      <c r="D129" s="35">
        <v>11.52</v>
      </c>
      <c r="E129" s="80"/>
      <c r="F129" s="14">
        <f t="shared" si="6"/>
        <v>0</v>
      </c>
      <c r="G129" s="4"/>
    </row>
    <row r="130" spans="1:7" x14ac:dyDescent="0.3">
      <c r="A130" s="56" t="s">
        <v>274</v>
      </c>
      <c r="B130" s="56"/>
      <c r="C130" s="56"/>
      <c r="D130" s="56"/>
      <c r="E130" s="56"/>
      <c r="F130" s="25">
        <f>SUM(F115:F129)</f>
        <v>0</v>
      </c>
      <c r="G130" s="4"/>
    </row>
    <row r="131" spans="1:7" x14ac:dyDescent="0.3">
      <c r="A131" s="21" t="s">
        <v>402</v>
      </c>
      <c r="B131" s="74" t="s">
        <v>163</v>
      </c>
      <c r="C131" s="74"/>
      <c r="D131" s="74"/>
      <c r="E131" s="74"/>
      <c r="F131" s="74"/>
      <c r="G131" s="4"/>
    </row>
    <row r="132" spans="1:7" ht="45" customHeight="1" x14ac:dyDescent="0.3">
      <c r="A132" s="26" t="s">
        <v>403</v>
      </c>
      <c r="B132" s="72" t="s">
        <v>102</v>
      </c>
      <c r="C132" s="72"/>
      <c r="D132" s="72"/>
      <c r="E132" s="72"/>
      <c r="F132" s="72"/>
    </row>
    <row r="133" spans="1:7" x14ac:dyDescent="0.3">
      <c r="A133" s="26" t="s">
        <v>404</v>
      </c>
      <c r="B133" s="11" t="s">
        <v>103</v>
      </c>
      <c r="C133" s="12" t="s">
        <v>276</v>
      </c>
      <c r="D133" s="12">
        <v>20</v>
      </c>
      <c r="E133" s="80"/>
      <c r="F133" s="14">
        <f>ROUND((D133*E133),0)</f>
        <v>0</v>
      </c>
      <c r="G133" s="38"/>
    </row>
    <row r="134" spans="1:7" x14ac:dyDescent="0.3">
      <c r="A134" s="26" t="s">
        <v>405</v>
      </c>
      <c r="B134" s="11" t="s">
        <v>104</v>
      </c>
      <c r="C134" s="12" t="s">
        <v>277</v>
      </c>
      <c r="D134" s="12">
        <v>1</v>
      </c>
      <c r="E134" s="80"/>
      <c r="F134" s="14">
        <f t="shared" ref="F134:F193" si="7">ROUND((D134*E134),0)</f>
        <v>0</v>
      </c>
      <c r="G134" s="38"/>
    </row>
    <row r="135" spans="1:7" x14ac:dyDescent="0.3">
      <c r="A135" s="26" t="s">
        <v>406</v>
      </c>
      <c r="B135" s="11" t="s">
        <v>105</v>
      </c>
      <c r="C135" s="12" t="s">
        <v>277</v>
      </c>
      <c r="D135" s="12">
        <v>3</v>
      </c>
      <c r="E135" s="80"/>
      <c r="F135" s="14">
        <f t="shared" si="7"/>
        <v>0</v>
      </c>
      <c r="G135" s="38"/>
    </row>
    <row r="136" spans="1:7" x14ac:dyDescent="0.3">
      <c r="A136" s="26" t="s">
        <v>407</v>
      </c>
      <c r="B136" s="11" t="s">
        <v>106</v>
      </c>
      <c r="C136" s="12" t="s">
        <v>276</v>
      </c>
      <c r="D136" s="12">
        <v>35</v>
      </c>
      <c r="E136" s="80"/>
      <c r="F136" s="14">
        <f t="shared" si="7"/>
        <v>0</v>
      </c>
      <c r="G136" s="38"/>
    </row>
    <row r="137" spans="1:7" x14ac:dyDescent="0.3">
      <c r="A137" s="26" t="s">
        <v>408</v>
      </c>
      <c r="B137" s="11" t="s">
        <v>107</v>
      </c>
      <c r="C137" s="12" t="s">
        <v>273</v>
      </c>
      <c r="D137" s="12">
        <v>4</v>
      </c>
      <c r="E137" s="80"/>
      <c r="F137" s="14">
        <f t="shared" si="7"/>
        <v>0</v>
      </c>
      <c r="G137" s="38"/>
    </row>
    <row r="138" spans="1:7" x14ac:dyDescent="0.3">
      <c r="A138" s="26" t="s">
        <v>409</v>
      </c>
      <c r="B138" s="11" t="s">
        <v>108</v>
      </c>
      <c r="C138" s="12" t="s">
        <v>277</v>
      </c>
      <c r="D138" s="12">
        <v>1</v>
      </c>
      <c r="E138" s="80"/>
      <c r="F138" s="14">
        <f t="shared" si="7"/>
        <v>0</v>
      </c>
      <c r="G138" s="38"/>
    </row>
    <row r="139" spans="1:7" x14ac:dyDescent="0.3">
      <c r="A139" s="26" t="s">
        <v>410</v>
      </c>
      <c r="B139" s="11" t="s">
        <v>109</v>
      </c>
      <c r="C139" s="12" t="s">
        <v>277</v>
      </c>
      <c r="D139" s="12">
        <v>1</v>
      </c>
      <c r="E139" s="80"/>
      <c r="F139" s="14">
        <f t="shared" si="7"/>
        <v>0</v>
      </c>
      <c r="G139" s="38"/>
    </row>
    <row r="140" spans="1:7" x14ac:dyDescent="0.3">
      <c r="A140" s="26" t="s">
        <v>411</v>
      </c>
      <c r="B140" s="11" t="s">
        <v>110</v>
      </c>
      <c r="C140" s="12" t="s">
        <v>277</v>
      </c>
      <c r="D140" s="12">
        <v>1</v>
      </c>
      <c r="E140" s="80"/>
      <c r="F140" s="14">
        <f t="shared" si="7"/>
        <v>0</v>
      </c>
      <c r="G140" s="38"/>
    </row>
    <row r="141" spans="1:7" x14ac:dyDescent="0.3">
      <c r="A141" s="26" t="s">
        <v>412</v>
      </c>
      <c r="B141" s="11" t="s">
        <v>111</v>
      </c>
      <c r="C141" s="12" t="s">
        <v>277</v>
      </c>
      <c r="D141" s="12">
        <v>1</v>
      </c>
      <c r="E141" s="80"/>
      <c r="F141" s="14">
        <f t="shared" si="7"/>
        <v>0</v>
      </c>
      <c r="G141" s="38"/>
    </row>
    <row r="142" spans="1:7" x14ac:dyDescent="0.3">
      <c r="A142" s="26" t="s">
        <v>413</v>
      </c>
      <c r="B142" s="11" t="s">
        <v>112</v>
      </c>
      <c r="C142" s="12" t="s">
        <v>277</v>
      </c>
      <c r="D142" s="12">
        <v>1</v>
      </c>
      <c r="E142" s="80"/>
      <c r="F142" s="14">
        <f t="shared" si="7"/>
        <v>0</v>
      </c>
      <c r="G142" s="38"/>
    </row>
    <row r="143" spans="1:7" x14ac:dyDescent="0.3">
      <c r="A143" s="39">
        <v>1212011</v>
      </c>
      <c r="B143" s="11" t="s">
        <v>113</v>
      </c>
      <c r="C143" s="12" t="s">
        <v>277</v>
      </c>
      <c r="D143" s="12">
        <v>1</v>
      </c>
      <c r="E143" s="80"/>
      <c r="F143" s="14">
        <f t="shared" si="7"/>
        <v>0</v>
      </c>
      <c r="G143" s="38"/>
    </row>
    <row r="144" spans="1:7" x14ac:dyDescent="0.3">
      <c r="A144" s="26">
        <v>1212012</v>
      </c>
      <c r="B144" s="11" t="s">
        <v>114</v>
      </c>
      <c r="C144" s="12" t="s">
        <v>276</v>
      </c>
      <c r="D144" s="12">
        <v>2</v>
      </c>
      <c r="E144" s="80"/>
      <c r="F144" s="14">
        <f t="shared" si="7"/>
        <v>0</v>
      </c>
      <c r="G144" s="38"/>
    </row>
    <row r="145" spans="1:7" x14ac:dyDescent="0.3">
      <c r="A145" s="26" t="s">
        <v>414</v>
      </c>
      <c r="B145" s="11" t="s">
        <v>115</v>
      </c>
      <c r="C145" s="12" t="s">
        <v>276</v>
      </c>
      <c r="D145" s="12">
        <v>30</v>
      </c>
      <c r="E145" s="80"/>
      <c r="F145" s="14">
        <f t="shared" si="7"/>
        <v>0</v>
      </c>
      <c r="G145" s="38"/>
    </row>
    <row r="146" spans="1:7" x14ac:dyDescent="0.3">
      <c r="A146" s="26" t="s">
        <v>415</v>
      </c>
      <c r="B146" s="11" t="s">
        <v>116</v>
      </c>
      <c r="C146" s="12" t="s">
        <v>276</v>
      </c>
      <c r="D146" s="12">
        <v>5</v>
      </c>
      <c r="E146" s="80"/>
      <c r="F146" s="14">
        <f t="shared" si="7"/>
        <v>0</v>
      </c>
      <c r="G146" s="38"/>
    </row>
    <row r="147" spans="1:7" x14ac:dyDescent="0.3">
      <c r="A147" s="26" t="s">
        <v>416</v>
      </c>
      <c r="B147" s="11" t="s">
        <v>117</v>
      </c>
      <c r="C147" s="12" t="s">
        <v>276</v>
      </c>
      <c r="D147" s="12">
        <v>45</v>
      </c>
      <c r="E147" s="80"/>
      <c r="F147" s="14">
        <f t="shared" si="7"/>
        <v>0</v>
      </c>
      <c r="G147" s="38"/>
    </row>
    <row r="148" spans="1:7" x14ac:dyDescent="0.3">
      <c r="A148" s="26" t="s">
        <v>417</v>
      </c>
      <c r="B148" s="11" t="s">
        <v>118</v>
      </c>
      <c r="C148" s="12" t="s">
        <v>276</v>
      </c>
      <c r="D148" s="12">
        <v>7</v>
      </c>
      <c r="E148" s="80"/>
      <c r="F148" s="14">
        <f t="shared" si="7"/>
        <v>0</v>
      </c>
      <c r="G148" s="38"/>
    </row>
    <row r="149" spans="1:7" x14ac:dyDescent="0.3">
      <c r="A149" s="26" t="s">
        <v>418</v>
      </c>
      <c r="B149" s="11" t="s">
        <v>119</v>
      </c>
      <c r="C149" s="12" t="s">
        <v>276</v>
      </c>
      <c r="D149" s="12">
        <v>45</v>
      </c>
      <c r="E149" s="80"/>
      <c r="F149" s="14">
        <f t="shared" si="7"/>
        <v>0</v>
      </c>
      <c r="G149" s="38"/>
    </row>
    <row r="150" spans="1:7" x14ac:dyDescent="0.3">
      <c r="A150" s="26" t="s">
        <v>419</v>
      </c>
      <c r="B150" s="11" t="s">
        <v>120</v>
      </c>
      <c r="C150" s="12" t="s">
        <v>276</v>
      </c>
      <c r="D150" s="12">
        <v>10</v>
      </c>
      <c r="E150" s="80"/>
      <c r="F150" s="14">
        <f t="shared" si="7"/>
        <v>0</v>
      </c>
      <c r="G150" s="38"/>
    </row>
    <row r="151" spans="1:7" x14ac:dyDescent="0.3">
      <c r="A151" s="26" t="s">
        <v>420</v>
      </c>
      <c r="B151" s="11" t="s">
        <v>121</v>
      </c>
      <c r="C151" s="12" t="s">
        <v>276</v>
      </c>
      <c r="D151" s="12">
        <v>252</v>
      </c>
      <c r="E151" s="81"/>
      <c r="F151" s="14">
        <f t="shared" si="7"/>
        <v>0</v>
      </c>
      <c r="G151" s="38"/>
    </row>
    <row r="152" spans="1:7" x14ac:dyDescent="0.3">
      <c r="A152" s="26" t="s">
        <v>421</v>
      </c>
      <c r="B152" s="11" t="s">
        <v>122</v>
      </c>
      <c r="C152" s="12" t="s">
        <v>276</v>
      </c>
      <c r="D152" s="12">
        <v>10</v>
      </c>
      <c r="E152" s="80"/>
      <c r="F152" s="14">
        <f t="shared" si="7"/>
        <v>0</v>
      </c>
      <c r="G152" s="38"/>
    </row>
    <row r="153" spans="1:7" x14ac:dyDescent="0.3">
      <c r="A153" s="26" t="s">
        <v>422</v>
      </c>
      <c r="B153" s="11" t="s">
        <v>123</v>
      </c>
      <c r="C153" s="12" t="s">
        <v>277</v>
      </c>
      <c r="D153" s="12">
        <v>16</v>
      </c>
      <c r="E153" s="80"/>
      <c r="F153" s="14">
        <f t="shared" si="7"/>
        <v>0</v>
      </c>
      <c r="G153" s="38"/>
    </row>
    <row r="154" spans="1:7" x14ac:dyDescent="0.3">
      <c r="A154" s="26" t="s">
        <v>423</v>
      </c>
      <c r="B154" s="11" t="s">
        <v>124</v>
      </c>
      <c r="C154" s="12" t="s">
        <v>277</v>
      </c>
      <c r="D154" s="12">
        <v>1</v>
      </c>
      <c r="E154" s="80"/>
      <c r="F154" s="14">
        <f t="shared" si="7"/>
        <v>0</v>
      </c>
      <c r="G154" s="38"/>
    </row>
    <row r="155" spans="1:7" x14ac:dyDescent="0.3">
      <c r="A155" s="26" t="s">
        <v>424</v>
      </c>
      <c r="B155" s="11" t="s">
        <v>125</v>
      </c>
      <c r="C155" s="12" t="s">
        <v>277</v>
      </c>
      <c r="D155" s="12">
        <v>1</v>
      </c>
      <c r="E155" s="80"/>
      <c r="F155" s="14">
        <f t="shared" si="7"/>
        <v>0</v>
      </c>
      <c r="G155" s="38"/>
    </row>
    <row r="156" spans="1:7" x14ac:dyDescent="0.3">
      <c r="A156" s="26" t="s">
        <v>425</v>
      </c>
      <c r="B156" s="11" t="s">
        <v>126</v>
      </c>
      <c r="C156" s="12" t="s">
        <v>277</v>
      </c>
      <c r="D156" s="12">
        <v>1</v>
      </c>
      <c r="E156" s="80"/>
      <c r="F156" s="14">
        <f t="shared" si="7"/>
        <v>0</v>
      </c>
      <c r="G156" s="38"/>
    </row>
    <row r="157" spans="1:7" x14ac:dyDescent="0.3">
      <c r="A157" s="26" t="s">
        <v>426</v>
      </c>
      <c r="B157" s="11" t="s">
        <v>127</v>
      </c>
      <c r="C157" s="12" t="s">
        <v>277</v>
      </c>
      <c r="D157" s="12">
        <v>1</v>
      </c>
      <c r="E157" s="80"/>
      <c r="F157" s="14">
        <f t="shared" si="7"/>
        <v>0</v>
      </c>
      <c r="G157" s="38"/>
    </row>
    <row r="158" spans="1:7" x14ac:dyDescent="0.3">
      <c r="A158" s="26" t="s">
        <v>427</v>
      </c>
      <c r="B158" s="11" t="s">
        <v>128</v>
      </c>
      <c r="C158" s="12" t="s">
        <v>277</v>
      </c>
      <c r="D158" s="12">
        <v>1</v>
      </c>
      <c r="E158" s="80"/>
      <c r="F158" s="14">
        <f t="shared" si="7"/>
        <v>0</v>
      </c>
      <c r="G158" s="38"/>
    </row>
    <row r="159" spans="1:7" x14ac:dyDescent="0.3">
      <c r="A159" s="26" t="s">
        <v>428</v>
      </c>
      <c r="B159" s="11" t="s">
        <v>129</v>
      </c>
      <c r="C159" s="12" t="s">
        <v>277</v>
      </c>
      <c r="D159" s="12">
        <v>1</v>
      </c>
      <c r="E159" s="80"/>
      <c r="F159" s="14">
        <f t="shared" si="7"/>
        <v>0</v>
      </c>
      <c r="G159" s="38"/>
    </row>
    <row r="160" spans="1:7" x14ac:dyDescent="0.3">
      <c r="A160" s="26" t="s">
        <v>429</v>
      </c>
      <c r="B160" s="11" t="s">
        <v>130</v>
      </c>
      <c r="C160" s="12" t="s">
        <v>276</v>
      </c>
      <c r="D160" s="12">
        <v>45</v>
      </c>
      <c r="E160" s="80"/>
      <c r="F160" s="14">
        <f t="shared" si="7"/>
        <v>0</v>
      </c>
      <c r="G160" s="38"/>
    </row>
    <row r="161" spans="1:7" x14ac:dyDescent="0.3">
      <c r="A161" s="26" t="s">
        <v>430</v>
      </c>
      <c r="B161" s="11" t="s">
        <v>131</v>
      </c>
      <c r="C161" s="12" t="s">
        <v>276</v>
      </c>
      <c r="D161" s="12">
        <v>102</v>
      </c>
      <c r="E161" s="80"/>
      <c r="F161" s="14">
        <f t="shared" si="7"/>
        <v>0</v>
      </c>
      <c r="G161" s="38"/>
    </row>
    <row r="162" spans="1:7" x14ac:dyDescent="0.3">
      <c r="A162" s="26" t="s">
        <v>431</v>
      </c>
      <c r="B162" s="11" t="s">
        <v>132</v>
      </c>
      <c r="C162" s="12" t="s">
        <v>276</v>
      </c>
      <c r="D162" s="12">
        <v>110</v>
      </c>
      <c r="E162" s="80"/>
      <c r="F162" s="14">
        <f t="shared" si="7"/>
        <v>0</v>
      </c>
      <c r="G162" s="38"/>
    </row>
    <row r="163" spans="1:7" x14ac:dyDescent="0.3">
      <c r="A163" s="26" t="s">
        <v>432</v>
      </c>
      <c r="B163" s="11" t="s">
        <v>133</v>
      </c>
      <c r="C163" s="12" t="s">
        <v>276</v>
      </c>
      <c r="D163" s="12">
        <v>124.8</v>
      </c>
      <c r="E163" s="80"/>
      <c r="F163" s="14">
        <f t="shared" si="7"/>
        <v>0</v>
      </c>
      <c r="G163" s="38"/>
    </row>
    <row r="164" spans="1:7" x14ac:dyDescent="0.3">
      <c r="A164" s="26" t="s">
        <v>433</v>
      </c>
      <c r="B164" s="11" t="s">
        <v>134</v>
      </c>
      <c r="C164" s="12" t="s">
        <v>276</v>
      </c>
      <c r="D164" s="12">
        <v>15.8</v>
      </c>
      <c r="E164" s="80"/>
      <c r="F164" s="14">
        <f t="shared" si="7"/>
        <v>0</v>
      </c>
      <c r="G164" s="38"/>
    </row>
    <row r="165" spans="1:7" x14ac:dyDescent="0.3">
      <c r="A165" s="26" t="s">
        <v>434</v>
      </c>
      <c r="B165" s="11" t="s">
        <v>135</v>
      </c>
      <c r="C165" s="12" t="s">
        <v>276</v>
      </c>
      <c r="D165" s="12">
        <v>15</v>
      </c>
      <c r="E165" s="80"/>
      <c r="F165" s="14">
        <f t="shared" si="7"/>
        <v>0</v>
      </c>
      <c r="G165" s="38"/>
    </row>
    <row r="166" spans="1:7" x14ac:dyDescent="0.3">
      <c r="A166" s="26" t="s">
        <v>435</v>
      </c>
      <c r="B166" s="11" t="s">
        <v>136</v>
      </c>
      <c r="C166" s="12" t="s">
        <v>276</v>
      </c>
      <c r="D166" s="12">
        <v>28.8</v>
      </c>
      <c r="E166" s="80"/>
      <c r="F166" s="14">
        <f t="shared" si="7"/>
        <v>0</v>
      </c>
      <c r="G166" s="38"/>
    </row>
    <row r="167" spans="1:7" x14ac:dyDescent="0.3">
      <c r="A167" s="26" t="s">
        <v>436</v>
      </c>
      <c r="B167" s="11" t="s">
        <v>137</v>
      </c>
      <c r="C167" s="12" t="s">
        <v>276</v>
      </c>
      <c r="D167" s="12">
        <v>38.479999999999997</v>
      </c>
      <c r="E167" s="80"/>
      <c r="F167" s="14">
        <f t="shared" si="7"/>
        <v>0</v>
      </c>
      <c r="G167" s="38"/>
    </row>
    <row r="168" spans="1:7" x14ac:dyDescent="0.3">
      <c r="A168" s="26" t="s">
        <v>437</v>
      </c>
      <c r="B168" s="11" t="s">
        <v>138</v>
      </c>
      <c r="C168" s="12" t="s">
        <v>276</v>
      </c>
      <c r="D168" s="12">
        <v>38.479999999999997</v>
      </c>
      <c r="E168" s="80"/>
      <c r="F168" s="14">
        <f t="shared" si="7"/>
        <v>0</v>
      </c>
      <c r="G168" s="38"/>
    </row>
    <row r="169" spans="1:7" x14ac:dyDescent="0.3">
      <c r="A169" s="26" t="s">
        <v>438</v>
      </c>
      <c r="B169" s="11" t="s">
        <v>139</v>
      </c>
      <c r="C169" s="12" t="s">
        <v>276</v>
      </c>
      <c r="D169" s="12">
        <v>40.56</v>
      </c>
      <c r="E169" s="80"/>
      <c r="F169" s="14">
        <f t="shared" si="7"/>
        <v>0</v>
      </c>
      <c r="G169" s="38"/>
    </row>
    <row r="170" spans="1:7" x14ac:dyDescent="0.3">
      <c r="A170" s="26" t="s">
        <v>439</v>
      </c>
      <c r="B170" s="11" t="s">
        <v>138</v>
      </c>
      <c r="C170" s="12" t="s">
        <v>276</v>
      </c>
      <c r="D170" s="12">
        <v>134.96</v>
      </c>
      <c r="E170" s="80"/>
      <c r="F170" s="14">
        <f t="shared" si="7"/>
        <v>0</v>
      </c>
      <c r="G170" s="38"/>
    </row>
    <row r="171" spans="1:7" x14ac:dyDescent="0.3">
      <c r="A171" s="26" t="s">
        <v>440</v>
      </c>
      <c r="B171" s="11" t="s">
        <v>140</v>
      </c>
      <c r="C171" s="12" t="s">
        <v>276</v>
      </c>
      <c r="D171" s="12">
        <v>22.88</v>
      </c>
      <c r="E171" s="80"/>
      <c r="F171" s="14">
        <f t="shared" si="7"/>
        <v>0</v>
      </c>
      <c r="G171" s="38"/>
    </row>
    <row r="172" spans="1:7" x14ac:dyDescent="0.3">
      <c r="A172" s="26" t="s">
        <v>441</v>
      </c>
      <c r="B172" s="11" t="s">
        <v>141</v>
      </c>
      <c r="C172" s="12" t="s">
        <v>277</v>
      </c>
      <c r="D172" s="12">
        <v>4</v>
      </c>
      <c r="E172" s="80"/>
      <c r="F172" s="14">
        <f t="shared" si="7"/>
        <v>0</v>
      </c>
      <c r="G172" s="38"/>
    </row>
    <row r="173" spans="1:7" x14ac:dyDescent="0.3">
      <c r="A173" s="26" t="s">
        <v>442</v>
      </c>
      <c r="B173" s="11" t="s">
        <v>142</v>
      </c>
      <c r="C173" s="12" t="s">
        <v>277</v>
      </c>
      <c r="D173" s="12">
        <v>7</v>
      </c>
      <c r="E173" s="80"/>
      <c r="F173" s="14">
        <f t="shared" si="7"/>
        <v>0</v>
      </c>
      <c r="G173" s="38"/>
    </row>
    <row r="174" spans="1:7" x14ac:dyDescent="0.3">
      <c r="A174" s="26" t="s">
        <v>443</v>
      </c>
      <c r="B174" s="11" t="s">
        <v>143</v>
      </c>
      <c r="C174" s="12" t="s">
        <v>277</v>
      </c>
      <c r="D174" s="12">
        <v>3</v>
      </c>
      <c r="E174" s="80"/>
      <c r="F174" s="14">
        <f t="shared" si="7"/>
        <v>0</v>
      </c>
      <c r="G174" s="38"/>
    </row>
    <row r="175" spans="1:7" x14ac:dyDescent="0.3">
      <c r="A175" s="26" t="s">
        <v>444</v>
      </c>
      <c r="B175" s="11" t="s">
        <v>144</v>
      </c>
      <c r="C175" s="12" t="s">
        <v>277</v>
      </c>
      <c r="D175" s="12">
        <v>25.96</v>
      </c>
      <c r="E175" s="80"/>
      <c r="F175" s="14">
        <f t="shared" si="7"/>
        <v>0</v>
      </c>
      <c r="G175" s="38"/>
    </row>
    <row r="176" spans="1:7" x14ac:dyDescent="0.3">
      <c r="A176" s="26" t="s">
        <v>445</v>
      </c>
      <c r="B176" s="11" t="s">
        <v>145</v>
      </c>
      <c r="C176" s="12" t="s">
        <v>277</v>
      </c>
      <c r="D176" s="12">
        <v>93</v>
      </c>
      <c r="E176" s="80"/>
      <c r="F176" s="14">
        <f t="shared" si="7"/>
        <v>0</v>
      </c>
      <c r="G176" s="38"/>
    </row>
    <row r="177" spans="1:7" x14ac:dyDescent="0.3">
      <c r="A177" s="26" t="s">
        <v>446</v>
      </c>
      <c r="B177" s="11" t="s">
        <v>146</v>
      </c>
      <c r="C177" s="12" t="s">
        <v>277</v>
      </c>
      <c r="D177" s="12">
        <v>10.52</v>
      </c>
      <c r="E177" s="80"/>
      <c r="F177" s="14">
        <f t="shared" si="7"/>
        <v>0</v>
      </c>
      <c r="G177" s="38"/>
    </row>
    <row r="178" spans="1:7" x14ac:dyDescent="0.3">
      <c r="A178" s="26" t="s">
        <v>447</v>
      </c>
      <c r="B178" s="11" t="s">
        <v>147</v>
      </c>
      <c r="C178" s="12" t="s">
        <v>277</v>
      </c>
      <c r="D178" s="12">
        <v>57.4</v>
      </c>
      <c r="E178" s="80"/>
      <c r="F178" s="14">
        <f t="shared" si="7"/>
        <v>0</v>
      </c>
      <c r="G178" s="38"/>
    </row>
    <row r="179" spans="1:7" x14ac:dyDescent="0.3">
      <c r="A179" s="26" t="s">
        <v>448</v>
      </c>
      <c r="B179" s="11" t="s">
        <v>148</v>
      </c>
      <c r="C179" s="12" t="s">
        <v>277</v>
      </c>
      <c r="D179" s="12">
        <v>9</v>
      </c>
      <c r="E179" s="80"/>
      <c r="F179" s="14">
        <f t="shared" si="7"/>
        <v>0</v>
      </c>
      <c r="G179" s="38"/>
    </row>
    <row r="180" spans="1:7" x14ac:dyDescent="0.3">
      <c r="A180" s="26" t="s">
        <v>449</v>
      </c>
      <c r="B180" s="11" t="s">
        <v>149</v>
      </c>
      <c r="C180" s="12" t="s">
        <v>277</v>
      </c>
      <c r="D180" s="12">
        <v>320.36</v>
      </c>
      <c r="E180" s="80"/>
      <c r="F180" s="14">
        <f t="shared" si="7"/>
        <v>0</v>
      </c>
      <c r="G180" s="38"/>
    </row>
    <row r="181" spans="1:7" x14ac:dyDescent="0.3">
      <c r="A181" s="26" t="s">
        <v>450</v>
      </c>
      <c r="B181" s="11" t="s">
        <v>150</v>
      </c>
      <c r="C181" s="12" t="s">
        <v>277</v>
      </c>
      <c r="D181" s="12">
        <v>60</v>
      </c>
      <c r="E181" s="80"/>
      <c r="F181" s="14">
        <f t="shared" si="7"/>
        <v>0</v>
      </c>
      <c r="G181" s="38"/>
    </row>
    <row r="182" spans="1:7" x14ac:dyDescent="0.3">
      <c r="A182" s="26" t="s">
        <v>451</v>
      </c>
      <c r="B182" s="11" t="s">
        <v>151</v>
      </c>
      <c r="C182" s="12" t="s">
        <v>277</v>
      </c>
      <c r="D182" s="12">
        <v>107.92</v>
      </c>
      <c r="E182" s="80"/>
      <c r="F182" s="14">
        <f t="shared" si="7"/>
        <v>0</v>
      </c>
      <c r="G182" s="38"/>
    </row>
    <row r="183" spans="1:7" x14ac:dyDescent="0.3">
      <c r="A183" s="26" t="s">
        <v>452</v>
      </c>
      <c r="B183" s="11" t="s">
        <v>152</v>
      </c>
      <c r="C183" s="12" t="s">
        <v>277</v>
      </c>
      <c r="D183" s="12">
        <v>136.91999999999999</v>
      </c>
      <c r="E183" s="80"/>
      <c r="F183" s="14">
        <f t="shared" si="7"/>
        <v>0</v>
      </c>
      <c r="G183" s="38"/>
    </row>
    <row r="184" spans="1:7" x14ac:dyDescent="0.3">
      <c r="A184" s="26" t="s">
        <v>453</v>
      </c>
      <c r="B184" s="11" t="s">
        <v>153</v>
      </c>
      <c r="C184" s="12" t="s">
        <v>277</v>
      </c>
      <c r="D184" s="12">
        <v>11</v>
      </c>
      <c r="E184" s="80"/>
      <c r="F184" s="14">
        <f t="shared" si="7"/>
        <v>0</v>
      </c>
      <c r="G184" s="38"/>
    </row>
    <row r="185" spans="1:7" x14ac:dyDescent="0.3">
      <c r="A185" s="26" t="s">
        <v>454</v>
      </c>
      <c r="B185" s="11" t="s">
        <v>154</v>
      </c>
      <c r="C185" s="12" t="s">
        <v>277</v>
      </c>
      <c r="D185" s="12">
        <v>16</v>
      </c>
      <c r="E185" s="80"/>
      <c r="F185" s="14">
        <f t="shared" si="7"/>
        <v>0</v>
      </c>
      <c r="G185" s="38"/>
    </row>
    <row r="186" spans="1:7" x14ac:dyDescent="0.3">
      <c r="A186" s="26" t="s">
        <v>455</v>
      </c>
      <c r="B186" s="11" t="s">
        <v>155</v>
      </c>
      <c r="C186" s="12" t="s">
        <v>277</v>
      </c>
      <c r="D186" s="12">
        <v>10.56</v>
      </c>
      <c r="E186" s="80"/>
      <c r="F186" s="14">
        <f t="shared" si="7"/>
        <v>0</v>
      </c>
      <c r="G186" s="38"/>
    </row>
    <row r="187" spans="1:7" x14ac:dyDescent="0.3">
      <c r="A187" s="26" t="s">
        <v>456</v>
      </c>
      <c r="B187" s="11" t="s">
        <v>156</v>
      </c>
      <c r="C187" s="12" t="s">
        <v>277</v>
      </c>
      <c r="D187" s="12">
        <v>1</v>
      </c>
      <c r="E187" s="80"/>
      <c r="F187" s="14">
        <f t="shared" si="7"/>
        <v>0</v>
      </c>
      <c r="G187" s="38"/>
    </row>
    <row r="188" spans="1:7" x14ac:dyDescent="0.3">
      <c r="A188" s="26" t="s">
        <v>457</v>
      </c>
      <c r="B188" s="11" t="s">
        <v>157</v>
      </c>
      <c r="C188" s="12" t="s">
        <v>277</v>
      </c>
      <c r="D188" s="12">
        <v>33.840000000000003</v>
      </c>
      <c r="E188" s="80"/>
      <c r="F188" s="14">
        <f t="shared" si="7"/>
        <v>0</v>
      </c>
      <c r="G188" s="38"/>
    </row>
    <row r="189" spans="1:7" x14ac:dyDescent="0.3">
      <c r="A189" s="26" t="s">
        <v>458</v>
      </c>
      <c r="B189" s="11" t="s">
        <v>158</v>
      </c>
      <c r="C189" s="12" t="s">
        <v>277</v>
      </c>
      <c r="D189" s="12">
        <v>5</v>
      </c>
      <c r="E189" s="80"/>
      <c r="F189" s="14">
        <f t="shared" si="7"/>
        <v>0</v>
      </c>
      <c r="G189" s="38"/>
    </row>
    <row r="190" spans="1:7" x14ac:dyDescent="0.3">
      <c r="A190" s="26" t="s">
        <v>459</v>
      </c>
      <c r="B190" s="11" t="s">
        <v>159</v>
      </c>
      <c r="C190" s="12" t="s">
        <v>277</v>
      </c>
      <c r="D190" s="12">
        <v>33.840000000000003</v>
      </c>
      <c r="E190" s="80"/>
      <c r="F190" s="14">
        <f t="shared" si="7"/>
        <v>0</v>
      </c>
      <c r="G190" s="38"/>
    </row>
    <row r="191" spans="1:7" x14ac:dyDescent="0.3">
      <c r="A191" s="26" t="s">
        <v>460</v>
      </c>
      <c r="B191" s="11" t="s">
        <v>160</v>
      </c>
      <c r="C191" s="12" t="s">
        <v>277</v>
      </c>
      <c r="D191" s="12">
        <v>22</v>
      </c>
      <c r="E191" s="80"/>
      <c r="F191" s="14">
        <f t="shared" si="7"/>
        <v>0</v>
      </c>
      <c r="G191" s="38"/>
    </row>
    <row r="192" spans="1:7" x14ac:dyDescent="0.3">
      <c r="A192" s="26" t="s">
        <v>461</v>
      </c>
      <c r="B192" s="11" t="s">
        <v>161</v>
      </c>
      <c r="C192" s="12" t="s">
        <v>277</v>
      </c>
      <c r="D192" s="12">
        <v>47.52</v>
      </c>
      <c r="E192" s="80"/>
      <c r="F192" s="14">
        <f t="shared" si="7"/>
        <v>0</v>
      </c>
      <c r="G192" s="38"/>
    </row>
    <row r="193" spans="1:7" x14ac:dyDescent="0.3">
      <c r="A193" s="26" t="s">
        <v>462</v>
      </c>
      <c r="B193" s="11" t="s">
        <v>162</v>
      </c>
      <c r="C193" s="12" t="s">
        <v>276</v>
      </c>
      <c r="D193" s="12">
        <v>449.04</v>
      </c>
      <c r="E193" s="80"/>
      <c r="F193" s="14">
        <f t="shared" si="7"/>
        <v>0</v>
      </c>
      <c r="G193" s="38"/>
    </row>
    <row r="194" spans="1:7" ht="15.75" customHeight="1" x14ac:dyDescent="0.3">
      <c r="A194" s="56" t="s">
        <v>274</v>
      </c>
      <c r="B194" s="56"/>
      <c r="C194" s="56"/>
      <c r="D194" s="56"/>
      <c r="E194" s="56"/>
      <c r="F194" s="25">
        <f>SUM(F133:F193)</f>
        <v>0</v>
      </c>
    </row>
    <row r="195" spans="1:7" x14ac:dyDescent="0.3">
      <c r="A195" s="21" t="s">
        <v>463</v>
      </c>
      <c r="B195" s="73" t="s">
        <v>173</v>
      </c>
      <c r="C195" s="73"/>
      <c r="D195" s="73"/>
      <c r="E195" s="73"/>
      <c r="F195" s="73"/>
    </row>
    <row r="196" spans="1:7" ht="45" customHeight="1" x14ac:dyDescent="0.3">
      <c r="A196" s="26" t="s">
        <v>464</v>
      </c>
      <c r="B196" s="72" t="s">
        <v>164</v>
      </c>
      <c r="C196" s="72"/>
      <c r="D196" s="72"/>
      <c r="E196" s="72"/>
      <c r="F196" s="72"/>
    </row>
    <row r="197" spans="1:7" x14ac:dyDescent="0.3">
      <c r="A197" s="26" t="s">
        <v>465</v>
      </c>
      <c r="B197" s="11" t="s">
        <v>165</v>
      </c>
      <c r="C197" s="12" t="s">
        <v>277</v>
      </c>
      <c r="D197" s="12">
        <v>44</v>
      </c>
      <c r="E197" s="80"/>
      <c r="F197" s="14">
        <f>ROUND((D197*E197),0)</f>
        <v>0</v>
      </c>
      <c r="G197" s="38"/>
    </row>
    <row r="198" spans="1:7" x14ac:dyDescent="0.3">
      <c r="A198" s="26">
        <v>1313002</v>
      </c>
      <c r="B198" s="11" t="s">
        <v>166</v>
      </c>
      <c r="C198" s="12" t="s">
        <v>277</v>
      </c>
      <c r="D198" s="12">
        <v>12</v>
      </c>
      <c r="E198" s="80"/>
      <c r="F198" s="14">
        <f t="shared" ref="F198:F204" si="8">ROUND((D198*E198),0)</f>
        <v>0</v>
      </c>
      <c r="G198" s="38"/>
    </row>
    <row r="199" spans="1:7" x14ac:dyDescent="0.3">
      <c r="A199" s="26">
        <v>1313003</v>
      </c>
      <c r="B199" s="11" t="s">
        <v>167</v>
      </c>
      <c r="C199" s="12" t="s">
        <v>277</v>
      </c>
      <c r="D199" s="12">
        <v>44</v>
      </c>
      <c r="E199" s="80"/>
      <c r="F199" s="14">
        <f t="shared" si="8"/>
        <v>0</v>
      </c>
      <c r="G199" s="38"/>
    </row>
    <row r="200" spans="1:7" x14ac:dyDescent="0.3">
      <c r="A200" s="26">
        <v>1313004</v>
      </c>
      <c r="B200" s="11" t="s">
        <v>168</v>
      </c>
      <c r="C200" s="12" t="s">
        <v>277</v>
      </c>
      <c r="D200" s="12">
        <v>10</v>
      </c>
      <c r="E200" s="80"/>
      <c r="F200" s="14">
        <f t="shared" si="8"/>
        <v>0</v>
      </c>
      <c r="G200" s="38"/>
    </row>
    <row r="201" spans="1:7" x14ac:dyDescent="0.3">
      <c r="A201" s="26">
        <v>1313005</v>
      </c>
      <c r="B201" s="11" t="s">
        <v>169</v>
      </c>
      <c r="C201" s="12" t="s">
        <v>277</v>
      </c>
      <c r="D201" s="12">
        <v>4</v>
      </c>
      <c r="E201" s="80"/>
      <c r="F201" s="14">
        <f t="shared" si="8"/>
        <v>0</v>
      </c>
      <c r="G201" s="38"/>
    </row>
    <row r="202" spans="1:7" x14ac:dyDescent="0.3">
      <c r="A202" s="26">
        <v>1313006</v>
      </c>
      <c r="B202" s="11" t="s">
        <v>170</v>
      </c>
      <c r="C202" s="12" t="s">
        <v>277</v>
      </c>
      <c r="D202" s="12">
        <v>13</v>
      </c>
      <c r="E202" s="80"/>
      <c r="F202" s="14">
        <f t="shared" si="8"/>
        <v>0</v>
      </c>
      <c r="G202" s="38"/>
    </row>
    <row r="203" spans="1:7" x14ac:dyDescent="0.3">
      <c r="A203" s="26">
        <v>1313007</v>
      </c>
      <c r="B203" s="11" t="s">
        <v>171</v>
      </c>
      <c r="C203" s="12" t="s">
        <v>277</v>
      </c>
      <c r="D203" s="12">
        <v>23.36</v>
      </c>
      <c r="E203" s="80"/>
      <c r="F203" s="14">
        <f t="shared" si="8"/>
        <v>0</v>
      </c>
      <c r="G203" s="38"/>
    </row>
    <row r="204" spans="1:7" x14ac:dyDescent="0.3">
      <c r="A204" s="26">
        <v>1313008</v>
      </c>
      <c r="B204" s="11" t="s">
        <v>172</v>
      </c>
      <c r="C204" s="12" t="s">
        <v>277</v>
      </c>
      <c r="D204" s="12">
        <v>12.76</v>
      </c>
      <c r="E204" s="80"/>
      <c r="F204" s="14">
        <f t="shared" si="8"/>
        <v>0</v>
      </c>
      <c r="G204" s="38"/>
    </row>
    <row r="205" spans="1:7" x14ac:dyDescent="0.3">
      <c r="A205" s="56" t="s">
        <v>274</v>
      </c>
      <c r="B205" s="56"/>
      <c r="C205" s="56"/>
      <c r="D205" s="56"/>
      <c r="E205" s="56"/>
      <c r="F205" s="25">
        <f>SUM(F197:F204)</f>
        <v>0</v>
      </c>
    </row>
    <row r="206" spans="1:7" x14ac:dyDescent="0.3">
      <c r="A206" s="21" t="s">
        <v>180</v>
      </c>
      <c r="B206" s="74" t="s">
        <v>181</v>
      </c>
      <c r="C206" s="74"/>
      <c r="D206" s="74"/>
      <c r="E206" s="74"/>
      <c r="F206" s="74"/>
    </row>
    <row r="207" spans="1:7" ht="45" customHeight="1" x14ac:dyDescent="0.3">
      <c r="A207" s="26" t="s">
        <v>174</v>
      </c>
      <c r="B207" s="72" t="s">
        <v>175</v>
      </c>
      <c r="C207" s="72"/>
      <c r="D207" s="72"/>
      <c r="E207" s="72"/>
      <c r="F207" s="72"/>
    </row>
    <row r="208" spans="1:7" x14ac:dyDescent="0.3">
      <c r="A208" s="30" t="s">
        <v>176</v>
      </c>
      <c r="B208" s="11" t="s">
        <v>177</v>
      </c>
      <c r="C208" s="37" t="s">
        <v>272</v>
      </c>
      <c r="D208" s="12">
        <v>33</v>
      </c>
      <c r="E208" s="80"/>
      <c r="F208" s="14">
        <f>ROUND((D208*E208),0)</f>
        <v>0</v>
      </c>
    </row>
    <row r="209" spans="1:7" x14ac:dyDescent="0.3">
      <c r="A209" s="30" t="s">
        <v>178</v>
      </c>
      <c r="B209" s="15" t="s">
        <v>179</v>
      </c>
      <c r="C209" s="40" t="s">
        <v>272</v>
      </c>
      <c r="D209" s="16">
        <v>233.1</v>
      </c>
      <c r="E209" s="81"/>
      <c r="F209" s="14">
        <f>ROUND((D209*E209),0)</f>
        <v>0</v>
      </c>
    </row>
    <row r="210" spans="1:7" x14ac:dyDescent="0.3">
      <c r="A210" s="56" t="s">
        <v>274</v>
      </c>
      <c r="B210" s="56"/>
      <c r="C210" s="56"/>
      <c r="D210" s="56"/>
      <c r="E210" s="56"/>
      <c r="F210" s="54">
        <f>SUM(F208:F209)</f>
        <v>0</v>
      </c>
    </row>
    <row r="211" spans="1:7" x14ac:dyDescent="0.3">
      <c r="A211" s="21" t="s">
        <v>197</v>
      </c>
      <c r="B211" s="74" t="s">
        <v>198</v>
      </c>
      <c r="C211" s="74"/>
      <c r="D211" s="74"/>
      <c r="E211" s="74"/>
      <c r="F211" s="74"/>
    </row>
    <row r="212" spans="1:7" ht="45" customHeight="1" x14ac:dyDescent="0.3">
      <c r="A212" s="26" t="s">
        <v>182</v>
      </c>
      <c r="B212" s="72" t="s">
        <v>183</v>
      </c>
      <c r="C212" s="72"/>
      <c r="D212" s="72"/>
      <c r="E212" s="72"/>
      <c r="F212" s="72"/>
    </row>
    <row r="213" spans="1:7" x14ac:dyDescent="0.3">
      <c r="A213" s="30" t="s">
        <v>184</v>
      </c>
      <c r="B213" s="11" t="s">
        <v>185</v>
      </c>
      <c r="C213" s="12" t="s">
        <v>277</v>
      </c>
      <c r="D213" s="35">
        <v>89</v>
      </c>
      <c r="E213" s="80"/>
      <c r="F213" s="14">
        <f>ROUND((D213*E213),0)</f>
        <v>0</v>
      </c>
      <c r="G213" s="38"/>
    </row>
    <row r="214" spans="1:7" x14ac:dyDescent="0.3">
      <c r="A214" s="30" t="s">
        <v>186</v>
      </c>
      <c r="B214" s="11" t="s">
        <v>478</v>
      </c>
      <c r="C214" s="12" t="s">
        <v>272</v>
      </c>
      <c r="D214" s="35">
        <v>256.48</v>
      </c>
      <c r="E214" s="80"/>
      <c r="F214" s="14">
        <f t="shared" ref="F214:F219" si="9">ROUND((D214*E214),0)</f>
        <v>0</v>
      </c>
      <c r="G214" s="38"/>
    </row>
    <row r="215" spans="1:7" x14ac:dyDescent="0.3">
      <c r="A215" s="30" t="s">
        <v>187</v>
      </c>
      <c r="B215" s="11" t="s">
        <v>188</v>
      </c>
      <c r="C215" s="12" t="s">
        <v>272</v>
      </c>
      <c r="D215" s="35">
        <v>27</v>
      </c>
      <c r="E215" s="80"/>
      <c r="F215" s="14">
        <f t="shared" si="9"/>
        <v>0</v>
      </c>
      <c r="G215" s="38"/>
    </row>
    <row r="216" spans="1:7" x14ac:dyDescent="0.3">
      <c r="A216" s="30" t="s">
        <v>189</v>
      </c>
      <c r="B216" s="11" t="s">
        <v>190</v>
      </c>
      <c r="C216" s="12" t="s">
        <v>272</v>
      </c>
      <c r="D216" s="35">
        <v>1143.9680000000001</v>
      </c>
      <c r="E216" s="80"/>
      <c r="F216" s="14">
        <f t="shared" si="9"/>
        <v>0</v>
      </c>
      <c r="G216" s="38"/>
    </row>
    <row r="217" spans="1:7" x14ac:dyDescent="0.3">
      <c r="A217" s="30" t="s">
        <v>191</v>
      </c>
      <c r="B217" s="11" t="s">
        <v>192</v>
      </c>
      <c r="C217" s="12" t="s">
        <v>272</v>
      </c>
      <c r="D217" s="35">
        <v>146.43200000000002</v>
      </c>
      <c r="E217" s="80"/>
      <c r="F217" s="14">
        <f t="shared" si="9"/>
        <v>0</v>
      </c>
      <c r="G217" s="38"/>
    </row>
    <row r="218" spans="1:7" x14ac:dyDescent="0.3">
      <c r="A218" s="30" t="s">
        <v>193</v>
      </c>
      <c r="B218" s="11" t="s">
        <v>194</v>
      </c>
      <c r="C218" s="12" t="s">
        <v>276</v>
      </c>
      <c r="D218" s="35">
        <v>819.5</v>
      </c>
      <c r="E218" s="80"/>
      <c r="F218" s="14">
        <f t="shared" si="9"/>
        <v>0</v>
      </c>
      <c r="G218" s="38"/>
    </row>
    <row r="219" spans="1:7" x14ac:dyDescent="0.3">
      <c r="A219" s="30" t="s">
        <v>195</v>
      </c>
      <c r="B219" s="11" t="s">
        <v>196</v>
      </c>
      <c r="C219" s="12" t="s">
        <v>272</v>
      </c>
      <c r="D219" s="35">
        <v>147.75840000000002</v>
      </c>
      <c r="E219" s="80"/>
      <c r="F219" s="14">
        <f t="shared" si="9"/>
        <v>0</v>
      </c>
      <c r="G219" s="38"/>
    </row>
    <row r="220" spans="1:7" x14ac:dyDescent="0.3">
      <c r="A220" s="56" t="s">
        <v>274</v>
      </c>
      <c r="B220" s="56"/>
      <c r="C220" s="56"/>
      <c r="D220" s="56"/>
      <c r="E220" s="56"/>
      <c r="F220" s="25">
        <f>SUM(F213:F219)</f>
        <v>0</v>
      </c>
    </row>
    <row r="221" spans="1:7" x14ac:dyDescent="0.3">
      <c r="A221" s="21" t="s">
        <v>205</v>
      </c>
      <c r="B221" s="74" t="s">
        <v>206</v>
      </c>
      <c r="C221" s="74"/>
      <c r="D221" s="74"/>
      <c r="E221" s="74"/>
      <c r="F221" s="74"/>
    </row>
    <row r="222" spans="1:7" ht="45" customHeight="1" x14ac:dyDescent="0.3">
      <c r="A222" s="26">
        <v>1616</v>
      </c>
      <c r="B222" s="72" t="s">
        <v>199</v>
      </c>
      <c r="C222" s="72"/>
      <c r="D222" s="72"/>
      <c r="E222" s="72"/>
      <c r="F222" s="72"/>
    </row>
    <row r="223" spans="1:7" x14ac:dyDescent="0.3">
      <c r="A223" s="30" t="s">
        <v>200</v>
      </c>
      <c r="B223" s="24" t="s">
        <v>298</v>
      </c>
      <c r="C223" s="16" t="s">
        <v>277</v>
      </c>
      <c r="D223" s="12">
        <v>2</v>
      </c>
      <c r="E223" s="80"/>
      <c r="F223" s="14">
        <f>ROUND((D223*E223),0)</f>
        <v>0</v>
      </c>
      <c r="G223" s="38"/>
    </row>
    <row r="224" spans="1:7" ht="33" x14ac:dyDescent="0.3">
      <c r="A224" s="30" t="s">
        <v>201</v>
      </c>
      <c r="B224" s="24" t="s">
        <v>297</v>
      </c>
      <c r="C224" s="16" t="s">
        <v>277</v>
      </c>
      <c r="D224" s="12">
        <v>2</v>
      </c>
      <c r="E224" s="80"/>
      <c r="F224" s="14">
        <f t="shared" ref="F224:F226" si="10">ROUND((D224*E224),0)</f>
        <v>0</v>
      </c>
      <c r="G224" s="38"/>
    </row>
    <row r="225" spans="1:7" x14ac:dyDescent="0.3">
      <c r="A225" s="30" t="s">
        <v>202</v>
      </c>
      <c r="B225" s="24" t="s">
        <v>290</v>
      </c>
      <c r="C225" s="16" t="s">
        <v>277</v>
      </c>
      <c r="D225" s="12">
        <v>2</v>
      </c>
      <c r="E225" s="80"/>
      <c r="F225" s="14">
        <f t="shared" si="10"/>
        <v>0</v>
      </c>
      <c r="G225" s="38"/>
    </row>
    <row r="226" spans="1:7" x14ac:dyDescent="0.3">
      <c r="A226" s="30" t="s">
        <v>203</v>
      </c>
      <c r="B226" s="55" t="s">
        <v>204</v>
      </c>
      <c r="C226" s="16" t="s">
        <v>272</v>
      </c>
      <c r="D226" s="12">
        <v>10</v>
      </c>
      <c r="E226" s="80"/>
      <c r="F226" s="14">
        <f t="shared" si="10"/>
        <v>0</v>
      </c>
      <c r="G226" s="38"/>
    </row>
    <row r="227" spans="1:7" x14ac:dyDescent="0.3">
      <c r="A227" s="56" t="s">
        <v>274</v>
      </c>
      <c r="B227" s="56"/>
      <c r="C227" s="56"/>
      <c r="D227" s="56"/>
      <c r="E227" s="56"/>
      <c r="F227" s="25">
        <f>SUM(F223:F226)</f>
        <v>0</v>
      </c>
    </row>
    <row r="228" spans="1:7" x14ac:dyDescent="0.3">
      <c r="A228" s="21" t="s">
        <v>215</v>
      </c>
      <c r="B228" s="74" t="s">
        <v>216</v>
      </c>
      <c r="C228" s="74"/>
      <c r="D228" s="74"/>
      <c r="E228" s="74"/>
      <c r="F228" s="74"/>
    </row>
    <row r="229" spans="1:7" ht="45" customHeight="1" x14ac:dyDescent="0.3">
      <c r="A229" s="26" t="s">
        <v>207</v>
      </c>
      <c r="B229" s="72" t="s">
        <v>208</v>
      </c>
      <c r="C229" s="72"/>
      <c r="D229" s="72"/>
      <c r="E229" s="72"/>
      <c r="F229" s="72"/>
    </row>
    <row r="230" spans="1:7" x14ac:dyDescent="0.3">
      <c r="A230" s="30" t="s">
        <v>209</v>
      </c>
      <c r="B230" s="41" t="s">
        <v>210</v>
      </c>
      <c r="C230" s="16" t="s">
        <v>277</v>
      </c>
      <c r="D230" s="12">
        <v>67</v>
      </c>
      <c r="E230" s="80"/>
      <c r="F230" s="14">
        <f>ROUND((D230*E230),0)</f>
        <v>0</v>
      </c>
    </row>
    <row r="231" spans="1:7" x14ac:dyDescent="0.3">
      <c r="A231" s="30" t="s">
        <v>211</v>
      </c>
      <c r="B231" s="41" t="s">
        <v>212</v>
      </c>
      <c r="C231" s="16" t="s">
        <v>277</v>
      </c>
      <c r="D231" s="12">
        <v>6</v>
      </c>
      <c r="E231" s="80"/>
      <c r="F231" s="14">
        <f t="shared" ref="F231:F232" si="11">ROUND((D231*E231),0)</f>
        <v>0</v>
      </c>
    </row>
    <row r="232" spans="1:7" x14ac:dyDescent="0.3">
      <c r="A232" s="30" t="s">
        <v>213</v>
      </c>
      <c r="B232" s="41" t="s">
        <v>214</v>
      </c>
      <c r="C232" s="16" t="s">
        <v>277</v>
      </c>
      <c r="D232" s="12">
        <v>24</v>
      </c>
      <c r="E232" s="80"/>
      <c r="F232" s="14">
        <f t="shared" si="11"/>
        <v>0</v>
      </c>
    </row>
    <row r="233" spans="1:7" x14ac:dyDescent="0.3">
      <c r="A233" s="56" t="s">
        <v>274</v>
      </c>
      <c r="B233" s="56"/>
      <c r="C233" s="56"/>
      <c r="D233" s="56"/>
      <c r="E233" s="56"/>
      <c r="F233" s="25">
        <f>SUM(F230:F232)</f>
        <v>0</v>
      </c>
    </row>
    <row r="234" spans="1:7" x14ac:dyDescent="0.3">
      <c r="A234" s="21" t="s">
        <v>217</v>
      </c>
      <c r="B234" s="74" t="s">
        <v>218</v>
      </c>
      <c r="C234" s="74"/>
      <c r="D234" s="74"/>
      <c r="E234" s="74"/>
      <c r="F234" s="74"/>
    </row>
    <row r="235" spans="1:7" ht="45" customHeight="1" x14ac:dyDescent="0.3">
      <c r="A235" s="26" t="s">
        <v>219</v>
      </c>
      <c r="B235" s="72" t="s">
        <v>220</v>
      </c>
      <c r="C235" s="72"/>
      <c r="D235" s="72"/>
      <c r="E235" s="72"/>
      <c r="F235" s="72"/>
    </row>
    <row r="236" spans="1:7" x14ac:dyDescent="0.3">
      <c r="A236" s="30" t="s">
        <v>221</v>
      </c>
      <c r="B236" s="41" t="s">
        <v>294</v>
      </c>
      <c r="C236" s="12" t="s">
        <v>272</v>
      </c>
      <c r="D236" s="35">
        <v>1138.4983999999999</v>
      </c>
      <c r="E236" s="80"/>
      <c r="F236" s="14">
        <f>ROUND((D236*E236),0)</f>
        <v>0</v>
      </c>
    </row>
    <row r="237" spans="1:7" x14ac:dyDescent="0.3">
      <c r="A237" s="30" t="s">
        <v>222</v>
      </c>
      <c r="B237" s="41" t="s">
        <v>223</v>
      </c>
      <c r="C237" s="12" t="s">
        <v>272</v>
      </c>
      <c r="D237" s="35">
        <v>46.24</v>
      </c>
      <c r="E237" s="80"/>
      <c r="F237" s="14">
        <f>ROUND((D237*E237),0)</f>
        <v>0</v>
      </c>
    </row>
    <row r="238" spans="1:7" x14ac:dyDescent="0.3">
      <c r="A238" s="56" t="s">
        <v>274</v>
      </c>
      <c r="B238" s="56"/>
      <c r="C238" s="56"/>
      <c r="D238" s="56"/>
      <c r="E238" s="56"/>
      <c r="F238" s="25">
        <f>SUM(F236:F237)</f>
        <v>0</v>
      </c>
    </row>
    <row r="239" spans="1:7" x14ac:dyDescent="0.3">
      <c r="A239" s="21" t="s">
        <v>224</v>
      </c>
      <c r="B239" s="74" t="s">
        <v>225</v>
      </c>
      <c r="C239" s="74"/>
      <c r="D239" s="74"/>
      <c r="E239" s="74"/>
      <c r="F239" s="74"/>
    </row>
    <row r="240" spans="1:7" ht="45" customHeight="1" x14ac:dyDescent="0.3">
      <c r="A240" s="26" t="s">
        <v>226</v>
      </c>
      <c r="B240" s="72" t="s">
        <v>293</v>
      </c>
      <c r="C240" s="72"/>
      <c r="D240" s="72"/>
      <c r="E240" s="72"/>
      <c r="F240" s="72"/>
    </row>
    <row r="241" spans="1:6" x14ac:dyDescent="0.3">
      <c r="A241" s="30" t="s">
        <v>227</v>
      </c>
      <c r="B241" s="41" t="s">
        <v>228</v>
      </c>
      <c r="C241" s="12" t="s">
        <v>272</v>
      </c>
      <c r="D241" s="42">
        <v>13304.3668</v>
      </c>
      <c r="E241" s="81"/>
      <c r="F241" s="14">
        <f>ROUND((D241*E241),0)</f>
        <v>0</v>
      </c>
    </row>
    <row r="242" spans="1:6" x14ac:dyDescent="0.3">
      <c r="A242" s="30" t="s">
        <v>229</v>
      </c>
      <c r="B242" s="43" t="s">
        <v>230</v>
      </c>
      <c r="C242" s="12" t="s">
        <v>272</v>
      </c>
      <c r="D242" s="42">
        <v>66</v>
      </c>
      <c r="E242" s="81"/>
      <c r="F242" s="14">
        <f t="shared" ref="F242:F243" si="12">ROUND((D242*E242),0)</f>
        <v>0</v>
      </c>
    </row>
    <row r="243" spans="1:6" x14ac:dyDescent="0.3">
      <c r="A243" s="30" t="s">
        <v>231</v>
      </c>
      <c r="B243" s="43" t="s">
        <v>232</v>
      </c>
      <c r="C243" s="12" t="s">
        <v>272</v>
      </c>
      <c r="D243" s="42">
        <v>832.41760000000011</v>
      </c>
      <c r="E243" s="81"/>
      <c r="F243" s="14">
        <f t="shared" si="12"/>
        <v>0</v>
      </c>
    </row>
    <row r="244" spans="1:6" x14ac:dyDescent="0.3">
      <c r="A244" s="56" t="s">
        <v>274</v>
      </c>
      <c r="B244" s="56"/>
      <c r="C244" s="56"/>
      <c r="D244" s="56"/>
      <c r="E244" s="56"/>
      <c r="F244" s="25">
        <f>SUM(F241:F243)</f>
        <v>0</v>
      </c>
    </row>
    <row r="245" spans="1:6" x14ac:dyDescent="0.3">
      <c r="A245" s="21" t="s">
        <v>233</v>
      </c>
      <c r="B245" s="74" t="s">
        <v>234</v>
      </c>
      <c r="C245" s="74"/>
      <c r="D245" s="74"/>
      <c r="E245" s="74"/>
      <c r="F245" s="74"/>
    </row>
    <row r="246" spans="1:6" ht="45" customHeight="1" x14ac:dyDescent="0.3">
      <c r="A246" s="26" t="s">
        <v>235</v>
      </c>
      <c r="B246" s="72" t="s">
        <v>236</v>
      </c>
      <c r="C246" s="72"/>
      <c r="D246" s="72"/>
      <c r="E246" s="72"/>
      <c r="F246" s="72"/>
    </row>
    <row r="247" spans="1:6" x14ac:dyDescent="0.3">
      <c r="A247" s="30" t="s">
        <v>237</v>
      </c>
      <c r="B247" s="11" t="s">
        <v>238</v>
      </c>
      <c r="C247" s="12" t="s">
        <v>278</v>
      </c>
      <c r="D247" s="12">
        <v>724</v>
      </c>
      <c r="E247" s="80"/>
      <c r="F247" s="14">
        <f>ROUND((D247*E247),0)</f>
        <v>0</v>
      </c>
    </row>
    <row r="248" spans="1:6" x14ac:dyDescent="0.3">
      <c r="A248" s="30" t="s">
        <v>239</v>
      </c>
      <c r="B248" s="11" t="s">
        <v>280</v>
      </c>
      <c r="C248" s="12" t="s">
        <v>272</v>
      </c>
      <c r="D248" s="12">
        <v>220.5</v>
      </c>
      <c r="E248" s="80"/>
      <c r="F248" s="14">
        <f t="shared" ref="F248:F260" si="13">ROUND((D248*E248),0)</f>
        <v>0</v>
      </c>
    </row>
    <row r="249" spans="1:6" x14ac:dyDescent="0.3">
      <c r="A249" s="30" t="s">
        <v>240</v>
      </c>
      <c r="B249" s="11" t="s">
        <v>241</v>
      </c>
      <c r="C249" s="12" t="s">
        <v>273</v>
      </c>
      <c r="D249" s="12">
        <v>9</v>
      </c>
      <c r="E249" s="80"/>
      <c r="F249" s="14">
        <f t="shared" si="13"/>
        <v>0</v>
      </c>
    </row>
    <row r="250" spans="1:6" x14ac:dyDescent="0.3">
      <c r="A250" s="30" t="s">
        <v>242</v>
      </c>
      <c r="B250" s="11" t="s">
        <v>243</v>
      </c>
      <c r="C250" s="12" t="s">
        <v>273</v>
      </c>
      <c r="D250" s="12">
        <v>4.8</v>
      </c>
      <c r="E250" s="81"/>
      <c r="F250" s="14">
        <f t="shared" si="13"/>
        <v>0</v>
      </c>
    </row>
    <row r="251" spans="1:6" x14ac:dyDescent="0.3">
      <c r="A251" s="30" t="s">
        <v>244</v>
      </c>
      <c r="B251" s="11" t="s">
        <v>245</v>
      </c>
      <c r="C251" s="12" t="s">
        <v>273</v>
      </c>
      <c r="D251" s="12">
        <v>80</v>
      </c>
      <c r="E251" s="80"/>
      <c r="F251" s="14">
        <f t="shared" si="13"/>
        <v>0</v>
      </c>
    </row>
    <row r="252" spans="1:6" x14ac:dyDescent="0.3">
      <c r="A252" s="30" t="s">
        <v>246</v>
      </c>
      <c r="B252" s="11" t="s">
        <v>291</v>
      </c>
      <c r="C252" s="12" t="s">
        <v>273</v>
      </c>
      <c r="D252" s="12">
        <v>4</v>
      </c>
      <c r="E252" s="80"/>
      <c r="F252" s="14">
        <f t="shared" si="13"/>
        <v>0</v>
      </c>
    </row>
    <row r="253" spans="1:6" x14ac:dyDescent="0.3">
      <c r="A253" s="30" t="s">
        <v>247</v>
      </c>
      <c r="B253" s="11" t="s">
        <v>248</v>
      </c>
      <c r="C253" s="12" t="s">
        <v>273</v>
      </c>
      <c r="D253" s="12">
        <v>70.400000000000006</v>
      </c>
      <c r="E253" s="81"/>
      <c r="F253" s="14">
        <f t="shared" si="13"/>
        <v>0</v>
      </c>
    </row>
    <row r="254" spans="1:6" x14ac:dyDescent="0.3">
      <c r="A254" s="30" t="s">
        <v>249</v>
      </c>
      <c r="B254" s="11" t="s">
        <v>250</v>
      </c>
      <c r="C254" s="12" t="s">
        <v>273</v>
      </c>
      <c r="D254" s="12">
        <v>14.4</v>
      </c>
      <c r="E254" s="80"/>
      <c r="F254" s="14">
        <f t="shared" si="13"/>
        <v>0</v>
      </c>
    </row>
    <row r="255" spans="1:6" x14ac:dyDescent="0.3">
      <c r="A255" s="30" t="s">
        <v>251</v>
      </c>
      <c r="B255" s="24" t="s">
        <v>252</v>
      </c>
      <c r="C255" s="16" t="s">
        <v>272</v>
      </c>
      <c r="D255" s="16">
        <v>30</v>
      </c>
      <c r="E255" s="81"/>
      <c r="F255" s="14">
        <f t="shared" si="13"/>
        <v>0</v>
      </c>
    </row>
    <row r="256" spans="1:6" x14ac:dyDescent="0.3">
      <c r="A256" s="30" t="s">
        <v>253</v>
      </c>
      <c r="B256" s="24" t="s">
        <v>254</v>
      </c>
      <c r="C256" s="12" t="s">
        <v>275</v>
      </c>
      <c r="D256" s="12">
        <v>31800</v>
      </c>
      <c r="E256" s="81"/>
      <c r="F256" s="14">
        <f t="shared" si="13"/>
        <v>0</v>
      </c>
    </row>
    <row r="257" spans="1:6" x14ac:dyDescent="0.3">
      <c r="A257" s="30" t="s">
        <v>255</v>
      </c>
      <c r="B257" s="11" t="s">
        <v>256</v>
      </c>
      <c r="C257" s="12" t="s">
        <v>272</v>
      </c>
      <c r="D257" s="12">
        <v>176</v>
      </c>
      <c r="E257" s="81"/>
      <c r="F257" s="14">
        <f t="shared" si="13"/>
        <v>0</v>
      </c>
    </row>
    <row r="258" spans="1:6" x14ac:dyDescent="0.3">
      <c r="A258" s="30" t="s">
        <v>257</v>
      </c>
      <c r="B258" s="11" t="s">
        <v>258</v>
      </c>
      <c r="C258" s="12" t="s">
        <v>272</v>
      </c>
      <c r="D258" s="12">
        <v>376</v>
      </c>
      <c r="E258" s="81"/>
      <c r="F258" s="14">
        <f t="shared" si="13"/>
        <v>0</v>
      </c>
    </row>
    <row r="259" spans="1:6" x14ac:dyDescent="0.3">
      <c r="A259" s="30" t="s">
        <v>259</v>
      </c>
      <c r="B259" s="11" t="s">
        <v>260</v>
      </c>
      <c r="C259" s="12" t="s">
        <v>277</v>
      </c>
      <c r="D259" s="12">
        <v>4</v>
      </c>
      <c r="E259" s="81"/>
      <c r="F259" s="14">
        <f t="shared" si="13"/>
        <v>0</v>
      </c>
    </row>
    <row r="260" spans="1:6" x14ac:dyDescent="0.3">
      <c r="A260" s="30" t="s">
        <v>261</v>
      </c>
      <c r="B260" s="11" t="s">
        <v>262</v>
      </c>
      <c r="C260" s="12" t="s">
        <v>276</v>
      </c>
      <c r="D260" s="12">
        <v>8.8000000000000007</v>
      </c>
      <c r="E260" s="81"/>
      <c r="F260" s="14">
        <f t="shared" si="13"/>
        <v>0</v>
      </c>
    </row>
    <row r="261" spans="1:6" x14ac:dyDescent="0.3">
      <c r="A261" s="56" t="s">
        <v>274</v>
      </c>
      <c r="B261" s="56"/>
      <c r="C261" s="56"/>
      <c r="D261" s="56"/>
      <c r="E261" s="56"/>
      <c r="F261" s="25">
        <f>SUM(F247:F260)</f>
        <v>0</v>
      </c>
    </row>
    <row r="262" spans="1:6" x14ac:dyDescent="0.3">
      <c r="A262" s="21" t="s">
        <v>466</v>
      </c>
      <c r="B262" s="74" t="s">
        <v>263</v>
      </c>
      <c r="C262" s="74"/>
      <c r="D262" s="74"/>
      <c r="E262" s="74"/>
      <c r="F262" s="74"/>
    </row>
    <row r="263" spans="1:6" ht="55.5" customHeight="1" x14ac:dyDescent="0.3">
      <c r="A263" s="26" t="s">
        <v>467</v>
      </c>
      <c r="B263" s="72" t="s">
        <v>292</v>
      </c>
      <c r="C263" s="72"/>
      <c r="D263" s="72"/>
      <c r="E263" s="72"/>
      <c r="F263" s="72"/>
    </row>
    <row r="264" spans="1:6" x14ac:dyDescent="0.3">
      <c r="A264" s="26" t="s">
        <v>468</v>
      </c>
      <c r="B264" s="11" t="s">
        <v>264</v>
      </c>
      <c r="C264" s="12" t="s">
        <v>273</v>
      </c>
      <c r="D264" s="35">
        <v>100</v>
      </c>
      <c r="E264" s="80"/>
      <c r="F264" s="14">
        <f>ROUND((D264*E264),0)</f>
        <v>0</v>
      </c>
    </row>
    <row r="265" spans="1:6" x14ac:dyDescent="0.3">
      <c r="A265" s="26" t="s">
        <v>469</v>
      </c>
      <c r="B265" s="11" t="s">
        <v>265</v>
      </c>
      <c r="C265" s="12" t="s">
        <v>273</v>
      </c>
      <c r="D265" s="35">
        <v>25.8</v>
      </c>
      <c r="E265" s="80"/>
      <c r="F265" s="14">
        <f t="shared" ref="F265:F270" si="14">ROUND((D265*E265),0)</f>
        <v>0</v>
      </c>
    </row>
    <row r="266" spans="1:6" x14ac:dyDescent="0.3">
      <c r="A266" s="26" t="s">
        <v>470</v>
      </c>
      <c r="B266" s="11" t="s">
        <v>9</v>
      </c>
      <c r="C266" s="12" t="s">
        <v>273</v>
      </c>
      <c r="D266" s="35">
        <v>67.680000000000007</v>
      </c>
      <c r="E266" s="80"/>
      <c r="F266" s="14">
        <f t="shared" si="14"/>
        <v>0</v>
      </c>
    </row>
    <row r="267" spans="1:6" x14ac:dyDescent="0.3">
      <c r="A267" s="26" t="s">
        <v>471</v>
      </c>
      <c r="B267" s="24" t="s">
        <v>266</v>
      </c>
      <c r="C267" s="16" t="s">
        <v>272</v>
      </c>
      <c r="D267" s="42">
        <v>211.5</v>
      </c>
      <c r="E267" s="81"/>
      <c r="F267" s="14">
        <f t="shared" si="14"/>
        <v>0</v>
      </c>
    </row>
    <row r="268" spans="1:6" x14ac:dyDescent="0.3">
      <c r="A268" s="26" t="s">
        <v>472</v>
      </c>
      <c r="B268" s="11" t="s">
        <v>11</v>
      </c>
      <c r="C268" s="12" t="s">
        <v>273</v>
      </c>
      <c r="D268" s="35">
        <v>21.15</v>
      </c>
      <c r="E268" s="81"/>
      <c r="F268" s="14">
        <f t="shared" si="14"/>
        <v>0</v>
      </c>
    </row>
    <row r="269" spans="1:6" x14ac:dyDescent="0.3">
      <c r="A269" s="26" t="s">
        <v>473</v>
      </c>
      <c r="B269" s="11" t="s">
        <v>254</v>
      </c>
      <c r="C269" s="12" t="s">
        <v>275</v>
      </c>
      <c r="D269" s="35">
        <v>1783.63</v>
      </c>
      <c r="E269" s="80"/>
      <c r="F269" s="14">
        <f t="shared" si="14"/>
        <v>0</v>
      </c>
    </row>
    <row r="270" spans="1:6" x14ac:dyDescent="0.3">
      <c r="A270" s="26" t="s">
        <v>474</v>
      </c>
      <c r="B270" s="11" t="s">
        <v>267</v>
      </c>
      <c r="C270" s="12" t="s">
        <v>276</v>
      </c>
      <c r="D270" s="35">
        <v>350</v>
      </c>
      <c r="E270" s="80"/>
      <c r="F270" s="14">
        <f t="shared" si="14"/>
        <v>0</v>
      </c>
    </row>
    <row r="271" spans="1:6" x14ac:dyDescent="0.3">
      <c r="A271" s="56" t="s">
        <v>274</v>
      </c>
      <c r="B271" s="56"/>
      <c r="C271" s="56"/>
      <c r="D271" s="56"/>
      <c r="E271" s="56"/>
      <c r="F271" s="25">
        <f>SUM(F264:F270)</f>
        <v>0</v>
      </c>
    </row>
    <row r="272" spans="1:6" x14ac:dyDescent="0.3">
      <c r="A272" s="56" t="s">
        <v>482</v>
      </c>
      <c r="B272" s="56"/>
      <c r="C272" s="56"/>
      <c r="D272" s="56"/>
      <c r="E272" s="56"/>
      <c r="F272" s="25">
        <f>+F14+F26+F50+F59+F64+F74+F86+F90+F100+F105+F130+F194+F205+F210+F220+F227+F233+F238+F244+F261+F271</f>
        <v>0</v>
      </c>
    </row>
    <row r="273" spans="1:8" x14ac:dyDescent="0.3">
      <c r="A273" s="56" t="s">
        <v>487</v>
      </c>
      <c r="B273" s="56"/>
      <c r="C273" s="56"/>
      <c r="D273" s="56"/>
      <c r="E273" s="56"/>
      <c r="F273" s="56"/>
    </row>
    <row r="274" spans="1:8" ht="14.25" customHeight="1" x14ac:dyDescent="0.3">
      <c r="A274" s="70" t="s">
        <v>484</v>
      </c>
      <c r="B274" s="70"/>
      <c r="C274" s="70"/>
      <c r="D274" s="70"/>
      <c r="E274" s="84">
        <v>0.15</v>
      </c>
      <c r="F274" s="14">
        <f>ROUND(($F$272*E274),0)</f>
        <v>0</v>
      </c>
    </row>
    <row r="275" spans="1:8" x14ac:dyDescent="0.3">
      <c r="A275" s="70" t="s">
        <v>485</v>
      </c>
      <c r="B275" s="70"/>
      <c r="C275" s="70"/>
      <c r="D275" s="70"/>
      <c r="E275" s="84">
        <v>0.03</v>
      </c>
      <c r="F275" s="14">
        <f>ROUND(($F$272*E275),0)</f>
        <v>0</v>
      </c>
      <c r="G275" s="45"/>
    </row>
    <row r="276" spans="1:8" x14ac:dyDescent="0.3">
      <c r="A276" s="70" t="s">
        <v>486</v>
      </c>
      <c r="B276" s="70"/>
      <c r="C276" s="70"/>
      <c r="D276" s="70"/>
      <c r="E276" s="84">
        <v>0.05</v>
      </c>
      <c r="F276" s="14">
        <f>+ROUND(($F$272*E276),0)</f>
        <v>0</v>
      </c>
      <c r="G276" s="45"/>
      <c r="H276" s="47"/>
    </row>
    <row r="277" spans="1:8" x14ac:dyDescent="0.3">
      <c r="A277" s="70" t="s">
        <v>483</v>
      </c>
      <c r="B277" s="70"/>
      <c r="C277" s="70"/>
      <c r="D277" s="70"/>
      <c r="E277" s="53">
        <v>0.16</v>
      </c>
      <c r="F277" s="14">
        <f>ROUND((F276*E277),0)</f>
        <v>0</v>
      </c>
      <c r="G277" s="45"/>
      <c r="H277" s="47"/>
    </row>
    <row r="278" spans="1:8" x14ac:dyDescent="0.3">
      <c r="A278" s="56" t="s">
        <v>490</v>
      </c>
      <c r="B278" s="56"/>
      <c r="C278" s="56"/>
      <c r="D278" s="56"/>
      <c r="E278" s="56"/>
      <c r="F278" s="25">
        <f>+F272+F274+F275+F276+F277</f>
        <v>0</v>
      </c>
      <c r="G278" s="45"/>
      <c r="H278" s="47"/>
    </row>
    <row r="279" spans="1:8" x14ac:dyDescent="0.3">
      <c r="A279" s="57" t="s">
        <v>491</v>
      </c>
      <c r="B279" s="57"/>
      <c r="C279" s="57"/>
      <c r="D279" s="57"/>
      <c r="E279" s="57"/>
      <c r="F279" s="32">
        <f>+E4+F278</f>
        <v>0</v>
      </c>
      <c r="G279" s="45"/>
      <c r="H279" s="47"/>
    </row>
    <row r="280" spans="1:8" x14ac:dyDescent="0.3">
      <c r="D280" s="71"/>
      <c r="E280" s="71"/>
      <c r="F280" s="44"/>
      <c r="G280" s="48"/>
    </row>
    <row r="282" spans="1:8" x14ac:dyDescent="0.3">
      <c r="G282" s="48"/>
    </row>
    <row r="283" spans="1:8" x14ac:dyDescent="0.3">
      <c r="G283" s="48"/>
    </row>
    <row r="284" spans="1:8" x14ac:dyDescent="0.3">
      <c r="G284" s="48"/>
    </row>
    <row r="285" spans="1:8" x14ac:dyDescent="0.3">
      <c r="G285" s="48"/>
    </row>
    <row r="286" spans="1:8" x14ac:dyDescent="0.3">
      <c r="G286" s="48"/>
    </row>
    <row r="287" spans="1:8" x14ac:dyDescent="0.3">
      <c r="G287" s="48"/>
    </row>
    <row r="288" spans="1:8" x14ac:dyDescent="0.3">
      <c r="G288" s="48"/>
    </row>
    <row r="289" spans="7:7" x14ac:dyDescent="0.3">
      <c r="G289" s="46"/>
    </row>
  </sheetData>
  <sheetProtection password="9589" sheet="1" objects="1" scenarios="1"/>
  <mergeCells count="78">
    <mergeCell ref="B240:F240"/>
    <mergeCell ref="B239:F239"/>
    <mergeCell ref="A271:E271"/>
    <mergeCell ref="A244:E244"/>
    <mergeCell ref="B246:F246"/>
    <mergeCell ref="B245:F245"/>
    <mergeCell ref="A261:E261"/>
    <mergeCell ref="B263:F263"/>
    <mergeCell ref="B262:F262"/>
    <mergeCell ref="A227:E227"/>
    <mergeCell ref="A238:E238"/>
    <mergeCell ref="B235:F235"/>
    <mergeCell ref="B234:F234"/>
    <mergeCell ref="A233:E233"/>
    <mergeCell ref="B9:F9"/>
    <mergeCell ref="B10:F10"/>
    <mergeCell ref="A14:E14"/>
    <mergeCell ref="B15:F15"/>
    <mergeCell ref="B16:F16"/>
    <mergeCell ref="B27:F27"/>
    <mergeCell ref="A26:E26"/>
    <mergeCell ref="A50:E50"/>
    <mergeCell ref="B28:F28"/>
    <mergeCell ref="B51:F51"/>
    <mergeCell ref="B52:F52"/>
    <mergeCell ref="B60:F60"/>
    <mergeCell ref="B65:F65"/>
    <mergeCell ref="B61:F61"/>
    <mergeCell ref="B66:F66"/>
    <mergeCell ref="A59:E59"/>
    <mergeCell ref="A74:E74"/>
    <mergeCell ref="A64:E64"/>
    <mergeCell ref="B75:F75"/>
    <mergeCell ref="B76:F76"/>
    <mergeCell ref="A86:E86"/>
    <mergeCell ref="B88:F88"/>
    <mergeCell ref="B87:F87"/>
    <mergeCell ref="A90:E90"/>
    <mergeCell ref="A130:E130"/>
    <mergeCell ref="B132:F132"/>
    <mergeCell ref="B131:F131"/>
    <mergeCell ref="A100:E100"/>
    <mergeCell ref="B101:F101"/>
    <mergeCell ref="B102:F102"/>
    <mergeCell ref="B106:F106"/>
    <mergeCell ref="A105:E105"/>
    <mergeCell ref="D280:E280"/>
    <mergeCell ref="A272:E272"/>
    <mergeCell ref="A194:E194"/>
    <mergeCell ref="B196:F196"/>
    <mergeCell ref="B195:F195"/>
    <mergeCell ref="A205:E205"/>
    <mergeCell ref="B207:F207"/>
    <mergeCell ref="B212:F212"/>
    <mergeCell ref="B222:F222"/>
    <mergeCell ref="B221:F221"/>
    <mergeCell ref="B206:F206"/>
    <mergeCell ref="B211:F211"/>
    <mergeCell ref="B229:F229"/>
    <mergeCell ref="B228:F228"/>
    <mergeCell ref="A210:E210"/>
    <mergeCell ref="A220:E220"/>
    <mergeCell ref="A278:E278"/>
    <mergeCell ref="A279:E279"/>
    <mergeCell ref="A7:F7"/>
    <mergeCell ref="A6:F6"/>
    <mergeCell ref="A1:F1"/>
    <mergeCell ref="A2:F2"/>
    <mergeCell ref="E4:F4"/>
    <mergeCell ref="A4:D4"/>
    <mergeCell ref="A274:D274"/>
    <mergeCell ref="A275:D275"/>
    <mergeCell ref="A276:D276"/>
    <mergeCell ref="A277:D277"/>
    <mergeCell ref="A273:F273"/>
    <mergeCell ref="B107:F107"/>
    <mergeCell ref="B91:F91"/>
    <mergeCell ref="B92:F92"/>
  </mergeCells>
  <pageMargins left="1.299212598425197" right="0.70866141732283472" top="0.74803149606299213" bottom="0.74803149606299213" header="0.31496062992125984" footer="0.31496062992125984"/>
  <pageSetup scale="47" orientation="portrait" r:id="rId1"/>
  <rowBreaks count="4" manualBreakCount="4">
    <brk id="59" max="16383" man="1"/>
    <brk id="130" max="16383" man="1"/>
    <brk id="205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MEDRANO LOPEZ</dc:creator>
  <cp:lastModifiedBy>VANESSA JIMENEZ DAVILA</cp:lastModifiedBy>
  <cp:lastPrinted>2015-08-14T02:27:01Z</cp:lastPrinted>
  <dcterms:created xsi:type="dcterms:W3CDTF">2015-07-06T18:39:47Z</dcterms:created>
  <dcterms:modified xsi:type="dcterms:W3CDTF">2015-08-14T12:59:29Z</dcterms:modified>
</cp:coreProperties>
</file>