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l Angel Cala\Desktop\"/>
    </mc:Choice>
  </mc:AlternateContent>
  <bookViews>
    <workbookView xWindow="0" yWindow="0" windowWidth="20490" windowHeight="7755" activeTab="2"/>
  </bookViews>
  <sheets>
    <sheet name="TOTAL OFERTA" sheetId="5" r:id="rId1"/>
    <sheet name="SIPÍ 2017" sheetId="2" r:id="rId2"/>
    <sheet name="LITORAL 2017" sheetId="4" r:id="rId3"/>
  </sheets>
  <externalReferences>
    <externalReference r:id="rId4"/>
    <externalReference r:id="rId5"/>
    <externalReference r:id="rId6"/>
  </externalReferences>
  <definedNames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r" localSheetId="2" hidden="1">#REF!</definedName>
    <definedName name="_r" hidden="1">#REF!</definedName>
    <definedName name="_Sort" localSheetId="2" hidden="1">#REF!</definedName>
    <definedName name="_Sort" hidden="1">#REF!</definedName>
    <definedName name="_xlnm.Print_Area" localSheetId="2">'LITORAL 2017'!$A$1:$I$29</definedName>
    <definedName name="_xlnm.Print_Area" localSheetId="1">'SIPÍ 2017'!$A$1:$I$29</definedName>
    <definedName name="_xlnm.Print_Area" localSheetId="0">'TOTAL OFERTA'!$B$1:$C$12</definedName>
    <definedName name="CHECK">IF(AND('[1]Ppto completo'!$D1='[1]Ppto completo'!$D1,'[1]Ppto completo'!$E1='[1]Ppto completo'!$E1,'[1]Ppto completo'!$F1='[1]Ppto completo'!$F1),"ok","ojo")</definedName>
    <definedName name="CIR" localSheetId="2">IF([0]!LG=9,IF(ISERROR([0]!PVT),"",[0]!PVT),"")</definedName>
    <definedName name="CIR" localSheetId="1">IF([0]!LG=9,IF(ISERROR([0]!PVT),"",[0]!PVT),"")</definedName>
    <definedName name="CIR">IF([0]!LG=9,IF(ISERROR([0]!PVT),"",[0]!PVT),"")</definedName>
    <definedName name="COL_A_APU">IF([1]apu!$B1="","",IF(LEN([1]apu!$B1)=9,[1]apu!$B1,[1]apu!$A1048576))</definedName>
    <definedName name="COL_A_AUX">IF([1]Auxiliares!$B1="","",IF([1]Auxiliares!$B1048576="",[1]Auxiliares!$B1,[1]Auxiliares!$A1048576))</definedName>
    <definedName name="COL_B">IF(LEFT('[1]Ppto completo'!$D1,5)='[1]Ppto completo'!$D1,"",(LEFT('[1]Ppto completo'!$D1,5)))</definedName>
    <definedName name="COL_C">LEFT('[1]Ppto completo'!$D1,2)</definedName>
    <definedName name="COL_G">IFERROR(VLOOKUP('[1]Ppto completo'!$D1,'[1]CO Teatro'!$A$1:$AB$65536,7,0),0)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IF([1]apu!$B1="","",IF(VLOOKUP([1]apu!$B1,[1]Insumos!$D$1:$J$65536,7,FALSE)="",LEFT([1]apu!$B1,2),VLOOKUP([1]apu!$B1,[1]Insumos!$D$1:$J$65536,7,FALSE)))</definedName>
    <definedName name="COL_J_AUX">IF([1]Auxiliares!$B1="","",IF(VLOOKUP([1]Auxiliares!XEW1,[1]Insumos!XEY$1:A$65536,7,FALSE)="",LEFT([1]Auxiliares!$B1,2),VLOOKUP([1]Auxiliares!XEW1,[1]Insumos!XEY$1:A$65536,7,FALSE)))</definedName>
    <definedName name="COL_K_PPTO">IF(LEN('[1]Ppto completo'!XEX1)=5,SUMIF('[1]Ppto completo'!$B$1:$B$65536,'[1]Ppto completo'!$D1,'[1]Ppto completo'!$J$1:$J$65536),"")</definedName>
    <definedName name="COL_L">IF('[1]Ppto completo'!$K1="",SUMIF('[1]Ppto completo'!$C$1:$C$65536,'[1]Ppto completo'!$D1,'[1]Ppto completo'!$K$1:$K$65536),"")</definedName>
    <definedName name="COL_M">IF(LEN('[1]Ppto completo'!$D1)=2,'[1]Ppto completo'!$L1/SUMIF('[1]Ppto completo'!$C$1:$C$65536,"&gt;&lt;""",'[1]Ppto completo'!$L$1:$L$65536),"")</definedName>
    <definedName name="COL_M_APU">IF([1]apu!$B1="","",IF(VLOOKUP([1]apu!$B1,[1]Insumos!$D$1:$J$65536,7,FALSE)="",LEFT([1]apu!$B1,2),VLOOKUP([1]apu!$B1,[1]Insumos!$D$1:$J$65536,7,FALSE)))</definedName>
    <definedName name="CON_HTA">SUMIFS([1]Auxiliares!$G$1:$G$65536,[1]Auxiliares!$A$1:$A$65536,[1]Auxiliares!$A1,[1]Auxiliares!$J$1:$J$65536,"mo")</definedName>
    <definedName name="CON_HTA_APU">SUMIFS([1]apu!$G$1:$G$65536,[1]apu!$A$1:$A$65536,[1]apu!$A1048576,[1]apu!$M$1:$M$65536,"mo")</definedName>
    <definedName name="DESC_APU" localSheetId="2">IF([1]apu!XFC1="",IF([1]apu!XFD1="",IF([1]apu!XFC1048576="","",DIRECTO),""),'LITORAL 2017'!DESCRIPCION_APU)</definedName>
    <definedName name="DESC_APU" localSheetId="1">IF([1]apu!XFC1="",IF([1]apu!XFD1="",IF([1]apu!XFC1048576="","",DIRECTO),""),'SIPÍ 2017'!DESCRIPCION_APU)</definedName>
    <definedName name="DESC_APU">IF([1]apu!XFC1="",IF([1]apu!XFD1="",IF([1]apu!XFC1048576="","",DIRECTO),""),DESCRIPCION_APU)</definedName>
    <definedName name="DESC_AUX">IF([1]Auxiliares!$A1="",IF([1]Auxiliares!$A1048576="","","DIRECTO:  "&amp;TEXT(ROUNDUP(SUMIF([1]Auxiliares!$A$1:$A$65536,[1]Auxiliares!$A1048576,[1]Auxiliares!$G$1:$G$65536)/2,0),"#,##0")&amp;" / "&amp;VLOOKUP([1]Auxiliares!$A1048576,[1]Insumos!$D$1:$F$65536,3,FALSE)),IF([1]Auxiliares!$A1="","",VLOOKUP([1]Auxiliares!$B1,[1]Insumos!$D$1:$E$65536,2,FALSE)))</definedName>
    <definedName name="DESCRIPCION_APU" localSheetId="2">IF(ISERROR(SEARCH("-",[1]apu!$B1,3)),INSUMO,ITEM)</definedName>
    <definedName name="DESCRIPCION_APU" localSheetId="1">IF(ISERROR(SEARCH("-",[1]apu!$B1,3)),INSUMO,ITEM)</definedName>
    <definedName name="DESCRIPCION_APU">IF(ISERROR(SEARCH("-",[1]apu!$B1,3)),INSUMO,ITEM)</definedName>
    <definedName name="Dias" localSheetId="2">#REF!</definedName>
    <definedName name="Dias">#REF!</definedName>
    <definedName name="DIRECTO">"DIRECTO:  "&amp;TEXT(ROUNDUP(SUMIF([1]apu!$A$1:$A$65536,[1]apu!$A1048576,[1]apu!$G$1:$G$65536)/2,0),"#,##0")&amp;" / "&amp;VLOOKUP([1]apu!$A1048576,'[1]Ppto completo'!$D$1:$F$65536,3,FALSE)</definedName>
    <definedName name="ESC" localSheetId="2">IF([0]!LG=9,[0]!FES,"")</definedName>
    <definedName name="ESC" localSheetId="1">IF([0]!LG=9,[0]!FES,"")</definedName>
    <definedName name="ESC">IF([0]!LG=9,[0]!FES,"")</definedName>
    <definedName name="FILTR0" localSheetId="2">IF([0]!LG=9,IF(ISERROR([0]!PVT),"",[0]!PVT),"")</definedName>
    <definedName name="FILTR0" localSheetId="1">IF([0]!LG=9,IF(ISERROR([0]!PVT),"",[0]!PVT),"")</definedName>
    <definedName name="FILTR0">IF([0]!LG=9,IF(ISERROR([0]!PVT),"",[0]!PVT),"")</definedName>
    <definedName name="Format" localSheetId="2">#REF!</definedName>
    <definedName name="Format">#REF!</definedName>
    <definedName name="GT" localSheetId="2">IF([0]!LG=9,[0]!FES,"")</definedName>
    <definedName name="GT" localSheetId="1">IF([0]!LG=9,[0]!FES,"")</definedName>
    <definedName name="GT">IF([0]!LG=9,[0]!FES,"")</definedName>
    <definedName name="INSUMO">VLOOKUP([1]apu!$B1,[1]Insumos!$D$1:$E$65536,2,FALSE)</definedName>
    <definedName name="ITEM">VLOOKUP([1]apu!$B1,'[1]Ppto completo'!$D$1:$M$65536,2,0)</definedName>
    <definedName name="IVA">'[1]ELE-APU'!$L$1</definedName>
    <definedName name="IZQ_AUX">LEFT([1]Auxiliares!$B1,2)</definedName>
    <definedName name="KO" localSheetId="2" hidden="1">#REF!</definedName>
    <definedName name="KO" hidden="1">#REF!</definedName>
    <definedName name="LO" localSheetId="2">#REF!,#REF!,#REF!,#REF!,#REF!,#REF!,#REF!</definedName>
    <definedName name="LO">#REF!,#REF!,#REF!,#REF!,#REF!,#REF!,#REF!</definedName>
    <definedName name="ME" localSheetId="2">#REF!</definedName>
    <definedName name="ME">#REF!</definedName>
    <definedName name="MI" localSheetId="2">#REF!,#REF!,#REF!,#REF!,#REF!,#REF!,#REF!</definedName>
    <definedName name="MI">#REF!,#REF!,#REF!,#REF!,#REF!,#REF!,#REF!</definedName>
    <definedName name="ML" localSheetId="2">#REF!,#REF!,#REF!,#REF!,#REF!,#REF!,#REF!</definedName>
    <definedName name="ML">#REF!,#REF!,#REF!,#REF!,#REF!,#REF!,#REF!</definedName>
    <definedName name="MOBILIARIO" localSheetId="2">#REF!</definedName>
    <definedName name="MOBILIARIO">#REF!</definedName>
    <definedName name="N" localSheetId="2">IF(ISERROR(NA),"",NA)</definedName>
    <definedName name="N" localSheetId="1">IF(ISERROR(NA),"",NA)</definedName>
    <definedName name="N">IF(ISERROR(NA),"",NA)</definedName>
    <definedName name="PRINT_AREA">#N/A</definedName>
    <definedName name="PRINT_AREA_MI">#N/A</definedName>
    <definedName name="PRINT_TITLES">#N/A</definedName>
    <definedName name="PRINT_TITLES_MI">#N/A</definedName>
    <definedName name="RECURSOS">'[2]REC-COD,'!$A$1:$D$962</definedName>
    <definedName name="S" localSheetId="2">#REF!,#REF!,#REF!,#REF!,#REF!,#REF!,#REF!</definedName>
    <definedName name="S">#REF!,#REF!,#REF!,#REF!,#REF!,#REF!,#REF!</definedName>
    <definedName name="SSS" localSheetId="2" hidden="1">#REF!</definedName>
    <definedName name="SSS" hidden="1">#REF!</definedName>
    <definedName name="SSSS" localSheetId="2">IF([0]!LG=9,[0]!FES,"")</definedName>
    <definedName name="SSSS" localSheetId="1">IF([0]!LG=9,[0]!FES,"")</definedName>
    <definedName name="SSSS">IF([0]!LG=9,[0]!FES,"")</definedName>
    <definedName name="UN_APU">IF(LEN([1]apu!XFB1)=2,"",IF([1]apu!XFB1="","",IF(ISERROR(SEARCH("-",[1]apu!$B1,3)),VLOOKUP([1]apu!$B1,[1]Insumos!XFD$1:B$65536,3,0),VLOOKUP([1]apu!XFB1,'[1]Ppto completo'!$D$1:$F$65536,3,FALSE))))</definedName>
    <definedName name="UN_AUX">IF([1]Auxiliares!$B1="","",VLOOKUP([1]Auxiliares!$B1,[1]Insumos!$D$1:$F$65536,3,FALSE))</definedName>
    <definedName name="VJ" localSheetId="2">#REF!,#REF!,#REF!,#REF!,#REF!,#REF!,#REF!</definedName>
    <definedName name="VJ">#REF!,#REF!,#REF!,#REF!,#REF!,#REF!,#REF!</definedName>
    <definedName name="VR_CON_IVA">[1]Insumos!$I1*(1+[1]Insumos!$H1)</definedName>
    <definedName name="VR_SIN_IVA">VLOOKUP([1]Insumos!$D1,[1]Auxiliares!$B$1:$G$65536,6,FALSE)</definedName>
    <definedName name="VR_TOT" localSheetId="2">IF(LG=2,IF(SCQ=0,"",SCQ/2),"")</definedName>
    <definedName name="VR_TOT" localSheetId="1">IF(LG=2,IF(SCQ=0,"",SCQ/2),"")</definedName>
    <definedName name="VR_TOT">IF(LG=2,IF(SCQ=0,"",SCQ/2),"")</definedName>
    <definedName name="VR_TOT_APU">IF([1]apu!$E1="","",IF([1]apu!$B1=[1]apu!$A1,SUMIF([1]apu!XEY2:XEY10001,[1]apu!XEY1,[1]apu!A2:A10001),ROUNDUP([1]apu!$D1*[1]apu!$F1,0)))</definedName>
    <definedName name="VR_TOT_AUX">IF([1]Auxiliares!XFC1="","",IF([1]Auxiliares!$B1=[1]Auxiliares!$A1,SUMIF([1]Auxiliares!XEY2:XEY9997,[1]Auxiliares!XEY1,[1]Auxiliares!A2:A9997),ROUNDUP([1]Auxiliares!$D1*[1]Auxiliares!$F1,0)))</definedName>
    <definedName name="VR_UN" localSheetId="2">IF(ISERROR(V_U),"",V_U)</definedName>
    <definedName name="VR_UN" localSheetId="1">IF(ISERROR(V_U),"",V_U)</definedName>
    <definedName name="VR_UN">IF(ISERROR(V_U),"",V_U)</definedName>
    <definedName name="VR_UN_APU">IF(LEN([1]apu!$B1)=2,"",IF([1]apu!$B1="","",IF(ISERROR(SEARCH("-",[1]apu!$B1,3)),VLOOKUP([1]apu!$B1,[1]Insumos!$D$1:$I$65536,4,FALSE),"")))</definedName>
    <definedName name="VR_UN_AUX">IF([1]Auxiliares!$D1="","",VLOOKUP([1]Auxiliares!$B1,[1]Insumos!$D$1:$J$65536,4,0))</definedName>
    <definedName name="VR_UN_PPTO">IF(LEN('[1]Ppto completo'!$D1)=9,VLOOKUP('[1]Ppto completo'!$D1,[1]apu!$B$1:$G$65536,6,FALSE),"")</definedName>
    <definedName name="w" localSheetId="2" hidden="1">#REF!</definedName>
    <definedName name="w" hidden="1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H7" i="2"/>
  <c r="C6" i="5"/>
  <c r="F11" i="4"/>
  <c r="H11" i="4"/>
  <c r="F12" i="4"/>
  <c r="H12" i="4"/>
  <c r="F13" i="4"/>
  <c r="H13" i="4"/>
  <c r="F14" i="4"/>
  <c r="H14" i="4"/>
  <c r="F15" i="4"/>
  <c r="H15" i="4"/>
  <c r="G16" i="4"/>
  <c r="H16" i="4"/>
  <c r="H10" i="4"/>
  <c r="H18" i="4"/>
  <c r="H19" i="4"/>
  <c r="H20" i="4"/>
  <c r="H21" i="4"/>
  <c r="H17" i="4"/>
  <c r="H22" i="4"/>
  <c r="H5" i="4"/>
  <c r="H24" i="4"/>
  <c r="J24" i="4"/>
  <c r="M11" i="4"/>
  <c r="M12" i="4"/>
  <c r="M13" i="4"/>
  <c r="M14" i="4"/>
  <c r="M23" i="4"/>
  <c r="L11" i="4"/>
  <c r="L12" i="4"/>
  <c r="L13" i="4"/>
  <c r="L14" i="4"/>
  <c r="L23" i="4"/>
  <c r="J15" i="4"/>
  <c r="J14" i="4"/>
  <c r="J13" i="4"/>
  <c r="J12" i="4"/>
  <c r="J11" i="4"/>
  <c r="F11" i="2"/>
  <c r="H11" i="2"/>
  <c r="F12" i="2"/>
  <c r="H12" i="2"/>
  <c r="F13" i="2"/>
  <c r="H13" i="2"/>
  <c r="F14" i="2"/>
  <c r="H14" i="2"/>
  <c r="F15" i="2"/>
  <c r="H15" i="2"/>
  <c r="G16" i="2"/>
  <c r="H16" i="2"/>
  <c r="H10" i="2"/>
  <c r="H18" i="2"/>
  <c r="H19" i="2"/>
  <c r="H20" i="2"/>
  <c r="H21" i="2"/>
  <c r="H17" i="2"/>
  <c r="H22" i="2"/>
  <c r="H5" i="2"/>
  <c r="H24" i="2"/>
  <c r="J15" i="2"/>
  <c r="M11" i="2"/>
  <c r="M12" i="2"/>
  <c r="M13" i="2"/>
  <c r="M14" i="2"/>
  <c r="L11" i="2"/>
  <c r="L12" i="2"/>
  <c r="L13" i="2"/>
  <c r="L14" i="2"/>
  <c r="J14" i="2"/>
  <c r="J13" i="2"/>
  <c r="J12" i="2"/>
  <c r="J11" i="2"/>
</calcChain>
</file>

<file path=xl/sharedStrings.xml><?xml version="1.0" encoding="utf-8"?>
<sst xmlns="http://schemas.openxmlformats.org/spreadsheetml/2006/main" count="99" uniqueCount="49">
  <si>
    <t>UND</t>
  </si>
  <si>
    <t>CANTIDAD</t>
  </si>
  <si>
    <t>Zona de servicios: cuarto técnico, depósito y baterías sanitarias. (incluye redes generales)</t>
  </si>
  <si>
    <t>M2</t>
  </si>
  <si>
    <t>ÍTEM</t>
  </si>
  <si>
    <t>DESCRIPCIÓN</t>
  </si>
  <si>
    <t>PRESUPUESTO OFICIAL  BIBLIOTECA PÚBLICA CON ESPACIO PARA LA ATENCIÓN A LA PRIMERA INFANCIA EN EL MUNICIPIO DE SIPÍ - CHOCÓ</t>
  </si>
  <si>
    <t>1. ETAPA 1.  EJECUCIÓN DE ESTUDIOS Y DISEÑOS DE LA  BIBLIOTECA PÚBLICA CON ESPACIO PARA LA ATENCIÓN A LA PRIMERA INFANCIA EN EL MUNICIPIO DE SIPÍ - CHOCÓ</t>
  </si>
  <si>
    <t>VALOR TOTAL</t>
  </si>
  <si>
    <t>VALOR TOTAL ETAPA DE ESTUDIOS Y DISEÑOS</t>
  </si>
  <si>
    <t>ESTUDIOS Y DISEÑOS BIBLIOTECA PÚBLICA EN EL MUNICIPIO DE SIPÍ (CHOCÓ)</t>
  </si>
  <si>
    <t>VALOR TOTAL IVA 16% SOBRE VALOR DE LOS ESTUDIOS TÉCNICOS Y DISEÑOS</t>
  </si>
  <si>
    <t>2. ETAPA 2.  EJECUCIÓN DE  OBRA CONSTRUCCIÓN Y PUESTA EN FUNCIONAMIENTO, DE UNA BIBLIOTECA PÚBLICA CON ESPACIO PARA LA ATENCION A LA PRIMERA INFANCIA EN EL MUNICIPIO DE SIPÍ - CHOCÓ</t>
  </si>
  <si>
    <t>PRECIOS UNITARIOS</t>
  </si>
  <si>
    <t>A</t>
  </si>
  <si>
    <t>VALOR DIRECTO OBRA</t>
  </si>
  <si>
    <t>min</t>
  </si>
  <si>
    <t>max</t>
  </si>
  <si>
    <t>Sala de lectura general, sala de lectura infantil y zona administrativa (incluye redes eléctricas)</t>
  </si>
  <si>
    <t>etapa 1</t>
  </si>
  <si>
    <t>estapa 2</t>
  </si>
  <si>
    <t>Circulaciones, rampas, escaleras y áreas de ingreso y salida con cubierta. (incluye estructura)</t>
  </si>
  <si>
    <t>condicionada</t>
  </si>
  <si>
    <t>Zonas duras sin cubierta (Circulaciones abiertas)</t>
  </si>
  <si>
    <t>total</t>
  </si>
  <si>
    <t>Zonas blandas (arborización y empradización incluye preparación del suelo)</t>
  </si>
  <si>
    <t>Cerramiento Perimetral (incluye cimentación)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</si>
  <si>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</si>
  <si>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</si>
  <si>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</si>
  <si>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</si>
  <si>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</si>
  <si>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</si>
  <si>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</si>
  <si>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(A + B)</t>
  </si>
  <si>
    <t>COSTO DE ACTIVIDADES CON EJECUCIÓN CONDICIONAL</t>
  </si>
  <si>
    <t>3. VALOR TOTAL OFERTA (1+2)</t>
  </si>
  <si>
    <t>PRESUPUESTO OFICIAL  BIBLIOTECA PÚBLICA CON ESPACIO PARA LA ATENCIÓN A LA PRIMERA INFANCIA EN EL MUNICIPIO DE LITORAL DEL SAN JUAN - CHOCÓ</t>
  </si>
  <si>
    <t>1. ETAPA 1.  EJECUCIÓN DE ESTUDIOS Y DISEÑOS DE LA  BIBLIOTECA PÚBLICA CON ESPACIO PARA LA ATENCIÓN A LA PRIMERA INFANCIA EN EL MUNICIPIO DE LITORAL DEL SAN JUAN - CHOCÓ</t>
  </si>
  <si>
    <t>ESTUDIOS Y DISEÑOS BIBLIOTECA PÚBLICA EN EL MUNICIPIO DE LITORAL DEL SAN JUAN (CHOCÓ)</t>
  </si>
  <si>
    <t>2. ETAPA 2.  EJECUCIÓN DE  OBRA CONSTRUCCIÓN Y PUESTA EN FUNCIONAMIENTO, DE UNA BIBLIOTECA PÚBLICA CON ESPACIO PARA LA ATENCION A LA PRIMERA INFANCIA EN EL MUNICIPIO DE LITORAL DEL SAN JUAN - CHOCÓ</t>
  </si>
  <si>
    <t>condicionados</t>
  </si>
  <si>
    <t xml:space="preserve">TOTAL PRESUPUESTO ESTIMADO – PE </t>
  </si>
  <si>
    <t>OBJETO: “ESTUDIOS Y DISEÑOS INTEGRALES, CONSTRUCCIÓN Y PUESTA EN FUNCIONAMIENTO DE UNA BIBLIOTECA PÚBLICA CON ESPACIO PARA LA ATENCIÓN A LA PRIMERA INFANCIA UBICADA EN EL MUNICIPIO DE SIPÍ (CHOCÓ)” Y “ESTUDIOS Y DISEÑOS INTEGRALES, CONSTRUCCIÓN Y PUESTA EN FUNCIONAMIENTO DE UNA BIBLIOTECA PÚBLICA CON ESPACIO PARA LA ATENCIÓN A LA PRIMERA INFANCIA UBICADA EN EL MUNICIPIO DE LITORAL DEL SAN JUAN (CHOCÓ)”</t>
  </si>
  <si>
    <t>Biblioteca Pública en el municipio de Sipí - Chocó</t>
  </si>
  <si>
    <t>Biblioteca Pública en el municipio de Litoral del San Juan - Chocó</t>
  </si>
  <si>
    <t>Representante Legal</t>
  </si>
  <si>
    <t xml:space="preserve">Proponente: </t>
  </si>
  <si>
    <t>FORMATO 4 OFERTA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</si>
</sst>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&quot;$&quot;\ * #,##0.00_ ;_ &quot;$&quot;\ * \-#,##0.00_ ;_ &quot;$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0" fontId="3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7" fillId="0" borderId="0" xfId="1" applyFont="1"/>
    <xf numFmtId="165" fontId="0" fillId="0" borderId="1" xfId="1" applyFont="1" applyBorder="1"/>
    <xf numFmtId="4" fontId="0" fillId="0" borderId="1" xfId="0" applyNumberFormat="1" applyBorder="1"/>
    <xf numFmtId="9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9" fontId="10" fillId="5" borderId="1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4" fontId="7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3" fillId="4" borderId="7" xfId="0" applyFont="1" applyFill="1" applyBorder="1" applyAlignment="1">
      <alignment horizontal="justify" vertical="center" wrapText="1"/>
    </xf>
    <xf numFmtId="0" fontId="0" fillId="0" borderId="0" xfId="0" applyFont="1"/>
    <xf numFmtId="164" fontId="2" fillId="0" borderId="1" xfId="4" applyFont="1" applyBorder="1" applyAlignment="1">
      <alignment horizontal="center" vertical="center" wrapText="1"/>
    </xf>
    <xf numFmtId="164" fontId="9" fillId="0" borderId="1" xfId="4" applyFont="1" applyBorder="1" applyAlignment="1">
      <alignment vertical="center" wrapText="1"/>
    </xf>
    <xf numFmtId="0" fontId="0" fillId="0" borderId="0" xfId="0" applyFont="1" applyFill="1" applyBorder="1"/>
    <xf numFmtId="0" fontId="0" fillId="0" borderId="8" xfId="0" applyFont="1" applyBorder="1"/>
    <xf numFmtId="0" fontId="7" fillId="0" borderId="8" xfId="0" applyFont="1" applyBorder="1"/>
    <xf numFmtId="0" fontId="12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5">
    <cellStyle name="Millares" xfId="1" builtinId="3"/>
    <cellStyle name="Moneda" xfId="4" builtinId="4"/>
    <cellStyle name="Moneda 14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0%20Vivienda\RNC%20Carvajal\para%20quemar\dvd\lo%20del%206\ROBERT\Via%20Jiguales\Analisis%20precios%20Gobernacion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FRAESTRUCTURA\22.CONTRATO%20DAPRE-MINCULTURA\5.Contratacion\6.%20Sipi-Litoral\OBRA\Costeo%20Actualizado\PRESUPUESTO%20%20SIPI%20LITORAL%20MODULO%20PEQUE&#209;O%209%20NOV%202PM%20Revisi&#243;n%20FINDE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  <sheetName val="GP-469 - Ppto Teatro Jerico V16"/>
    </sheetNames>
    <sheetDataSet>
      <sheetData sheetId="0"/>
      <sheetData sheetId="1">
        <row r="1">
          <cell r="E1">
            <v>2700404427.2070532</v>
          </cell>
          <cell r="L1">
            <v>1817230.435536375</v>
          </cell>
        </row>
        <row r="2">
          <cell r="D2" t="str">
            <v xml:space="preserve"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1.8703218856163694E-3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2.0360544007485461E-3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8.0869159318209486E-3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81263265.039999992</v>
          </cell>
          <cell r="M25">
            <v>4.5971714088966734E-2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 xml:space="preserve"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5061821.0399999991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8.4599999999999991</v>
          </cell>
          <cell r="H46">
            <v>9</v>
          </cell>
          <cell r="I46">
            <v>598324</v>
          </cell>
          <cell r="J46">
            <v>5061821.0399999991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9.0068723665719358E-2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8.9539711532813163E-2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6.3151085573814519E-2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7.2861469844245588E-2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6.60549453885E-2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40930009.194011062</v>
          </cell>
          <cell r="M214">
            <v>2.3154652713002245E-2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10705.746999999999</v>
          </cell>
          <cell r="J220">
            <v>181997.69899999999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8886.0920000000006</v>
          </cell>
          <cell r="J221">
            <v>53316.552000000003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33432.824999999997</v>
          </cell>
          <cell r="J226">
            <v>133731.29999999999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32892.824999999997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239332.82500000001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45083.824999999997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32892.824999999997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 xml:space="preserve"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40971.619334800002</v>
          </cell>
          <cell r="J244">
            <v>2552531.8845580402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145264.68333480001</v>
          </cell>
          <cell r="J248">
            <v>290529.36666960001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67398.857334799992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61388.154999999999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67780.899000000005</v>
          </cell>
          <cell r="J254">
            <v>1694522.4750000001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77307.440013540996</v>
          </cell>
          <cell r="J257">
            <v>2937682.7205145578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42056.266673835002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145264.68333480001</v>
          </cell>
          <cell r="J259">
            <v>581058.73333920003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251004.47533479999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93590.683334800007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73804.925334800006</v>
          </cell>
          <cell r="J264">
            <v>295219.70133920002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8.3018230745923266E-2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98599.535999999978</v>
          </cell>
          <cell r="J269">
            <v>2957986.0799999991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98599.535999999978</v>
          </cell>
          <cell r="J270">
            <v>887395.82399999979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98599.535999999978</v>
          </cell>
          <cell r="J271">
            <v>394398.14399999991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98599.535999999978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96279.976800000004</v>
          </cell>
          <cell r="J275">
            <v>288839.93040000001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301599.69839999999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75399.559200000003</v>
          </cell>
          <cell r="J278">
            <v>301598.23680000001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 xml:space="preserve"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686718.14399999985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22619.721600000001</v>
          </cell>
          <cell r="J280">
            <v>271436.65919999999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98599.535999999978</v>
          </cell>
          <cell r="J285">
            <v>5718773.0879999986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98599.535999999978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 xml:space="preserve"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316679.02559999999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 xml:space="preserve"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422238.70079999999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67280.371200000009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87000.278399999981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4756.0464000000002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 xml:space="preserve"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672799.47335999983</v>
          </cell>
          <cell r="J294">
            <v>4036796.8401599992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33640.185599999997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40600.324799999988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695999.45015999989</v>
          </cell>
          <cell r="J297">
            <v>695999.45015999989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67280.371199999994</v>
          </cell>
          <cell r="J298">
            <v>8746448.2559999991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17399.860103999999</v>
          </cell>
          <cell r="J299">
            <v>904792.72540799994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 xml:space="preserve"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98599.535999999978</v>
          </cell>
          <cell r="J302">
            <v>98599.535999999978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22619.721600000001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7192007.4240000006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4408010.2079999996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98599.535999999978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98599.535999999978</v>
          </cell>
          <cell r="J311">
            <v>394398.14399999991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 xml:space="preserve"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214600.88159999999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98599.535999999978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96279.976800000004</v>
          </cell>
          <cell r="J315">
            <v>96279.976800000004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 xml:space="preserve"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64959.496559999992</v>
          </cell>
          <cell r="J318">
            <v>64959.496559999992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22619.721600000001</v>
          </cell>
          <cell r="J320">
            <v>294056.38079999998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41296.046400000007</v>
          </cell>
          <cell r="J321">
            <v>2560354.8768000002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1461629.2320000001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75399.559200000003</v>
          </cell>
          <cell r="J324">
            <v>753995.59200000006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83520.208799999993</v>
          </cell>
          <cell r="J328">
            <v>3841929.6047999999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 xml:space="preserve"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8119999.9187999992</v>
          </cell>
          <cell r="J334">
            <v>8119999.9187999992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0.65459812846063092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0.45126064718419417</v>
          </cell>
          <cell r="I338">
            <v>1767679684.136539</v>
          </cell>
          <cell r="J338">
            <v>797684278.27780652</v>
          </cell>
          <cell r="L338">
            <v>797684278.27780652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2700404427.2070532</v>
          </cell>
        </row>
      </sheetData>
      <sheetData sheetId="2"/>
      <sheetData sheetId="3"/>
      <sheetData sheetId="4"/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2.0000000000000005E-3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1.1000000000000001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1.2455000000000001E-2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 xml:space="preserve"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 xml:space="preserve"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1.2455000000000001E-2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 xml:space="preserve"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 xml:space="preserve"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1.2455000000000001E-2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 xml:space="preserve"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9.1891585117501451E-2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 xml:space="preserve"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1.2455000000000001E-2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 xml:space="preserve"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4.1666666666666664E-2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1.2455000000000001E-2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 xml:space="preserve"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4.1666666666666664E-2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1.2455000000000001E-2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 xml:space="preserve"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1.2455000000000001E-2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 xml:space="preserve"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1.6500000000000001E-2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1.6500000000000001E-2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1.2455000000000001E-2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 xml:space="preserve"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 xml:space="preserve"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436.50799999999998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18914.878799999999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1.2455000000000001E-2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 xml:space="preserve"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 xml:space="preserve"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1.1000000000000001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39894.372000000003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1.2455000000000001E-2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0.13500000000000001</v>
          </cell>
          <cell r="E109" t="str">
            <v>dia</v>
          </cell>
          <cell r="F109">
            <v>39894.372000000003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1.2455000000000001E-2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39894.372000000003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1.2455000000000001E-2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2.2000000000000002E-2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2.2000000000000002E-2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1.2455000000000001E-2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39894.372000000003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1.2455000000000001E-2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0.13125000000000001</v>
          </cell>
          <cell r="E153" t="str">
            <v>dia</v>
          </cell>
          <cell r="F153">
            <v>39894.372000000003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1.2455000000000001E-2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0.16500000000000001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6.0000000000000001E-3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0.32100000000000001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2.0625000000000001E-2</v>
          </cell>
          <cell r="E164" t="str">
            <v>dia</v>
          </cell>
          <cell r="F164">
            <v>39894.372000000003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0.16500000000000001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1.2455000000000001E-2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39894.372000000003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1.2455000000000001E-2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39894.372000000003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1.2455000000000001E-2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39894.372000000003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1.2455000000000001E-2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1.1000000000000001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1.1000000000000001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1.3750000000000002E-2</v>
          </cell>
          <cell r="E215" t="str">
            <v>dia</v>
          </cell>
          <cell r="F215">
            <v>39894.372000000003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1.2455000000000001E-2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9.9999999999999982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0.13125000000000001</v>
          </cell>
          <cell r="E228" t="str">
            <v>dia</v>
          </cell>
          <cell r="F228">
            <v>39894.372000000003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1.2455000000000001E-2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5.3999999999999999E-2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39894.372000000003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1.2455000000000001E-2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2.5000000000000001E-2</v>
          </cell>
          <cell r="E249" t="str">
            <v>kg</v>
          </cell>
          <cell r="F249">
            <v>4146.2111999999997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 xml:space="preserve"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1.2455000000000001E-2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 xml:space="preserve"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5895.5971631205666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2.5000000000000001E-2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1.2455000000000001E-2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 xml:space="preserve"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3610.8085106382969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2.5000000000000001E-2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1.2455000000000001E-2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 xml:space="preserve"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8097.2113475177284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2.5000000000000001E-2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1.2455000000000001E-2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 xml:space="preserve"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1.2455000000000001E-2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 xml:space="preserve"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1.2455000000000001E-2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 xml:space="preserve"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1.2455000000000001E-2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 xml:space="preserve"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1.2455000000000001E-2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 xml:space="preserve"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1.2455000000000001E-2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 xml:space="preserve"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1.2455000000000001E-2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 xml:space="preserve"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1.2455000000000001E-2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 xml:space="preserve"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1.2455000000000001E-2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 xml:space="preserve"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1.2455000000000001E-2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 xml:space="preserve"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2.2000000000000002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2.2000000000000002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1.2455000000000001E-2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1.2455000000000001E-2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8.7937499999999993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4.3312499999999998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1.485E-2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23267.535199999998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8.8888888888888893E-4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1.485E-2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342.61759999999998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1.2455000000000001E-2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1.4695999999999982E-2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23267.535199999998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8.8888888888888893E-4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1.4695999999999982E-2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342.61759999999998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1.2455000000000001E-2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2.9391999999999963E-2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2.9391999999999963E-2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342.61759999999998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1.2455000000000001E-2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3.4965000000000003E-2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3.4965000000000003E-2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1.2455000000000001E-2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1.8427500000000003E-2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1.8427500000000003E-2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1.2455000000000001E-2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7.1400000000000005E-3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7.1400000000000005E-3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1.2455000000000001E-2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0.84489999999999998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1.2455000000000001E-2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2.5000000000000001E-2</v>
          </cell>
          <cell r="E436" t="str">
            <v>kg</v>
          </cell>
          <cell r="F436">
            <v>4146.2111999999997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 xml:space="preserve"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1.2455000000000001E-2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 xml:space="preserve"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1.2455000000000001E-2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1.2455000000000001E-2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1.2455000000000001E-2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2.2000000000000002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1.2455000000000001E-2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1.2455000000000001E-2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1.2455000000000001E-2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1.2455000000000001E-2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2.6250000000000002E-2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1.2455000000000001E-2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 xml:space="preserve"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43866.559999999998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2.6669999999999999E-2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3072.6080000000002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6669.9999999999991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1.2455000000000001E-2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 xml:space="preserve"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5.2500000000000005E-2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1.2455000000000001E-2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 xml:space="preserve"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3.5000000000000003E-2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4889.6639999999998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1.2455000000000001E-2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 xml:space="preserve"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7.0000000000000007E-2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1.2455000000000001E-2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 xml:space="preserve"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 xml:space="preserve"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3.3000000000000002E-2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3.3000000000000002E-2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1.2455000000000001E-2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3.3000000000000002E-2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3.3000000000000002E-2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1.2455000000000001E-2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3.3000000000000002E-2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3.3000000000000002E-2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1.2455000000000001E-2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3.3000000000000002E-2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3.3000000000000002E-2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1.2455000000000001E-2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3.3000000000000002E-2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3.3000000000000002E-2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1.2455000000000001E-2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3.3000000000000002E-2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3.3000000000000002E-2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1.2455000000000001E-2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3.15E-2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3.15E-2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1.2455000000000001E-2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1.2455000000000001E-2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5.2500000000000005E-2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5.2500000000000005E-2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1.2455000000000001E-2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4.2000000000000006E-3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7913.8240574506272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4.2000000000000006E-3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1.2455000000000001E-2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3.7800000000000008E-3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3.7800000000000008E-3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1.2455000000000001E-2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1.2455000000000001E-2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0.60799999999999987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2.6999999999999996E-2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0.60799999999999987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1.2455000000000001E-2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 xml:space="preserve"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1.2455000000000001E-2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 xml:space="preserve"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1.2455000000000001E-2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 xml:space="preserve"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869999.99999999988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1.2455000000000001E-2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 xml:space="preserve"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1.2455000000000001E-2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 xml:space="preserve"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1.2455000000000001E-2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 xml:space="preserve"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1.2455000000000001E-2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 xml:space="preserve"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 xml:space="preserve"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 xml:space="preserve"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0.75616000000000005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40538.400000000001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3.7808000000000002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3.7808000000000002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1.2455000000000001E-2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 xml:space="preserve"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0.72836000000000001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40538.400000000001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3.6417999999999999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3.6417999999999999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1.2455000000000001E-2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 xml:space="preserve"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0.75616000000000005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40538.400000000001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3.7808000000000002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3.7808000000000002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1.2455000000000001E-2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 xml:space="preserve"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0.75616000000000005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40538.400000000001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3.7808000000000002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3.7808000000000002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1.2455000000000001E-2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 xml:space="preserve"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40538.400000000001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1.2455000000000001E-2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 xml:space="preserve"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0.79508000000000001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40538.400000000001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1.2455000000000001E-2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 xml:space="preserve"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0.79508000000000001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40538.400000000001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1.2455000000000001E-2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 xml:space="preserve"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0.79508000000000001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40538.400000000001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1.2455000000000001E-2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 xml:space="preserve"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0.79508000000000001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40538.400000000001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1.2455000000000001E-2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 xml:space="preserve"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0.77283999999999997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40538.400000000001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1.2455000000000001E-2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 xml:space="preserve"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0.80064000000000002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40538.400000000001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4.0031999999999996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4.0031999999999996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1.2455000000000001E-2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 xml:space="preserve"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0.80064000000000002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40538.400000000001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4.0031999999999996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4.0031999999999996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1.2455000000000001E-2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 xml:space="preserve"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0.79508000000000001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40538.400000000001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1.2455000000000001E-2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 xml:space="preserve"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0.79508000000000001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40538.400000000001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1.2455000000000001E-2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 xml:space="preserve"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40538.400000000001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1.2455000000000001E-2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 xml:space="preserve"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40538.400000000001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1.2455000000000001E-2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 xml:space="preserve"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0.30377999999999999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40538.400000000001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1.2455000000000001E-2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 xml:space="preserve"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40538.400000000001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4.4999999999999998E-2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4.4999999999999998E-2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1.2455000000000001E-2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 xml:space="preserve"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40538.400000000001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3.3441000000000001</v>
          </cell>
          <cell r="E995" t="str">
            <v>m2</v>
          </cell>
          <cell r="F995">
            <v>92846.399999999994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0.73570199999999997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0.73570199999999997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1.2455000000000001E-2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 xml:space="preserve"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40538.400000000001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3.9584999999999999</v>
          </cell>
          <cell r="E1007" t="str">
            <v>m2</v>
          </cell>
          <cell r="F1007">
            <v>92846.399999999994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1.2455000000000001E-2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 xml:space="preserve"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40538.400000000001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92846.399999999994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1.2455000000000001E-2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 xml:space="preserve"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0.32650800000000008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40538.400000000001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92846.399999999994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1.2455000000000001E-2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 xml:space="preserve"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40538.400000000001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1.6379999999999999</v>
          </cell>
          <cell r="E1043" t="str">
            <v>m2</v>
          </cell>
          <cell r="F1043">
            <v>92846.399999999994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1.2455000000000001E-2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 xml:space="preserve"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40538.400000000001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8.5175999999999998</v>
          </cell>
          <cell r="E1055" t="str">
            <v>m2</v>
          </cell>
          <cell r="F1055">
            <v>92846.399999999994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1.2455000000000001E-2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 xml:space="preserve"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40538.400000000001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92846.399999999994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1.2455000000000001E-2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 xml:space="preserve"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40538.400000000001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92846.399999999994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0.55000000000000004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0.55000000000000004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1.2455000000000001E-2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 xml:space="preserve"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3.2200000000000006E-2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40538.400000000001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92846.399999999994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1.2455000000000001E-2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 xml:space="preserve"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40538.400000000001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5.1840000000000002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5.1840000000000002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1.2455000000000001E-2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 xml:space="preserve"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40538.400000000001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5.5224000000000002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5.5224000000000002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1.2455000000000001E-2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 xml:space="preserve"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40538.400000000001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1.2455000000000001E-2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 xml:space="preserve"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0.84010000000000007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40538.400000000001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4.2004999999999999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4.2004999999999999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1.2455000000000001E-2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 xml:space="preserve"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0.92976000000000014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40538.400000000001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4.8812400000000009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4.8812400000000009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1.2455000000000001E-2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 xml:space="preserve"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0.97029999999999994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40538.400000000001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4.8514999999999997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4.8514999999999997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1.2455000000000001E-2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 xml:space="preserve"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40538.400000000001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4.4687999999999999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4.4687999999999999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1.2455000000000001E-2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 xml:space="preserve"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0.92904000000000009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40538.400000000001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1.2455000000000001E-2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 xml:space="preserve"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0.78383999999999998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40538.400000000001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1.2455000000000001E-2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 xml:space="preserve"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0.73839999999999995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40538.400000000001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1.2455000000000001E-2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 xml:space="preserve"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0.81652000000000013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40538.400000000001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4.2867300000000004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4.2867300000000004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1.2455000000000001E-2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 xml:space="preserve"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0.78383999999999998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40538.400000000001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3.8765999999999998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3.8765999999999998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1.2455000000000001E-2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 xml:space="preserve"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0.69731999999999994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40538.400000000001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1.2455000000000001E-2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 xml:space="preserve"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8.211000000000003E-2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40538.400000000001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1.2455000000000001E-2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 xml:space="preserve"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8.0500000000000016E-2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40538.400000000001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1.2455000000000001E-2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 xml:space="preserve"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7.889000000000003E-2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40538.400000000001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0.14699999999999999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0.14699999999999999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1.2455000000000001E-2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 xml:space="preserve"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8.3720000000000017E-2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40538.400000000001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1.2455000000000001E-2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 xml:space="preserve"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40538.400000000001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1.2455000000000001E-2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 xml:space="preserve"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0.77532000000000001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40538.400000000001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3.8765999999999998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3.8765999999999998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1.2455000000000001E-2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 xml:space="preserve"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0.70979999999999999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40538.400000000001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3.5489999999999999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3.5489999999999999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1.2455000000000001E-2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 xml:space="preserve"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40538.400000000001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3.2759999999999998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3.2759999999999998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1.2455000000000001E-2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 xml:space="preserve"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40538.400000000001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92846.399999999994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4.4990399999999999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4.4990399999999999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1.2455000000000001E-2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 xml:space="preserve"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1.2455000000000001E-2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 xml:space="preserve"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294999.59999999998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1.2455000000000001E-2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 xml:space="preserve"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294999.59999999998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1.2455000000000001E-2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 xml:space="preserve"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1.2455000000000001E-2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 xml:space="preserve"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1.2455000000000001E-2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 xml:space="preserve"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 xml:space="preserve"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1.2455000000000001E-2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 xml:space="preserve"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1.2455000000000001E-2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 xml:space="preserve"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619.43999999999994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1.2455000000000001E-2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619.43999999999994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1.2455000000000001E-2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10199.879999999999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619.43999999999994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1.2455000000000001E-2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4499.6399999999994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619.43999999999994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1.2455000000000001E-2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34055.279999999999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4499.6399999999994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619.43999999999994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1.2455000000000001E-2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619.43999999999994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1.2455000000000001E-2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619.43999999999994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1.2455000000000001E-2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508580.71399999992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619.43999999999994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1.2455000000000001E-2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619.43999999999994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1.2455000000000001E-2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619.43999999999994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1.2455000000000001E-2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1.2455000000000001E-2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 xml:space="preserve"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1.2455000000000001E-2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 xml:space="preserve"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1.2455000000000001E-2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 xml:space="preserve"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1.2455000000000001E-2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 xml:space="preserve"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1.2455000000000001E-2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 xml:space="preserve"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1.2455000000000001E-2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 xml:space="preserve"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54867.999999999993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1.2455000000000001E-2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 xml:space="preserve"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 xml:space="preserve"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4.807692307692308E-3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7.2115384615384619E-3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9.6153846153846159E-3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6.4903846153846157E-3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9.6153846153846159E-3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1.201923076923077E-2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1.201923076923077E-2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8.3333333333333329E-2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258.21600000000001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1.2455000000000001E-2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4.5999999999999996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0.56000000000000005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 xml:space="preserve"> m3</v>
          </cell>
          <cell r="F50">
            <v>16501.968000000001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4.5999999999999996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4.5999999999999996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1.2455000000000001E-2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0.73499999999999999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 xml:space="preserve"> m3</v>
          </cell>
          <cell r="F65">
            <v>16501.968000000001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0.37187500000000001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0.37187500000000001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0.37187500000000001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1.2455000000000001E-2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 xml:space="preserve"> m3</v>
          </cell>
          <cell r="F80">
            <v>16501.968000000001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1.2455000000000001E-2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0.59400000000000008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 xml:space="preserve"> m3</v>
          </cell>
          <cell r="F95">
            <v>16501.968000000001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1.2455000000000001E-2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0.55000000000000004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0.66150000000000009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 xml:space="preserve"> m3</v>
          </cell>
          <cell r="F110">
            <v>16501.968000000001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1.2455000000000001E-2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 xml:space="preserve"> m3</v>
          </cell>
          <cell r="F125">
            <v>16501.968000000001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0.44624999999999998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0.44624999999999998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0.44624999999999998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1.2455000000000001E-2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1.2455000000000001E-2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1.2455000000000001E-2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2.5000000000000001E-2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1.2455000000000001E-2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5.5555555555555554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1.2915000000000001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1.3334999999999999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0.51449999999999996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1.4705882352941176E-2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1.1599999999999999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1.1599999999999999</v>
          </cell>
          <cell r="E184" t="str">
            <v xml:space="preserve"> m3</v>
          </cell>
          <cell r="F184">
            <v>5048.0640000000003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0.42466666666666669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0.84933333333333338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0.42466666666666669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436.50799999999998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0.36096666666666671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0.36096666666666671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1.2455000000000001E-2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1.1599999999999999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1.1599999999999999</v>
          </cell>
          <cell r="E200" t="str">
            <v xml:space="preserve"> m3</v>
          </cell>
          <cell r="F200">
            <v>5048.0640000000003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0.81666666666666665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436.50799999999998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1.2455000000000001E-2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0.85999999999999988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1.1599999999999999</v>
          </cell>
          <cell r="E218" t="str">
            <v xml:space="preserve"> m3</v>
          </cell>
          <cell r="F218">
            <v>5048.0640000000003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436.50799999999998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0.35947916666666663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0.35947916666666663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1.2455000000000001E-2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1.1599999999999999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1.1599999999999999</v>
          </cell>
          <cell r="E235" t="str">
            <v xml:space="preserve"> m3</v>
          </cell>
          <cell r="F235">
            <v>5048.0640000000003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0.42466666666666669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0.84933333333333338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0.42466666666666669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436.50799999999998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0.36096666666666671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0.36096666666666671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1.2455000000000001E-2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 xml:space="preserve"> m3</v>
          </cell>
          <cell r="F253">
            <v>5048.0640000000003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0.52500000000000002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0.52500000000000002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436.50799999999998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0.44624999999999998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0.44624999999999998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1.2455000000000001E-2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 xml:space="preserve"> m3</v>
          </cell>
          <cell r="F270">
            <v>5048.0640000000003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436.50799999999998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1.2455000000000001E-2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2.5000000000000001E-2</v>
          </cell>
          <cell r="E284" t="str">
            <v>kg</v>
          </cell>
          <cell r="F284">
            <v>4146.2111999999997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 xml:space="preserve"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1.2455000000000001E-2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0.98160034231921256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2.5000000000000001E-2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1.2455000000000001E-2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1.6029097133076591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2.5000000000000001E-2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1.2455000000000001E-2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2.5000000000000001E-2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1.2455000000000001E-2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2.6400000000000003E-2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1.2455000000000001E-2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1.9360000000000002E-2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1.2455000000000001E-2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1.2455000000000001E-2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632.19999999999993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1.6E-2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632.19999999999993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8.0000000000000002E-3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0.56000000000000005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632.19999999999993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8.0000000000000002E-3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1.6E-2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258.21600000000001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39894.372000000003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23267.535199999998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6669.9999999999991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 xml:space="preserve"> m3</v>
          </cell>
          <cell r="G91">
            <v>16501.968000000001</v>
          </cell>
          <cell r="I91">
            <v>16501.968000000001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 xml:space="preserve"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 xml:space="preserve"> m3</v>
          </cell>
          <cell r="G94">
            <v>5048.0640000000003</v>
          </cell>
          <cell r="I94">
            <v>5048.0640000000003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4889.6639999999998</v>
          </cell>
          <cell r="I113">
            <v>4889.6639999999998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 xml:space="preserve"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43866.559999999998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632.19999999999993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1.2455000000000001E-2</v>
          </cell>
          <cell r="I148">
            <v>1.2455000000000001E-2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18914.878799999999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4499.6399999999994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34055.279999999999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3072.6080000000002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40538.400000000001</v>
          </cell>
          <cell r="H168">
            <v>1.6E-2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54867.999999999993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927.99999999999989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619.43999999999994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342.61759999999998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3610.8085106382969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8097.2113475177284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5895.5971631205666</v>
          </cell>
          <cell r="H201">
            <v>0.16</v>
          </cell>
          <cell r="I201">
            <v>5082.4113475177301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4146.2111999999997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54867.999999999993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1.6E-2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1.6E-2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508580.71399999992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84231.079999999987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10199.879999999999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7913.8240574506272</v>
          </cell>
          <cell r="H230">
            <v>0.16</v>
          </cell>
          <cell r="I230">
            <v>6822.2621184919208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294999.59999999998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869999.99999999988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92846.399999999994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1.6E-2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1.6E-2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1.6E-2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1.6E-2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1.6E-2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8.0000000000000002E-3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436.50799999999998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1.6E-2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16.649999999999999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7.6487500000000006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1.1000000000000001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1.1000000000000001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9.1800000000000015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5.4080000000000013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43.464399999999998</v>
          </cell>
          <cell r="G56">
            <v>-43.464399999999998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71.399999999999991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16.649999999999999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4.9400000000000004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16.649999999999999</v>
          </cell>
          <cell r="G78">
            <v>16.649999999999999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16.649999999999999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 xml:space="preserve"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0.78539816339744828</v>
          </cell>
          <cell r="G95">
            <v>16.752542825267572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16.649999999999999</v>
          </cell>
          <cell r="D101">
            <v>1.3</v>
          </cell>
          <cell r="E101">
            <v>0.4</v>
          </cell>
          <cell r="G101">
            <v>8.6579999999999995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6.1190000000000007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1.1000000000000001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1.1000000000000001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16.649999999999999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7.3440000000000012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4.9800000000000004</v>
          </cell>
          <cell r="G148">
            <v>0.31125000000000003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2.8319999999999999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129.05000000000001</v>
          </cell>
          <cell r="G166">
            <v>129.05000000000001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16.649999999999999</v>
          </cell>
          <cell r="D173">
            <v>0.2</v>
          </cell>
          <cell r="E173">
            <v>0.2</v>
          </cell>
          <cell r="G173">
            <v>0.66600000000000004</v>
          </cell>
          <cell r="H173" t="str">
            <v>escenario</v>
          </cell>
        </row>
        <row r="174">
          <cell r="B174">
            <v>2</v>
          </cell>
          <cell r="C174">
            <v>8.4499999999999993</v>
          </cell>
          <cell r="D174">
            <v>0.2</v>
          </cell>
          <cell r="E174">
            <v>0.2</v>
          </cell>
          <cell r="G174">
            <v>0.67600000000000005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8.4599999999999991</v>
          </cell>
          <cell r="G180">
            <v>8.4599999999999991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612.50279999999998</v>
          </cell>
          <cell r="G189">
            <v>612.50279999999998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956.36576000000014</v>
          </cell>
          <cell r="G191">
            <v>956.36576000000014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129.05000000000001</v>
          </cell>
          <cell r="G198">
            <v>129.05000000000001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34.049999999999997</v>
          </cell>
          <cell r="G205">
            <v>34.049999999999997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34.049999999999997</v>
          </cell>
          <cell r="G218">
            <v>34.049999999999997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364.69363600000003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364.69363600000003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19.899999999999999</v>
          </cell>
          <cell r="G248">
            <v>76.149339999999995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42.820000000000007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1196.4000000000001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3918.3591120000001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379.57499999999999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326.93360000000001</v>
          </cell>
          <cell r="G295">
            <v>326.93360000000001</v>
          </cell>
          <cell r="H295" t="str">
            <v>nivel 1</v>
          </cell>
        </row>
        <row r="296">
          <cell r="B296">
            <v>1</v>
          </cell>
          <cell r="F296">
            <v>97.684399999999982</v>
          </cell>
          <cell r="G296">
            <v>97.684399999999982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79.406999999999996</v>
          </cell>
          <cell r="G313">
            <v>79.406999999999996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670.13999999999987</v>
          </cell>
          <cell r="G327">
            <v>670.13999999999987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693.28000000000009</v>
          </cell>
          <cell r="G351">
            <v>693.28000000000009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60.614400000000003</v>
          </cell>
          <cell r="G353">
            <v>60.614400000000003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258.21949999999998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255.23099999999999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8.9499999999999993</v>
          </cell>
          <cell r="G362">
            <v>35.889499999999998</v>
          </cell>
          <cell r="H362">
            <v>3</v>
          </cell>
        </row>
        <row r="363">
          <cell r="B363">
            <v>1</v>
          </cell>
          <cell r="C363">
            <v>2.5499999999999998</v>
          </cell>
          <cell r="D363">
            <v>9.14</v>
          </cell>
          <cell r="G363">
            <v>23.306999999999999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8.9499999999999993</v>
          </cell>
          <cell r="G364">
            <v>35.889499999999998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792.18999999999994</v>
          </cell>
          <cell r="G377">
            <v>792.18999999999994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74.650000000000006</v>
          </cell>
          <cell r="G383">
            <v>74.650000000000006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629.16740000000004</v>
          </cell>
          <cell r="G409">
            <v>629.16740000000004</v>
          </cell>
          <cell r="H409" t="str">
            <v>nivel 2</v>
          </cell>
        </row>
        <row r="410">
          <cell r="B410">
            <v>1</v>
          </cell>
          <cell r="F410">
            <v>158.81399999999999</v>
          </cell>
          <cell r="G410">
            <v>158.81399999999999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185.74199999999999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89.135999999999996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629.16740000000004</v>
          </cell>
          <cell r="G424">
            <v>629.16740000000004</v>
          </cell>
          <cell r="H424" t="str">
            <v>nivel 2</v>
          </cell>
        </row>
        <row r="425">
          <cell r="B425">
            <v>1</v>
          </cell>
          <cell r="F425">
            <v>158.81399999999999</v>
          </cell>
          <cell r="G425">
            <v>158.81399999999999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792.18999999999994</v>
          </cell>
          <cell r="G432">
            <v>792.18999999999994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629.16740000000004</v>
          </cell>
          <cell r="G439">
            <v>629.16740000000004</v>
          </cell>
          <cell r="H439" t="str">
            <v>nivel 2</v>
          </cell>
        </row>
        <row r="440">
          <cell r="B440">
            <v>1</v>
          </cell>
          <cell r="F440">
            <v>158.81399999999999</v>
          </cell>
          <cell r="G440">
            <v>158.81399999999999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1.2529999999999999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14.076000000000001</v>
          </cell>
        </row>
        <row r="1136">
          <cell r="B1136">
            <v>1</v>
          </cell>
          <cell r="C1136">
            <v>6.5399999999999991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L1">
            <v>0.16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  <sheetName val="Analisis precios Gobernacion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 xml:space="preserve"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 xml:space="preserve">LAVAMANOS ROYAL   [COLGA]  735  GRIFERIA  71538     </v>
          </cell>
          <cell r="C3" t="str">
            <v>UND</v>
          </cell>
          <cell r="D3">
            <v>33064.800000000003</v>
          </cell>
        </row>
        <row r="4">
          <cell r="A4">
            <v>21</v>
          </cell>
          <cell r="B4" t="str">
            <v xml:space="preserve"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 xml:space="preserve"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 xml:space="preserve"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 xml:space="preserve"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 xml:space="preserve"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 xml:space="preserve"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 xml:space="preserve"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 xml:space="preserve"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 xml:space="preserve"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 xml:space="preserve"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 xml:space="preserve">ADAP.M PRS PVC 1            PAVCO                           </v>
          </cell>
          <cell r="C14" t="str">
            <v>UND</v>
          </cell>
          <cell r="D14">
            <v>1289.1500000000001</v>
          </cell>
        </row>
        <row r="15">
          <cell r="A15">
            <v>72</v>
          </cell>
          <cell r="B15" t="str">
            <v xml:space="preserve"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 xml:space="preserve"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 xml:space="preserve"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 xml:space="preserve"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 xml:space="preserve"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 xml:space="preserve"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 xml:space="preserve"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 xml:space="preserve"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 xml:space="preserve"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 xml:space="preserve"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 xml:space="preserve"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 xml:space="preserve"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 xml:space="preserve"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 xml:space="preserve"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 xml:space="preserve"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 xml:space="preserve"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 xml:space="preserve"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 xml:space="preserve"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37625.699999999997</v>
          </cell>
        </row>
        <row r="38">
          <cell r="A38">
            <v>191</v>
          </cell>
          <cell r="B38" t="str">
            <v xml:space="preserve">TUBERIA PVC SANITARIA 12" NOVAFORT 315MM </v>
          </cell>
          <cell r="C38" t="str">
            <v>ML</v>
          </cell>
          <cell r="D38">
            <v>78607.100000000006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 xml:space="preserve"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 xml:space="preserve"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 xml:space="preserve"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 xml:space="preserve"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 xml:space="preserve"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2217.1999999999998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 xml:space="preserve"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6999.4979999999996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 xml:space="preserve"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 xml:space="preserve"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 xml:space="preserve"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 xml:space="preserve">BASTIDOR 2"x2"x3M OTOBO                                     </v>
          </cell>
          <cell r="C58" t="str">
            <v>UND</v>
          </cell>
          <cell r="D58">
            <v>2423.0500000000002</v>
          </cell>
        </row>
        <row r="59">
          <cell r="A59">
            <v>294</v>
          </cell>
          <cell r="B59" t="str">
            <v xml:space="preserve"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 xml:space="preserve"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 xml:space="preserve"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 xml:space="preserve"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 xml:space="preserve">LAMINA ICOPOR TEXTURIZADA      DE 60X120CM 1CM     </v>
          </cell>
          <cell r="C63" t="str">
            <v>UND</v>
          </cell>
          <cell r="D63">
            <v>2573.6999999999998</v>
          </cell>
        </row>
        <row r="64">
          <cell r="A64">
            <v>323</v>
          </cell>
          <cell r="B64" t="str">
            <v xml:space="preserve"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1283461.4099999999</v>
          </cell>
        </row>
        <row r="70">
          <cell r="A70">
            <v>510</v>
          </cell>
          <cell r="B70" t="str">
            <v xml:space="preserve"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547673.69999999995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 xml:space="preserve"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 xml:space="preserve"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68648.974000000002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148271.79999999999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 xml:space="preserve"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 xml:space="preserve"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 xml:space="preserve"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 xml:space="preserve"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 xml:space="preserve"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 xml:space="preserve"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 xml:space="preserve"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 xml:space="preserve"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 xml:space="preserve"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 xml:space="preserve"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 xml:space="preserve"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 xml:space="preserve"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 xml:space="preserve"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 xml:space="preserve"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 xml:space="preserve"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 xml:space="preserve"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 xml:space="preserve"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 xml:space="preserve"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 xml:space="preserve"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 xml:space="preserve"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 xml:space="preserve"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 xml:space="preserve"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 xml:space="preserve"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 xml:space="preserve"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 xml:space="preserve"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 xml:space="preserve"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 xml:space="preserve"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 xml:space="preserve"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 xml:space="preserve"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 xml:space="preserve"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 xml:space="preserve"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 xml:space="preserve"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 xml:space="preserve"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 xml:space="preserve"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 xml:space="preserve"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 xml:space="preserve"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 xml:space="preserve"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 xml:space="preserve"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 xml:space="preserve"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 xml:space="preserve"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 xml:space="preserve"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 xml:space="preserve"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 xml:space="preserve"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 xml:space="preserve"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 xml:space="preserve"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 xml:space="preserve"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 xml:space="preserve"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 xml:space="preserve"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 xml:space="preserve"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 xml:space="preserve"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 xml:space="preserve"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 xml:space="preserve"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 xml:space="preserve"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 xml:space="preserve"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 xml:space="preserve"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 xml:space="preserve"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 xml:space="preserve"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 xml:space="preserve"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 xml:space="preserve"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 xml:space="preserve"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 xml:space="preserve"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 xml:space="preserve"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 xml:space="preserve"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 xml:space="preserve"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 xml:space="preserve"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 xml:space="preserve"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 xml:space="preserve">GUARDAESCOBA GRANITO  7CMX33CM  PREFABRICADO-ALFA           </v>
          </cell>
          <cell r="C158" t="str">
            <v>ML</v>
          </cell>
          <cell r="D158">
            <v>8644.5499999999993</v>
          </cell>
        </row>
        <row r="159">
          <cell r="A159">
            <v>1389</v>
          </cell>
          <cell r="B159" t="str">
            <v xml:space="preserve"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 xml:space="preserve"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 xml:space="preserve"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 xml:space="preserve"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10271.799999999999</v>
          </cell>
        </row>
        <row r="166">
          <cell r="A166">
            <v>1465</v>
          </cell>
          <cell r="B166" t="str">
            <v xml:space="preserve"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 xml:space="preserve"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 xml:space="preserve"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 xml:space="preserve"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 xml:space="preserve"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 xml:space="preserve"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 xml:space="preserve"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 xml:space="preserve"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 xml:space="preserve"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 xml:space="preserve"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 xml:space="preserve"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 xml:space="preserve"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 xml:space="preserve"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 xml:space="preserve"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 xml:space="preserve"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 xml:space="preserve"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 xml:space="preserve"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 xml:space="preserve"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 xml:space="preserve"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 xml:space="preserve"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 xml:space="preserve"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 xml:space="preserve"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 xml:space="preserve"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 xml:space="preserve"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 xml:space="preserve"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 xml:space="preserve"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 xml:space="preserve"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 xml:space="preserve"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 xml:space="preserve"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 xml:space="preserve"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 xml:space="preserve"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 xml:space="preserve"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 xml:space="preserve"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 xml:space="preserve"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 xml:space="preserve"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 xml:space="preserve"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 xml:space="preserve"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 xml:space="preserve"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 xml:space="preserve"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 xml:space="preserve"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 xml:space="preserve"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 xml:space="preserve"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 xml:space="preserve"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 xml:space="preserve"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 xml:space="preserve"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 xml:space="preserve"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 xml:space="preserve"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 xml:space="preserve"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 xml:space="preserve"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 xml:space="preserve"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 xml:space="preserve"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 xml:space="preserve"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 xml:space="preserve"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 xml:space="preserve"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 xml:space="preserve"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 xml:space="preserve"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 xml:space="preserve"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 xml:space="preserve"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 xml:space="preserve"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 xml:space="preserve"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 xml:space="preserve"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 xml:space="preserve"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 xml:space="preserve"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 xml:space="preserve"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 xml:space="preserve"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 xml:space="preserve"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 xml:space="preserve"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 xml:space="preserve"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 xml:space="preserve"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 xml:space="preserve"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 xml:space="preserve"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 xml:space="preserve"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 xml:space="preserve"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 xml:space="preserve"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 xml:space="preserve"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 xml:space="preserve"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 xml:space="preserve"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 xml:space="preserve">TEE PRS PVC  .3/4                                           </v>
          </cell>
          <cell r="C250" t="str">
            <v>UND</v>
          </cell>
          <cell r="D250">
            <v>1099.4000000000001</v>
          </cell>
        </row>
        <row r="251">
          <cell r="A251">
            <v>2707</v>
          </cell>
          <cell r="B251" t="str">
            <v xml:space="preserve"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 xml:space="preserve"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 xml:space="preserve"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 xml:space="preserve">TEE SAN PVC 1.1/2      SEN                                  </v>
          </cell>
          <cell r="C254" t="str">
            <v>UND</v>
          </cell>
          <cell r="D254">
            <v>4398.1979999999994</v>
          </cell>
        </row>
        <row r="255">
          <cell r="A255">
            <v>2726</v>
          </cell>
          <cell r="B255" t="str">
            <v xml:space="preserve">TEE SAN PVC 2          SEN                                  </v>
          </cell>
          <cell r="C255" t="str">
            <v>UND</v>
          </cell>
          <cell r="D255">
            <v>5038.1499999999996</v>
          </cell>
        </row>
        <row r="256">
          <cell r="A256">
            <v>2737</v>
          </cell>
          <cell r="B256" t="str">
            <v xml:space="preserve"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 xml:space="preserve"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 xml:space="preserve"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 xml:space="preserve"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 xml:space="preserve"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 xml:space="preserve"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 xml:space="preserve"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 xml:space="preserve"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 xml:space="preserve"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 xml:space="preserve"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 xml:space="preserve"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 xml:space="preserve"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 xml:space="preserve"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 xml:space="preserve"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 xml:space="preserve"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46202.400000000001</v>
          </cell>
        </row>
        <row r="274">
          <cell r="A274">
            <v>2829</v>
          </cell>
          <cell r="B274" t="str">
            <v xml:space="preserve"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 xml:space="preserve"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 xml:space="preserve"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 xml:space="preserve"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 xml:space="preserve"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 xml:space="preserve"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 xml:space="preserve"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 xml:space="preserve"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 xml:space="preserve"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 xml:space="preserve"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 xml:space="preserve">TUBO PVC U-Z  6   RDE-32.5  PRESION </v>
          </cell>
          <cell r="C284" t="str">
            <v>ML</v>
          </cell>
          <cell r="D284">
            <v>56727.199999999997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 xml:space="preserve"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309115.40000000002</v>
          </cell>
        </row>
        <row r="289">
          <cell r="A289">
            <v>2930</v>
          </cell>
          <cell r="B289" t="str">
            <v xml:space="preserve"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 xml:space="preserve">TUBO PVC U-Z  4   RDE-21    USO AGUA                    </v>
          </cell>
          <cell r="C290" t="str">
            <v>ML</v>
          </cell>
          <cell r="D290">
            <v>38603.199999999997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 xml:space="preserve"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 xml:space="preserve">TUBO CEMENTO CII  18"  HS   18 X 2.0 MTS </v>
          </cell>
          <cell r="C297" t="str">
            <v>ML</v>
          </cell>
          <cell r="D297">
            <v>51921.947999999989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63835.902000000002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75841.901999999987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9139.2454999999991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 xml:space="preserve"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 xml:space="preserve"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 xml:space="preserve"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 xml:space="preserve">TUBO PRESION  1.1/2   RDE-21                                    </v>
          </cell>
          <cell r="C312" t="str">
            <v>ML</v>
          </cell>
          <cell r="D312">
            <v>8811.2999999999993</v>
          </cell>
        </row>
        <row r="313">
          <cell r="A313">
            <v>3018</v>
          </cell>
          <cell r="B313" t="str">
            <v xml:space="preserve"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 xml:space="preserve"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 xml:space="preserve"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 xml:space="preserve">TUBO PRESION  2 PVC UMRDE-26    PRESION </v>
          </cell>
          <cell r="C316" t="str">
            <v>ML</v>
          </cell>
          <cell r="D316">
            <v>9686.4500000000007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 xml:space="preserve"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9386.2999999999993</v>
          </cell>
        </row>
        <row r="321">
          <cell r="A321">
            <v>3031</v>
          </cell>
          <cell r="B321" t="str">
            <v xml:space="preserve"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 xml:space="preserve"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 xml:space="preserve">TUBO SANITARIA PVC  6"          PAVCO                           </v>
          </cell>
          <cell r="C323" t="str">
            <v>ML</v>
          </cell>
          <cell r="D323">
            <v>40034.949999999997</v>
          </cell>
        </row>
        <row r="324">
          <cell r="A324">
            <v>3034</v>
          </cell>
          <cell r="B324" t="str">
            <v xml:space="preserve"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 xml:space="preserve">TUBO VENT-LLV. PVC 2                                        </v>
          </cell>
          <cell r="C325" t="str">
            <v>ML</v>
          </cell>
          <cell r="D325">
            <v>6033.6819999999998</v>
          </cell>
        </row>
        <row r="326">
          <cell r="A326">
            <v>3037</v>
          </cell>
          <cell r="B326" t="str">
            <v xml:space="preserve"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 xml:space="preserve"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 xml:space="preserve"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 xml:space="preserve">TUBO VENT-LLV. PVC 3                                        </v>
          </cell>
          <cell r="C329" t="str">
            <v>ML</v>
          </cell>
          <cell r="D329">
            <v>7979.9879999999994</v>
          </cell>
        </row>
        <row r="330">
          <cell r="A330">
            <v>3059</v>
          </cell>
          <cell r="B330" t="str">
            <v xml:space="preserve"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 xml:space="preserve"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 xml:space="preserve"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 xml:space="preserve"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 xml:space="preserve"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 xml:space="preserve"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 xml:space="preserve"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 xml:space="preserve"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 xml:space="preserve">VARETA 1"x1"x3M OTOBO                                      </v>
          </cell>
          <cell r="C338" t="str">
            <v>UND</v>
          </cell>
          <cell r="D338">
            <v>1200.5999999999999</v>
          </cell>
        </row>
        <row r="339">
          <cell r="A339">
            <v>3170</v>
          </cell>
          <cell r="B339" t="str">
            <v xml:space="preserve"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 xml:space="preserve"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 xml:space="preserve"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 xml:space="preserve"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 xml:space="preserve"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 xml:space="preserve"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 xml:space="preserve"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 xml:space="preserve"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 xml:space="preserve"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 xml:space="preserve"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 xml:space="preserve"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 xml:space="preserve"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 xml:space="preserve"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 xml:space="preserve"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 xml:space="preserve"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 xml:space="preserve"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 xml:space="preserve"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 xml:space="preserve"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 xml:space="preserve"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 xml:space="preserve"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 xml:space="preserve"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 xml:space="preserve"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 xml:space="preserve"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 xml:space="preserve"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 xml:space="preserve"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 xml:space="preserve"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 xml:space="preserve"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 xml:space="preserve"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 xml:space="preserve"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 xml:space="preserve"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 xml:space="preserve"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 xml:space="preserve">BLOQUE PIEDRA   N 14X19X39  PREMOLDA              </v>
          </cell>
          <cell r="C373" t="str">
            <v>UND</v>
          </cell>
          <cell r="D373">
            <v>2107.9499999999998</v>
          </cell>
        </row>
        <row r="374">
          <cell r="A374">
            <v>3504</v>
          </cell>
          <cell r="B374" t="str">
            <v xml:space="preserve"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 xml:space="preserve"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 xml:space="preserve"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 xml:space="preserve"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 xml:space="preserve"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 xml:space="preserve"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 xml:space="preserve"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 xml:space="preserve"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 xml:space="preserve"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 xml:space="preserve"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 xml:space="preserve"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 xml:space="preserve"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 xml:space="preserve"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 xml:space="preserve"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 xml:space="preserve"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 xml:space="preserve"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 xml:space="preserve"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 xml:space="preserve"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 xml:space="preserve"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 xml:space="preserve"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 xml:space="preserve"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 xml:space="preserve"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 xml:space="preserve"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 xml:space="preserve"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 xml:space="preserve"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 xml:space="preserve"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 xml:space="preserve"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 xml:space="preserve"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 xml:space="preserve"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 xml:space="preserve"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 xml:space="preserve"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 xml:space="preserve"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 xml:space="preserve"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 xml:space="preserve"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 xml:space="preserve"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 xml:space="preserve"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 xml:space="preserve"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 xml:space="preserve"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 xml:space="preserve"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 xml:space="preserve"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 xml:space="preserve"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 xml:space="preserve"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 xml:space="preserve"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 xml:space="preserve"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 xml:space="preserve"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 xml:space="preserve"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 xml:space="preserve"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 xml:space="preserve"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 xml:space="preserve"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 xml:space="preserve"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 xml:space="preserve"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 xml:space="preserve"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 xml:space="preserve"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 xml:space="preserve"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 xml:space="preserve"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 xml:space="preserve"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 xml:space="preserve"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 xml:space="preserve"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 xml:space="preserve"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 xml:space="preserve"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 xml:space="preserve"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 xml:space="preserve"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 xml:space="preserve"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 xml:space="preserve"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 xml:space="preserve"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 xml:space="preserve">TUBERIA PVC 2.1/2" RDE UZ   PREMOLDA               </v>
          </cell>
          <cell r="C441" t="str">
            <v>ML</v>
          </cell>
          <cell r="D441">
            <v>18634.599999999999</v>
          </cell>
        </row>
        <row r="442">
          <cell r="A442">
            <v>3760</v>
          </cell>
          <cell r="B442" t="str">
            <v xml:space="preserve"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 xml:space="preserve"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 xml:space="preserve"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 xml:space="preserve">BLOQUE ESTRIADO M 14X19X19  PREMOLDA           </v>
          </cell>
          <cell r="C445" t="str">
            <v>UND</v>
          </cell>
          <cell r="D445">
            <v>1151.1500000000001</v>
          </cell>
        </row>
        <row r="446">
          <cell r="A446">
            <v>3770</v>
          </cell>
          <cell r="B446" t="str">
            <v xml:space="preserve"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 xml:space="preserve"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 xml:space="preserve">BLOQUE PIEDRA   T 14X19X39  PREMOLDA               </v>
          </cell>
          <cell r="C448" t="str">
            <v>UND</v>
          </cell>
          <cell r="D448">
            <v>2107.9499999999998</v>
          </cell>
        </row>
        <row r="449">
          <cell r="A449">
            <v>3774</v>
          </cell>
          <cell r="B449" t="str">
            <v xml:space="preserve"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 xml:space="preserve"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 xml:space="preserve"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 xml:space="preserve"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 xml:space="preserve"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 xml:space="preserve"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 xml:space="preserve"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 xml:space="preserve"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 xml:space="preserve"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 xml:space="preserve"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 xml:space="preserve"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 xml:space="preserve"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 xml:space="preserve"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 xml:space="preserve"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 xml:space="preserve"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 xml:space="preserve"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 xml:space="preserve"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 xml:space="preserve"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 xml:space="preserve"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 xml:space="preserve"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 xml:space="preserve"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 xml:space="preserve"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 xml:space="preserve">REJILLA MADERA-PERSIANA     AMARILLO-NOGAL    </v>
          </cell>
          <cell r="C474" t="str">
            <v>UND</v>
          </cell>
          <cell r="D474">
            <v>67624.600000000006</v>
          </cell>
        </row>
        <row r="475">
          <cell r="A475">
            <v>3869</v>
          </cell>
          <cell r="B475" t="str">
            <v xml:space="preserve"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 xml:space="preserve"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 xml:space="preserve">AMARILLO O NOGAL                                            </v>
          </cell>
          <cell r="C477" t="str">
            <v>PG2</v>
          </cell>
          <cell r="D477">
            <v>1174.1500000000001</v>
          </cell>
        </row>
        <row r="478">
          <cell r="A478">
            <v>3873</v>
          </cell>
          <cell r="B478" t="str">
            <v xml:space="preserve"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 xml:space="preserve"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 xml:space="preserve"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 xml:space="preserve"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 xml:space="preserve"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 xml:space="preserve"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 xml:space="preserve"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 xml:space="preserve"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 xml:space="preserve"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 xml:space="preserve"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 xml:space="preserve"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 xml:space="preserve"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 xml:space="preserve"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 xml:space="preserve"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 xml:space="preserve"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 xml:space="preserve"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 xml:space="preserve"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 xml:space="preserve"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 xml:space="preserve"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 xml:space="preserve">CERRADURA YALE ENTRADA   5316 PPAL              </v>
          </cell>
          <cell r="C498" t="str">
            <v>UND</v>
          </cell>
          <cell r="D498">
            <v>46956.800000000003</v>
          </cell>
        </row>
        <row r="499">
          <cell r="A499">
            <v>3944</v>
          </cell>
          <cell r="B499" t="str">
            <v xml:space="preserve"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 xml:space="preserve"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 xml:space="preserve">CERRADURA YALE ALCOBA    5304 C/P                                  </v>
          </cell>
          <cell r="C501" t="str">
            <v>UND</v>
          </cell>
          <cell r="D501">
            <v>28814.400000000001</v>
          </cell>
        </row>
        <row r="502">
          <cell r="A502">
            <v>3950</v>
          </cell>
          <cell r="B502" t="str">
            <v xml:space="preserve"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 xml:space="preserve">CERRADURA  YALE BAÑO     5302  BR-HIERRO                       </v>
          </cell>
          <cell r="C503" t="str">
            <v>UND</v>
          </cell>
          <cell r="D503">
            <v>22144.400000000001</v>
          </cell>
        </row>
        <row r="504">
          <cell r="A504">
            <v>3952</v>
          </cell>
          <cell r="B504" t="str">
            <v xml:space="preserve"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 xml:space="preserve"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 xml:space="preserve"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 xml:space="preserve"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 xml:space="preserve"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 xml:space="preserve"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 xml:space="preserve"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 xml:space="preserve"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 xml:space="preserve"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 xml:space="preserve"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 xml:space="preserve"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 xml:space="preserve"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 xml:space="preserve"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 xml:space="preserve"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 xml:space="preserve"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 xml:space="preserve"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 xml:space="preserve"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 xml:space="preserve">BLOQUE CONCRETO N 10X19X39                          </v>
          </cell>
          <cell r="C521" t="str">
            <v>UND</v>
          </cell>
          <cell r="D521">
            <v>1294.9000000000001</v>
          </cell>
        </row>
        <row r="522">
          <cell r="A522">
            <v>3995</v>
          </cell>
          <cell r="B522" t="str">
            <v xml:space="preserve"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 xml:space="preserve">BLOQUE CONCRETO T 10X19X39                             </v>
          </cell>
          <cell r="C523" t="str">
            <v>UND</v>
          </cell>
          <cell r="D523">
            <v>1294.9000000000001</v>
          </cell>
        </row>
        <row r="524">
          <cell r="A524">
            <v>3997</v>
          </cell>
          <cell r="B524" t="str">
            <v xml:space="preserve"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 xml:space="preserve"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 xml:space="preserve"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 xml:space="preserve">CABLE COBRE THW #  10       CEAT GENERAL             </v>
          </cell>
          <cell r="C528" t="str">
            <v>ML</v>
          </cell>
          <cell r="D528">
            <v>2211.4499999999998</v>
          </cell>
        </row>
        <row r="529">
          <cell r="A529">
            <v>4003</v>
          </cell>
          <cell r="B529" t="str">
            <v xml:space="preserve"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 xml:space="preserve"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 xml:space="preserve"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 xml:space="preserve"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 xml:space="preserve"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 xml:space="preserve"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 xml:space="preserve"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 xml:space="preserve"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 xml:space="preserve"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 xml:space="preserve"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 xml:space="preserve"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 xml:space="preserve"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 xml:space="preserve"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65574.149999999994</v>
          </cell>
        </row>
        <row r="543">
          <cell r="A543">
            <v>4116</v>
          </cell>
          <cell r="B543" t="str">
            <v xml:space="preserve"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 xml:space="preserve"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 xml:space="preserve"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 xml:space="preserve">BREAKER 1x 20               LUMINEX                         </v>
          </cell>
          <cell r="C546" t="str">
            <v>UND</v>
          </cell>
          <cell r="D546">
            <v>8937.7999999999993</v>
          </cell>
        </row>
        <row r="547">
          <cell r="A547">
            <v>4128</v>
          </cell>
          <cell r="B547" t="str">
            <v xml:space="preserve">BREAKER 2x 15               LUMINEX                         </v>
          </cell>
          <cell r="C547" t="str">
            <v>UND</v>
          </cell>
          <cell r="D547">
            <v>26946.799999999999</v>
          </cell>
        </row>
        <row r="548">
          <cell r="A548">
            <v>4129</v>
          </cell>
          <cell r="B548" t="str">
            <v xml:space="preserve"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 xml:space="preserve">CINTA AISLANTE # 33,3MX20M  ROLLO                      </v>
          </cell>
          <cell r="C549" t="str">
            <v>UND</v>
          </cell>
          <cell r="D549">
            <v>10421.299999999999</v>
          </cell>
        </row>
        <row r="550">
          <cell r="A550">
            <v>4183</v>
          </cell>
          <cell r="B550" t="str">
            <v xml:space="preserve"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 xml:space="preserve"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 xml:space="preserve"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 xml:space="preserve"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 xml:space="preserve"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 xml:space="preserve"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 xml:space="preserve"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 xml:space="preserve"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 xml:space="preserve">BREAKER 2F-25 AMP                                           </v>
          </cell>
          <cell r="C558" t="str">
            <v>UND</v>
          </cell>
          <cell r="D558">
            <v>21224.400000000001</v>
          </cell>
        </row>
        <row r="559">
          <cell r="A559">
            <v>4239</v>
          </cell>
          <cell r="B559" t="str">
            <v xml:space="preserve"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 xml:space="preserve"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 xml:space="preserve"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 xml:space="preserve">MOLDE SOLDADURA 1/0 A 4/0   UNIDAD               </v>
          </cell>
          <cell r="C562" t="str">
            <v>UND</v>
          </cell>
          <cell r="D562">
            <v>158345.79999999999</v>
          </cell>
        </row>
        <row r="563">
          <cell r="A563">
            <v>4567</v>
          </cell>
          <cell r="B563" t="str">
            <v xml:space="preserve"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 xml:space="preserve"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 xml:space="preserve"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 xml:space="preserve"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 xml:space="preserve"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 xml:space="preserve"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 xml:space="preserve"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 xml:space="preserve"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 xml:space="preserve"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 xml:space="preserve"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 xml:space="preserve"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 xml:space="preserve"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 xml:space="preserve"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 xml:space="preserve"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 xml:space="preserve"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 xml:space="preserve"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 xml:space="preserve"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 xml:space="preserve"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 xml:space="preserve"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 xml:space="preserve"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 xml:space="preserve"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 xml:space="preserve"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 xml:space="preserve"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 xml:space="preserve"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 xml:space="preserve"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 xml:space="preserve"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 xml:space="preserve"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 xml:space="preserve"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 xml:space="preserve"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 xml:space="preserve"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 xml:space="preserve"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 xml:space="preserve"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 xml:space="preserve"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 xml:space="preserve"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 xml:space="preserve"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 xml:space="preserve"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 xml:space="preserve"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 xml:space="preserve"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 xml:space="preserve">REMACHE POT 4*4                                             </v>
          </cell>
          <cell r="C602" t="str">
            <v>UND</v>
          </cell>
          <cell r="D602">
            <v>18.399999999999999</v>
          </cell>
        </row>
        <row r="603">
          <cell r="A603">
            <v>4699</v>
          </cell>
          <cell r="B603" t="str">
            <v xml:space="preserve"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19194.650000000001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 xml:space="preserve"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298558.40000000002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 xml:space="preserve"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 xml:space="preserve"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141849.04999999999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32846.300000000003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 xml:space="preserve"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 xml:space="preserve">CERAMICA TRAF.3-4 30 X30CM  BLANCO O COLOR    </v>
          </cell>
          <cell r="C631" t="str">
            <v>M2</v>
          </cell>
          <cell r="D631">
            <v>19876.599999999999</v>
          </cell>
        </row>
        <row r="632">
          <cell r="A632">
            <v>4817</v>
          </cell>
          <cell r="B632" t="str">
            <v xml:space="preserve"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 xml:space="preserve"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 xml:space="preserve"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 xml:space="preserve"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 xml:space="preserve"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 xml:space="preserve"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 xml:space="preserve"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 xml:space="preserve"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 xml:space="preserve"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 xml:space="preserve"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 xml:space="preserve">ADOQ.CONCR.PEATO.GUITARRA   22.5X14.0X06 38/M2    </v>
          </cell>
          <cell r="C642" t="str">
            <v>M2</v>
          </cell>
          <cell r="D642">
            <v>20543.599999999999</v>
          </cell>
        </row>
        <row r="643">
          <cell r="A643">
            <v>4840</v>
          </cell>
          <cell r="B643" t="str">
            <v xml:space="preserve"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 xml:space="preserve"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 xml:space="preserve"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 xml:space="preserve"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 xml:space="preserve"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 xml:space="preserve"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 xml:space="preserve"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 xml:space="preserve">BOMBA SUMERGIBLE  46  HP LAPICERO  6" BRONCE                             </v>
          </cell>
          <cell r="C652" t="str">
            <v>UND</v>
          </cell>
          <cell r="D652">
            <v>4749144.6500000004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 xml:space="preserve"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 xml:space="preserve">BOMBA SUMERGIBLE 100  HP LAPICERO 8" BRONCE                             </v>
          </cell>
          <cell r="C655" t="str">
            <v>UND</v>
          </cell>
          <cell r="D655">
            <v>6362877.5499999998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 xml:space="preserve">BOMBA SUMERGIBLE 150  HP LAPICERO 10"BRONCE                             </v>
          </cell>
          <cell r="C657" t="str">
            <v>UND</v>
          </cell>
          <cell r="D657">
            <v>7508795.0499999998</v>
          </cell>
        </row>
        <row r="658">
          <cell r="A658">
            <v>4871</v>
          </cell>
          <cell r="B658" t="str">
            <v xml:space="preserve"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 xml:space="preserve">BOMBA SUMERGIBLE  34  HP LAPICERO 6" BRONCE                             </v>
          </cell>
          <cell r="C661" t="str">
            <v>UND</v>
          </cell>
          <cell r="D661">
            <v>4372145.9000000004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 xml:space="preserve"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 xml:space="preserve"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 xml:space="preserve"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6519650.1499999994</v>
          </cell>
        </row>
        <row r="667">
          <cell r="A667">
            <v>4883</v>
          </cell>
          <cell r="B667" t="str">
            <v xml:space="preserve">MOTOR ELECTRICO TRIFASICO BOMBA  14  HP  </v>
          </cell>
          <cell r="C667" t="str">
            <v>UND</v>
          </cell>
          <cell r="D667">
            <v>4471681.8499999996</v>
          </cell>
        </row>
        <row r="668">
          <cell r="A668">
            <v>4886</v>
          </cell>
          <cell r="B668" t="str">
            <v xml:space="preserve"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 xml:space="preserve"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 xml:space="preserve"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 xml:space="preserve"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 xml:space="preserve"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 xml:space="preserve"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 xml:space="preserve"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 xml:space="preserve"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 xml:space="preserve"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 xml:space="preserve"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 xml:space="preserve">ARRANQUE/ESTRELLA/TRIFASICO   230V 12-17AMP  9HP </v>
          </cell>
          <cell r="C689" t="str">
            <v>UND</v>
          </cell>
          <cell r="D689">
            <v>1088217.3999999999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1327702.6000000001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2269975.7999999998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 xml:space="preserve"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 xml:space="preserve"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70968.800000000003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 xml:space="preserve"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 xml:space="preserve">VALVULA CHEQUE GLOBO/BRONCE    D=1"  </v>
          </cell>
          <cell r="C705" t="str">
            <v>UND</v>
          </cell>
          <cell r="D705">
            <v>33616.800000000003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 xml:space="preserve"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 xml:space="preserve"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 xml:space="preserve"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 xml:space="preserve"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 xml:space="preserve"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37556.699999999997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 xml:space="preserve"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 xml:space="preserve"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289747.09999999998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1317916.1000000001</v>
          </cell>
        </row>
        <row r="725">
          <cell r="A725">
            <v>4969</v>
          </cell>
          <cell r="B725" t="str">
            <v xml:space="preserve"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 xml:space="preserve">VALVULA RETENCION ASTM A-126 3" E.B.   200 PSI </v>
          </cell>
          <cell r="C736" t="str">
            <v>UND</v>
          </cell>
          <cell r="D736">
            <v>572575.80000000005</v>
          </cell>
        </row>
        <row r="737">
          <cell r="A737">
            <v>4981</v>
          </cell>
          <cell r="B737" t="str">
            <v xml:space="preserve">VALVULA DOBLE COMP/BRONCE ASTM A-126 10EB  AWWA C-500                      </v>
          </cell>
          <cell r="C737" t="str">
            <v>UND</v>
          </cell>
          <cell r="D737">
            <v>5911220.7999999998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 xml:space="preserve"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 xml:space="preserve"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 xml:space="preserve"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 xml:space="preserve"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 xml:space="preserve"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 xml:space="preserve"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 xml:space="preserve"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 xml:space="preserve">VALVULA PIE CANASTA LATON   D=1.1/2"                                  </v>
          </cell>
          <cell r="C749" t="str">
            <v>UND</v>
          </cell>
          <cell r="D749">
            <v>27471.200000000001</v>
          </cell>
        </row>
        <row r="750">
          <cell r="A750">
            <v>4994</v>
          </cell>
          <cell r="B750" t="str">
            <v xml:space="preserve"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 xml:space="preserve"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 xml:space="preserve"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 xml:space="preserve"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 xml:space="preserve"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 xml:space="preserve"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 xml:space="preserve"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 xml:space="preserve"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 xml:space="preserve">VALVULA REGISTRO  GLOBO BRONCE D=2"   </v>
          </cell>
          <cell r="C758" t="str">
            <v>UND</v>
          </cell>
          <cell r="D758">
            <v>136601.60000000001</v>
          </cell>
        </row>
        <row r="759">
          <cell r="A759">
            <v>5003</v>
          </cell>
          <cell r="B759" t="str">
            <v xml:space="preserve">VALVULA REGISTRO GLOBO  BRONCE   D=2"  </v>
          </cell>
          <cell r="C759" t="str">
            <v>UND</v>
          </cell>
          <cell r="D759">
            <v>140700.20000000001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2678617.9500000002</v>
          </cell>
        </row>
        <row r="764">
          <cell r="A764">
            <v>5008</v>
          </cell>
          <cell r="B764" t="str">
            <v xml:space="preserve"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 xml:space="preserve">VALVULA CHEQUE CORTINA H.F.  2" </v>
          </cell>
          <cell r="C766" t="str">
            <v>UND</v>
          </cell>
          <cell r="D766">
            <v>185692.79999999999</v>
          </cell>
        </row>
        <row r="767">
          <cell r="A767">
            <v>5011</v>
          </cell>
          <cell r="B767" t="str">
            <v xml:space="preserve"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 xml:space="preserve"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66304.399999999994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 xml:space="preserve"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 xml:space="preserve"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 xml:space="preserve"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 xml:space="preserve"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 xml:space="preserve"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 xml:space="preserve"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 xml:space="preserve"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 xml:space="preserve"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 xml:space="preserve"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 xml:space="preserve"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 xml:space="preserve"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 xml:space="preserve"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 xml:space="preserve"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 xml:space="preserve"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 xml:space="preserve"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 xml:space="preserve"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 xml:space="preserve"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 xml:space="preserve"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 xml:space="preserve"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 xml:space="preserve"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 xml:space="preserve">PISO VINILO  30*30 T.VI 2  MM  PRE                             </v>
          </cell>
          <cell r="C805" t="str">
            <v>M2</v>
          </cell>
          <cell r="D805">
            <v>19114.150000000001</v>
          </cell>
        </row>
        <row r="806">
          <cell r="A806">
            <v>5261</v>
          </cell>
          <cell r="B806" t="str">
            <v xml:space="preserve"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 xml:space="preserve"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 xml:space="preserve"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 xml:space="preserve"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 xml:space="preserve"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 xml:space="preserve"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 xml:space="preserve"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 xml:space="preserve"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 xml:space="preserve"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 xml:space="preserve"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 xml:space="preserve"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 xml:space="preserve"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 xml:space="preserve"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 xml:space="preserve"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 xml:space="preserve"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 xml:space="preserve"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248694.39999999999</v>
          </cell>
        </row>
        <row r="823">
          <cell r="A823">
            <v>5476</v>
          </cell>
          <cell r="B823" t="str">
            <v xml:space="preserve"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 xml:space="preserve"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306629.09999999998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 xml:space="preserve"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 xml:space="preserve">BOMBA SUMERGIBLE 115  HP LAPICERO 10" BRONCE  </v>
          </cell>
          <cell r="C830" t="str">
            <v>UND</v>
          </cell>
          <cell r="D830">
            <v>6978763.4999999991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 xml:space="preserve">BOMBA SUMERGIBLE 3  HP LAPICERO  4" BRONCE     </v>
          </cell>
          <cell r="C836" t="str">
            <v>UND</v>
          </cell>
          <cell r="D836">
            <v>1139783.3999999999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5821647.2999999998</v>
          </cell>
        </row>
        <row r="839">
          <cell r="A839">
            <v>5512</v>
          </cell>
          <cell r="B839" t="str">
            <v xml:space="preserve"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 xml:space="preserve"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 xml:space="preserve"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 xml:space="preserve"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 xml:space="preserve"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 xml:space="preserve"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 xml:space="preserve"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 xml:space="preserve"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 xml:space="preserve"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 xml:space="preserve"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 xml:space="preserve"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 xml:space="preserve"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 xml:space="preserve"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 xml:space="preserve"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 xml:space="preserve"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 xml:space="preserve"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 xml:space="preserve"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 xml:space="preserve"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 xml:space="preserve"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 xml:space="preserve"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 xml:space="preserve"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176796.51769760001</v>
          </cell>
        </row>
        <row r="866">
          <cell r="A866" t="str">
            <v>ME0202</v>
          </cell>
          <cell r="B866" t="str">
            <v xml:space="preserve">MORTERO   1:4                                               </v>
          </cell>
          <cell r="C866" t="str">
            <v>M3</v>
          </cell>
          <cell r="D866">
            <v>150796.51769760001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190371.51769760001</v>
          </cell>
        </row>
        <row r="868">
          <cell r="A868" t="str">
            <v>ME0206</v>
          </cell>
          <cell r="B868" t="str">
            <v xml:space="preserve"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 xml:space="preserve">MANO OBRA ALB.ACABADOS  1 AYUDANTE-1 OFI     </v>
          </cell>
          <cell r="C869" t="str">
            <v>HC</v>
          </cell>
          <cell r="D869">
            <v>9924.7946928000001</v>
          </cell>
        </row>
        <row r="870">
          <cell r="A870" t="str">
            <v>MOAA02</v>
          </cell>
          <cell r="B870" t="str">
            <v xml:space="preserve"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3810.7588488000001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7621.5176976000002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8905.7887188000004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12716.547567600001</v>
          </cell>
        </row>
        <row r="876">
          <cell r="A876" t="str">
            <v>MOAG13</v>
          </cell>
          <cell r="B876" t="str">
            <v xml:space="preserve">MANO OBRA ALBANILERIA   3 AYUDANTE +1 OFICIAL  </v>
          </cell>
          <cell r="C876" t="str">
            <v>HC</v>
          </cell>
          <cell r="D876">
            <v>16527.306416399999</v>
          </cell>
        </row>
        <row r="877">
          <cell r="A877" t="str">
            <v>MOAG14</v>
          </cell>
          <cell r="B877" t="str">
            <v xml:space="preserve">MANO OBRA ALBANILERIA   4 AYUDANTE+ 1 OFICIAL     </v>
          </cell>
          <cell r="C877" t="str">
            <v>HC</v>
          </cell>
          <cell r="D877">
            <v>20338.065265199999</v>
          </cell>
        </row>
        <row r="878">
          <cell r="A878" t="str">
            <v>MOAG15</v>
          </cell>
          <cell r="B878" t="str">
            <v xml:space="preserve">MANO OBRA ALBANILERIA   5 AYUDANTE + 1 OFICIAL      </v>
          </cell>
          <cell r="C878" t="str">
            <v>HC</v>
          </cell>
          <cell r="D878">
            <v>24148.824113999999</v>
          </cell>
        </row>
        <row r="879">
          <cell r="A879" t="str">
            <v>MOCA01</v>
          </cell>
          <cell r="B879" t="str">
            <v xml:space="preserve"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 xml:space="preserve">MANO OBRA CARP.MADERA   1 AYUDANTE + 1 OFICIAL    </v>
          </cell>
          <cell r="C880" t="str">
            <v>HC</v>
          </cell>
          <cell r="D880">
            <v>9925.8730059999998</v>
          </cell>
        </row>
        <row r="881">
          <cell r="A881" t="str">
            <v>MOCT01</v>
          </cell>
          <cell r="B881" t="str">
            <v xml:space="preserve">MANO OBRA CARP.TALLER   1 AYUDANTE-1 OFI       </v>
          </cell>
          <cell r="C881" t="str">
            <v>HC</v>
          </cell>
          <cell r="D881">
            <v>9415.8308624000001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 xml:space="preserve">MANO OBRA ELECTRICAS    2 AYUDANTE-1 OFI         </v>
          </cell>
          <cell r="C883" t="str">
            <v>HC</v>
          </cell>
          <cell r="D883">
            <v>17425.541312000001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9415.8308624000001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 xml:space="preserve"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 xml:space="preserve"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 xml:space="preserve">MANO OBRA PINTURA       1 AYUDANTE-1 OFI           </v>
          </cell>
          <cell r="C888" t="str">
            <v>HC</v>
          </cell>
          <cell r="D888">
            <v>9415.8308624000001</v>
          </cell>
        </row>
        <row r="889">
          <cell r="A889" t="str">
            <v>MOPI03</v>
          </cell>
          <cell r="B889" t="str">
            <v xml:space="preserve">MANO OBRA PINTURA                  1 OFI               </v>
          </cell>
          <cell r="C889" t="str">
            <v>HC</v>
          </cell>
          <cell r="D889">
            <v>9165.6622000000007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 xml:space="preserve"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 xml:space="preserve"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 xml:space="preserve"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 xml:space="preserve"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 xml:space="preserve"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 xml:space="preserve"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 xml:space="preserve"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 xml:space="preserve"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 xml:space="preserve"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 xml:space="preserve"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 xml:space="preserve"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 xml:space="preserve"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 xml:space="preserve"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 xml:space="preserve"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 xml:space="preserve"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 xml:space="preserve"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 xml:space="preserve"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 xml:space="preserve"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 xml:space="preserve"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 xml:space="preserve"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 xml:space="preserve"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 xml:space="preserve"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 xml:space="preserve"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 xml:space="preserve"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 xml:space="preserve"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 xml:space="preserve"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 xml:space="preserve"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 xml:space="preserve"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 xml:space="preserve"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 xml:space="preserve"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 xml:space="preserve"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 xml:space="preserve"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 xml:space="preserve"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 xml:space="preserve"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 xml:space="preserve">CRUCETA ANDAMIO                                             </v>
          </cell>
          <cell r="C941" t="str">
            <v>DIA</v>
          </cell>
          <cell r="D941">
            <v>44</v>
          </cell>
        </row>
      </sheetData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D. INSUMOS"/>
      <sheetName val="AIU"/>
      <sheetName val="1.1 PRELIMINARES"/>
      <sheetName val="A.I.U. "/>
      <sheetName val="cerramiento"/>
      <sheetName val="A.I.U."/>
      <sheetName val="CUADRILLAS"/>
      <sheetName val="1.1.1"/>
      <sheetName val="1.1.2"/>
      <sheetName val="1.1.3"/>
      <sheetName val="1.2 MOV. TIERRA"/>
      <sheetName val="ANGEO"/>
      <sheetName val="1.1.4"/>
      <sheetName val="1.2.1"/>
      <sheetName val="1.2.2"/>
      <sheetName val="demolicion"/>
      <sheetName val="plastico"/>
      <sheetName val="1.2.3"/>
      <sheetName val="1.2.4"/>
      <sheetName val="1.2.5"/>
      <sheetName val="1.2.6"/>
      <sheetName val="1.2.7"/>
      <sheetName val="2.1.1"/>
      <sheetName val="2.1 CIMIENTOS"/>
      <sheetName val="2.1.2"/>
      <sheetName val="2.1.3"/>
      <sheetName val="2.1.4"/>
      <sheetName val="2.1.5"/>
      <sheetName val="3.1 METÁLICAS"/>
      <sheetName val="zarpas"/>
      <sheetName val="ZARPA"/>
      <sheetName val="2.1.7"/>
      <sheetName val="2.1.8"/>
      <sheetName val="2.1.9"/>
      <sheetName val="3.1.1"/>
      <sheetName val="3.2.1"/>
      <sheetName val="3.2.2"/>
      <sheetName val="3.3 CONCRETO"/>
      <sheetName val="3.3.1"/>
      <sheetName val="PLACA"/>
      <sheetName val="3.3.2"/>
      <sheetName val="COL REDON"/>
      <sheetName val="PANTALLA"/>
      <sheetName val="3.3.3"/>
      <sheetName val="3.3.4"/>
      <sheetName val="3.3.6"/>
      <sheetName val="4.1 SANITARIAS"/>
      <sheetName val="3.3.7"/>
      <sheetName val="3.3.5"/>
      <sheetName val="3.3.8"/>
      <sheetName val="3.3.9"/>
      <sheetName val="muro con"/>
      <sheetName val="CONTENCION"/>
      <sheetName val="3.3.10"/>
      <sheetName val="3.3.11"/>
      <sheetName val="3.3.12"/>
      <sheetName val="4.1.1"/>
      <sheetName val="4.1.2"/>
      <sheetName val="4.1.3"/>
      <sheetName val="4.1.4"/>
      <sheetName val="4.1.5"/>
      <sheetName val="4.1.6"/>
      <sheetName val="4.1.7"/>
      <sheetName val="4.1.8"/>
      <sheetName val="4.1.9"/>
      <sheetName val="4.2 HIDRÁULICOS"/>
      <sheetName val="4.1.10"/>
      <sheetName val="4.2.1"/>
      <sheetName val="4.2.2"/>
      <sheetName val="4.2.3"/>
      <sheetName val="4.2.4"/>
      <sheetName val="4.2.5"/>
      <sheetName val="4.2.6"/>
      <sheetName val="4.2.7"/>
      <sheetName val="4.2.8"/>
      <sheetName val="4.2.9"/>
      <sheetName val="4.2.10"/>
      <sheetName val="4.3 LLUVIAS"/>
      <sheetName val="ex fil"/>
      <sheetName val="fil"/>
      <sheetName val="4.3.1"/>
      <sheetName val="4.3.2"/>
      <sheetName val="4.3.3"/>
      <sheetName val="4.3.4"/>
      <sheetName val="5.1 CUBIERTAS"/>
      <sheetName val="6.1 MAMPOSTERÍA"/>
      <sheetName val="7.1 ELÉCTRICAS"/>
      <sheetName val="7.2 ILUMINACIÓN"/>
      <sheetName val="8.1 C. ESTRUCTURADO"/>
      <sheetName val="9.1 VENTILACIÓN"/>
      <sheetName val="10.1 PISOS BASES"/>
      <sheetName val="10.2 PISOS ACABADOS"/>
      <sheetName val="11.1 ENCHAPES"/>
      <sheetName val="11.2 PINTURA"/>
      <sheetName val="11.3 AISLAMIENTO"/>
      <sheetName val="12.1 AP. SANITARIOS"/>
      <sheetName val="12.2 GRIFERÍAS"/>
      <sheetName val="12.3 ACCESORIOS"/>
      <sheetName val="13.1 ALUMINIO"/>
      <sheetName val="13.2 CERRAJERÍA"/>
      <sheetName val="14.2 ESPEJOS"/>
      <sheetName val="5.1.1"/>
      <sheetName val="5.1.2"/>
      <sheetName val="5.1.3"/>
      <sheetName val="5.1.4"/>
      <sheetName val="5.2.1"/>
      <sheetName val="6.1.1"/>
      <sheetName val="6.1.2"/>
      <sheetName val="6.1.3"/>
      <sheetName val="6.2.1"/>
      <sheetName val="7.1.1"/>
      <sheetName val="7.1.2"/>
      <sheetName val="7.1.3"/>
      <sheetName val="7.1.4"/>
      <sheetName val="7.1.5"/>
      <sheetName val="7.1.6"/>
      <sheetName val="7.1.7"/>
      <sheetName val="ALIM"/>
      <sheetName val="7.1.8"/>
      <sheetName val="7.1.9"/>
      <sheetName val="7.1.10"/>
      <sheetName val="7.1.11"/>
      <sheetName val="7.1.12"/>
      <sheetName val="7.1.13"/>
      <sheetName val="INTERR"/>
      <sheetName val="7.1.14"/>
      <sheetName val="7.1.15"/>
      <sheetName val="7.2.1"/>
      <sheetName val="7.2.2"/>
      <sheetName val="7.2.3"/>
      <sheetName val="7.2.4"/>
      <sheetName val="7.2.5"/>
      <sheetName val="7.2.6"/>
      <sheetName val="7,2,7"/>
      <sheetName val="7,2,8"/>
      <sheetName val="7.2.9"/>
      <sheetName val="8.1.1"/>
      <sheetName val="8,1,2"/>
      <sheetName val="8,1,3"/>
      <sheetName val="8,1,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8.1.14"/>
      <sheetName val="9.1.1"/>
      <sheetName val="10.1.1"/>
      <sheetName val="ESMALTADO"/>
      <sheetName val="10.1.2"/>
      <sheetName val="10.1.3"/>
      <sheetName val="10.2.1"/>
      <sheetName val="10.2.2"/>
      <sheetName val="10.2.3"/>
      <sheetName val="10.2.4"/>
      <sheetName val="10.2.5 "/>
      <sheetName val="10.2.6"/>
      <sheetName val="PISO MADERA"/>
      <sheetName val="10.2.8"/>
      <sheetName val="11.1.1"/>
      <sheetName val="11.1.2"/>
      <sheetName val="11.2.1"/>
      <sheetName val="11.2.2"/>
      <sheetName val="12.1.1"/>
      <sheetName val="12.1.2"/>
      <sheetName val="12.1.3"/>
      <sheetName val="12.1.4"/>
      <sheetName val="12.1.5"/>
      <sheetName val="12.1.6"/>
      <sheetName val="12.1.7"/>
      <sheetName val="12.1.8"/>
      <sheetName val="12.2.1"/>
      <sheetName val="12.2.2"/>
      <sheetName val="12.2.3"/>
      <sheetName val="12.3.1"/>
      <sheetName val="12.3.2"/>
      <sheetName val="12.3.3"/>
      <sheetName val="12.3.4"/>
      <sheetName val="12.3.5"/>
      <sheetName val="MEMORIAS DE CANTIDADES "/>
      <sheetName val="PRESUPUESTO SIPÍ"/>
      <sheetName val="BASE SIPÍ"/>
      <sheetName val="SIPÍ 2017"/>
      <sheetName val="PRESUPUESTO LITORAL"/>
      <sheetName val="BASE LITORAL"/>
      <sheetName val="LITORAL 2017"/>
      <sheetName val="Hoja1"/>
      <sheetName val="13.1.1"/>
      <sheetName val="13.1.2"/>
      <sheetName val="13.1.3"/>
      <sheetName val="13.1.4"/>
      <sheetName val="13.1.5"/>
      <sheetName val="13.1.6"/>
      <sheetName val="13.1.7"/>
      <sheetName val="13.1.8"/>
      <sheetName val="13.1.9"/>
      <sheetName val="13.1.10"/>
      <sheetName val="13.1.11"/>
      <sheetName val="13.1.12"/>
      <sheetName val="13.1.13"/>
      <sheetName val="13.2.1"/>
      <sheetName val="13.2.2"/>
      <sheetName val="13.3.1"/>
      <sheetName val="13.3.2"/>
      <sheetName val="14.1.1"/>
      <sheetName val="14.2.1"/>
      <sheetName val="15.1 EXTERIORES"/>
      <sheetName val="15.1.1"/>
      <sheetName val="15.1.2"/>
      <sheetName val="15.1.3"/>
      <sheetName val="15.1.4"/>
      <sheetName val="15.1.5"/>
      <sheetName val="15.2 URBANISMO"/>
      <sheetName val="15.2.1"/>
      <sheetName val="15.2.2"/>
      <sheetName val="15.2.3"/>
      <sheetName val="16.1.1"/>
      <sheetName val="17.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46">
          <cell r="K46">
            <v>746390</v>
          </cell>
        </row>
      </sheetData>
      <sheetData sheetId="31" refreshError="1"/>
      <sheetData sheetId="32">
        <row r="47">
          <cell r="K47">
            <v>679172</v>
          </cell>
        </row>
      </sheetData>
      <sheetData sheetId="33">
        <row r="47">
          <cell r="K47">
            <v>43106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50">
          <cell r="K50">
            <v>934957</v>
          </cell>
        </row>
      </sheetData>
      <sheetData sheetId="53">
        <row r="46">
          <cell r="K46">
            <v>50487</v>
          </cell>
        </row>
      </sheetData>
      <sheetData sheetId="54">
        <row r="46">
          <cell r="K46">
            <v>72968</v>
          </cell>
        </row>
      </sheetData>
      <sheetData sheetId="55">
        <row r="45">
          <cell r="K45">
            <v>49756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>
        <row r="51">
          <cell r="K51">
            <v>64675</v>
          </cell>
        </row>
      </sheetData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54">
          <cell r="K54">
            <v>347863</v>
          </cell>
        </row>
      </sheetData>
      <sheetData sheetId="151" refreshError="1"/>
      <sheetData sheetId="152">
        <row r="49">
          <cell r="K49">
            <v>70934</v>
          </cell>
        </row>
      </sheetData>
      <sheetData sheetId="153">
        <row r="48">
          <cell r="K48">
            <v>16813</v>
          </cell>
        </row>
      </sheetData>
      <sheetData sheetId="154" refreshError="1"/>
      <sheetData sheetId="155" refreshError="1"/>
      <sheetData sheetId="156" refreshError="1"/>
      <sheetData sheetId="157">
        <row r="48">
          <cell r="K48">
            <v>27336</v>
          </cell>
        </row>
      </sheetData>
      <sheetData sheetId="158" refreshError="1"/>
      <sheetData sheetId="159">
        <row r="47">
          <cell r="K47">
            <v>112347</v>
          </cell>
        </row>
      </sheetData>
      <sheetData sheetId="160">
        <row r="48">
          <cell r="K48">
            <v>27630</v>
          </cell>
        </row>
      </sheetData>
      <sheetData sheetId="161" refreshError="1"/>
      <sheetData sheetId="162" refreshError="1"/>
      <sheetData sheetId="163" refreshError="1"/>
      <sheetData sheetId="164">
        <row r="45">
          <cell r="K45">
            <v>70223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>
        <row r="47">
          <cell r="K47">
            <v>169112</v>
          </cell>
        </row>
      </sheetData>
      <sheetData sheetId="174" refreshError="1"/>
      <sheetData sheetId="175" refreshError="1"/>
      <sheetData sheetId="176" refreshError="1"/>
      <sheetData sheetId="177">
        <row r="48">
          <cell r="K48">
            <v>229971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>
        <row r="1082">
          <cell r="K1082" t="str">
            <v>Kg</v>
          </cell>
        </row>
      </sheetData>
      <sheetData sheetId="184" refreshError="1"/>
      <sheetData sheetId="185">
        <row r="8">
          <cell r="H8">
            <v>189</v>
          </cell>
        </row>
        <row r="9">
          <cell r="H9">
            <v>25</v>
          </cell>
        </row>
        <row r="10">
          <cell r="H10">
            <v>159</v>
          </cell>
        </row>
        <row r="11">
          <cell r="H11">
            <v>33</v>
          </cell>
        </row>
        <row r="12">
          <cell r="H12">
            <v>216</v>
          </cell>
        </row>
      </sheetData>
      <sheetData sheetId="186">
        <row r="14">
          <cell r="L14">
            <v>946271638.5</v>
          </cell>
          <cell r="M14">
            <v>1044746265</v>
          </cell>
        </row>
        <row r="24">
          <cell r="H24">
            <v>1044746265</v>
          </cell>
        </row>
      </sheetData>
      <sheetData sheetId="187">
        <row r="4">
          <cell r="Q4">
            <v>816203977</v>
          </cell>
        </row>
      </sheetData>
      <sheetData sheetId="188">
        <row r="8">
          <cell r="H8">
            <v>189</v>
          </cell>
        </row>
        <row r="9">
          <cell r="H9">
            <v>25</v>
          </cell>
        </row>
        <row r="10">
          <cell r="H10">
            <v>159</v>
          </cell>
        </row>
        <row r="11">
          <cell r="H11">
            <v>33</v>
          </cell>
        </row>
        <row r="12">
          <cell r="H12">
            <v>396</v>
          </cell>
        </row>
      </sheetData>
      <sheetData sheetId="189">
        <row r="24">
          <cell r="H24">
            <v>913325298</v>
          </cell>
        </row>
      </sheetData>
      <sheetData sheetId="190" refreshError="1"/>
      <sheetData sheetId="191" refreshError="1"/>
      <sheetData sheetId="192" refreshError="1"/>
      <sheetData sheetId="193" refreshError="1"/>
      <sheetData sheetId="194">
        <row r="47">
          <cell r="K47">
            <v>2382131</v>
          </cell>
        </row>
      </sheetData>
      <sheetData sheetId="195">
        <row r="48">
          <cell r="K48">
            <v>842131</v>
          </cell>
        </row>
      </sheetData>
      <sheetData sheetId="196">
        <row r="48">
          <cell r="K48">
            <v>882131</v>
          </cell>
        </row>
      </sheetData>
      <sheetData sheetId="197" refreshError="1"/>
      <sheetData sheetId="198">
        <row r="48">
          <cell r="K48">
            <v>601821</v>
          </cell>
        </row>
      </sheetData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D12"/>
  <sheetViews>
    <sheetView view="pageBreakPreview" zoomScale="85" zoomScaleNormal="85" zoomScaleSheetLayoutView="85" workbookViewId="0">
      <selection activeCell="G6" sqref="G6"/>
    </sheetView>
  </sheetViews>
  <sheetFormatPr baseColWidth="10" defaultRowHeight="16.5" x14ac:dyDescent="0.3"/>
  <cols>
    <col min="1" max="1" width="2.85546875" customWidth="1"/>
    <col min="2" max="2" width="64.140625" style="1" customWidth="1"/>
    <col min="3" max="3" width="28.140625" style="1" customWidth="1"/>
    <col min="4" max="4" width="7.140625" style="1" customWidth="1"/>
    <col min="5" max="5" width="15.42578125" customWidth="1"/>
  </cols>
  <sheetData>
    <row r="1" spans="2:3" ht="30" customHeight="1" x14ac:dyDescent="0.3">
      <c r="B1" s="33" t="s">
        <v>48</v>
      </c>
      <c r="C1" s="34"/>
    </row>
    <row r="2" spans="2:3" ht="81.75" customHeight="1" x14ac:dyDescent="0.3">
      <c r="B2" s="35" t="s">
        <v>43</v>
      </c>
      <c r="C2" s="35"/>
    </row>
    <row r="3" spans="2:3" ht="39.75" customHeight="1" x14ac:dyDescent="0.3">
      <c r="B3" s="24" t="s">
        <v>5</v>
      </c>
      <c r="C3" s="24" t="s">
        <v>8</v>
      </c>
    </row>
    <row r="4" spans="2:3" ht="24" customHeight="1" x14ac:dyDescent="0.3">
      <c r="B4" s="25" t="s">
        <v>44</v>
      </c>
      <c r="C4" s="28">
        <v>0</v>
      </c>
    </row>
    <row r="5" spans="2:3" ht="24" customHeight="1" x14ac:dyDescent="0.3">
      <c r="B5" s="25" t="s">
        <v>45</v>
      </c>
      <c r="C5" s="28">
        <v>0</v>
      </c>
    </row>
    <row r="6" spans="2:3" ht="27.75" customHeight="1" x14ac:dyDescent="0.3">
      <c r="B6" s="25" t="s">
        <v>42</v>
      </c>
      <c r="C6" s="29">
        <f>+C4+C5</f>
        <v>0</v>
      </c>
    </row>
    <row r="7" spans="2:3" x14ac:dyDescent="0.3">
      <c r="B7" s="26"/>
      <c r="C7" s="26"/>
    </row>
    <row r="8" spans="2:3" x14ac:dyDescent="0.3">
      <c r="B8" s="27"/>
      <c r="C8" s="27"/>
    </row>
    <row r="9" spans="2:3" x14ac:dyDescent="0.3">
      <c r="B9" s="27"/>
      <c r="C9" s="27"/>
    </row>
    <row r="10" spans="2:3" x14ac:dyDescent="0.3">
      <c r="B10" s="30"/>
      <c r="C10" s="30"/>
    </row>
    <row r="11" spans="2:3" x14ac:dyDescent="0.3">
      <c r="B11" s="31" t="s">
        <v>46</v>
      </c>
      <c r="C11" s="30"/>
    </row>
    <row r="12" spans="2:3" x14ac:dyDescent="0.3">
      <c r="B12" s="27" t="s">
        <v>47</v>
      </c>
      <c r="C12" s="27"/>
    </row>
  </sheetData>
  <mergeCells count="2">
    <mergeCell ref="B1:C1"/>
    <mergeCell ref="B2:C2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M29"/>
  <sheetViews>
    <sheetView view="pageBreakPreview" zoomScale="80" zoomScaleNormal="100" zoomScaleSheetLayoutView="80" workbookViewId="0">
      <selection activeCell="H7" sqref="H7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7.42578125" style="1" bestFit="1" customWidth="1"/>
    <col min="6" max="6" width="10.42578125" style="1" bestFit="1" customWidth="1"/>
    <col min="7" max="7" width="16.28515625" style="1" customWidth="1"/>
    <col min="8" max="8" width="15.7109375" style="1" bestFit="1" customWidth="1"/>
    <col min="9" max="9" width="2.85546875" style="1" customWidth="1"/>
    <col min="10" max="10" width="12.85546875" style="1" hidden="1" customWidth="1"/>
    <col min="11" max="11" width="2.85546875" style="1" hidden="1" customWidth="1"/>
    <col min="12" max="12" width="16" hidden="1" customWidth="1"/>
    <col min="13" max="13" width="17.85546875" hidden="1" customWidth="1"/>
  </cols>
  <sheetData>
    <row r="2" spans="2:13" ht="33.75" customHeight="1" x14ac:dyDescent="0.3">
      <c r="B2" s="47" t="s">
        <v>6</v>
      </c>
      <c r="C2" s="47"/>
      <c r="D2" s="47"/>
      <c r="E2" s="47"/>
      <c r="F2" s="47"/>
      <c r="G2" s="47"/>
      <c r="H2" s="47"/>
    </row>
    <row r="3" spans="2:13" ht="32.25" customHeight="1" x14ac:dyDescent="0.3">
      <c r="B3" s="48" t="s">
        <v>7</v>
      </c>
      <c r="C3" s="48"/>
      <c r="D3" s="48"/>
      <c r="E3" s="48"/>
      <c r="F3" s="48"/>
      <c r="G3" s="48"/>
      <c r="H3" s="48"/>
    </row>
    <row r="4" spans="2:13" ht="16.5" customHeight="1" x14ac:dyDescent="0.3">
      <c r="B4" s="49" t="s">
        <v>5</v>
      </c>
      <c r="C4" s="50"/>
      <c r="D4" s="50"/>
      <c r="E4" s="50"/>
      <c r="F4" s="50"/>
      <c r="G4" s="51"/>
      <c r="H4" s="2" t="s">
        <v>8</v>
      </c>
    </row>
    <row r="5" spans="2:13" ht="16.5" customHeight="1" x14ac:dyDescent="0.3">
      <c r="B5" s="52" t="s">
        <v>9</v>
      </c>
      <c r="C5" s="53"/>
      <c r="D5" s="53"/>
      <c r="E5" s="53"/>
      <c r="F5" s="53"/>
      <c r="G5" s="54"/>
      <c r="H5" s="3">
        <f>+H6+H7</f>
        <v>0</v>
      </c>
    </row>
    <row r="6" spans="2:13" ht="36" customHeight="1" x14ac:dyDescent="0.3">
      <c r="B6" s="55" t="s">
        <v>10</v>
      </c>
      <c r="C6" s="56"/>
      <c r="D6" s="56"/>
      <c r="E6" s="56"/>
      <c r="F6" s="56"/>
      <c r="G6" s="57"/>
      <c r="H6" s="4">
        <v>0</v>
      </c>
      <c r="M6" s="5"/>
    </row>
    <row r="7" spans="2:13" ht="16.5" customHeight="1" x14ac:dyDescent="0.3">
      <c r="B7" s="58" t="s">
        <v>11</v>
      </c>
      <c r="C7" s="59"/>
      <c r="D7" s="59"/>
      <c r="E7" s="59"/>
      <c r="F7" s="59"/>
      <c r="G7" s="60"/>
      <c r="H7" s="4">
        <f>+H6*0.16</f>
        <v>0</v>
      </c>
    </row>
    <row r="8" spans="2:13" ht="34.5" customHeight="1" x14ac:dyDescent="0.3">
      <c r="B8" s="61" t="s">
        <v>12</v>
      </c>
      <c r="C8" s="61"/>
      <c r="D8" s="61"/>
      <c r="E8" s="61"/>
      <c r="F8" s="61"/>
      <c r="G8" s="61"/>
      <c r="H8" s="61"/>
    </row>
    <row r="9" spans="2:13" ht="32.25" customHeight="1" x14ac:dyDescent="0.3">
      <c r="B9" s="6" t="s">
        <v>4</v>
      </c>
      <c r="C9" s="62" t="s">
        <v>5</v>
      </c>
      <c r="D9" s="63"/>
      <c r="E9" s="6" t="s">
        <v>0</v>
      </c>
      <c r="F9" s="6" t="s">
        <v>1</v>
      </c>
      <c r="G9" s="6" t="s">
        <v>13</v>
      </c>
      <c r="H9" s="6" t="s">
        <v>8</v>
      </c>
    </row>
    <row r="10" spans="2:13" ht="17.25" customHeight="1" x14ac:dyDescent="0.3">
      <c r="B10" s="7" t="s">
        <v>14</v>
      </c>
      <c r="C10" s="36" t="s">
        <v>15</v>
      </c>
      <c r="D10" s="37"/>
      <c r="E10" s="37"/>
      <c r="F10" s="37"/>
      <c r="G10" s="8"/>
      <c r="H10" s="9">
        <f>SUM(H11:H16)</f>
        <v>0</v>
      </c>
      <c r="J10"/>
      <c r="K10" s="10"/>
      <c r="L10" s="10" t="s">
        <v>16</v>
      </c>
      <c r="M10" s="10" t="s">
        <v>17</v>
      </c>
    </row>
    <row r="11" spans="2:13" ht="34.5" customHeight="1" x14ac:dyDescent="0.3">
      <c r="B11" s="11">
        <v>1</v>
      </c>
      <c r="C11" s="45" t="s">
        <v>18</v>
      </c>
      <c r="D11" s="46"/>
      <c r="E11" s="11" t="s">
        <v>3</v>
      </c>
      <c r="F11" s="12">
        <f>+'[3]BASE SIPÍ'!H8</f>
        <v>189</v>
      </c>
      <c r="G11" s="4">
        <v>0</v>
      </c>
      <c r="H11" s="4">
        <f t="shared" ref="H11:H16" si="0">+ROUND(F11*G11,0)</f>
        <v>0</v>
      </c>
      <c r="J11" s="13">
        <f>+G11*0.9</f>
        <v>0</v>
      </c>
      <c r="K11" s="10" t="s">
        <v>19</v>
      </c>
      <c r="L11" s="14">
        <f>+H5*0.9</f>
        <v>0</v>
      </c>
      <c r="M11" s="14">
        <f>+H5</f>
        <v>0</v>
      </c>
    </row>
    <row r="12" spans="2:13" ht="34.5" customHeight="1" x14ac:dyDescent="0.3">
      <c r="B12" s="11">
        <v>2</v>
      </c>
      <c r="C12" s="45" t="s">
        <v>2</v>
      </c>
      <c r="D12" s="46"/>
      <c r="E12" s="11" t="s">
        <v>3</v>
      </c>
      <c r="F12" s="12">
        <f>+'[3]BASE SIPÍ'!H9</f>
        <v>25</v>
      </c>
      <c r="G12" s="4">
        <v>0</v>
      </c>
      <c r="H12" s="4">
        <f t="shared" si="0"/>
        <v>0</v>
      </c>
      <c r="J12" s="13">
        <f t="shared" ref="J12:J15" si="1">+G12*0.9</f>
        <v>0</v>
      </c>
      <c r="K12" s="10" t="s">
        <v>20</v>
      </c>
      <c r="L12" s="14">
        <f>+H22*0.9</f>
        <v>0</v>
      </c>
      <c r="M12" s="15">
        <f>+H22</f>
        <v>0</v>
      </c>
    </row>
    <row r="13" spans="2:13" ht="53.25" customHeight="1" x14ac:dyDescent="0.3">
      <c r="B13" s="11">
        <v>3</v>
      </c>
      <c r="C13" s="45" t="s">
        <v>21</v>
      </c>
      <c r="D13" s="46"/>
      <c r="E13" s="11" t="s">
        <v>3</v>
      </c>
      <c r="F13" s="12">
        <f>+'[3]BASE SIPÍ'!H10</f>
        <v>159</v>
      </c>
      <c r="G13" s="4">
        <v>0</v>
      </c>
      <c r="H13" s="4">
        <f t="shared" si="0"/>
        <v>0</v>
      </c>
      <c r="J13" s="13">
        <f t="shared" si="1"/>
        <v>0</v>
      </c>
      <c r="K13" s="10" t="s">
        <v>22</v>
      </c>
      <c r="L13" s="14">
        <f>+H23</f>
        <v>0</v>
      </c>
      <c r="M13" s="15">
        <f>+H23</f>
        <v>0</v>
      </c>
    </row>
    <row r="14" spans="2:13" ht="34.5" customHeight="1" x14ac:dyDescent="0.3">
      <c r="B14" s="11">
        <v>4</v>
      </c>
      <c r="C14" s="45" t="s">
        <v>23</v>
      </c>
      <c r="D14" s="46"/>
      <c r="E14" s="11" t="s">
        <v>3</v>
      </c>
      <c r="F14" s="12">
        <f>+'[3]BASE SIPÍ'!H11</f>
        <v>33</v>
      </c>
      <c r="G14" s="4">
        <v>0</v>
      </c>
      <c r="H14" s="4">
        <f t="shared" si="0"/>
        <v>0</v>
      </c>
      <c r="J14" s="13">
        <f t="shared" si="1"/>
        <v>0</v>
      </c>
      <c r="K14" s="10" t="s">
        <v>24</v>
      </c>
      <c r="L14" s="14">
        <f>SUM(L11:L13)</f>
        <v>0</v>
      </c>
      <c r="M14" s="14">
        <f>SUM(M11:M13)</f>
        <v>0</v>
      </c>
    </row>
    <row r="15" spans="2:13" x14ac:dyDescent="0.3">
      <c r="B15" s="11">
        <v>5</v>
      </c>
      <c r="C15" s="45" t="s">
        <v>25</v>
      </c>
      <c r="D15" s="46"/>
      <c r="E15" s="11" t="s">
        <v>3</v>
      </c>
      <c r="F15" s="12">
        <f>+'[3]BASE SIPÍ'!H12</f>
        <v>216</v>
      </c>
      <c r="G15" s="4">
        <v>0</v>
      </c>
      <c r="H15" s="4">
        <f t="shared" si="0"/>
        <v>0</v>
      </c>
      <c r="J15" s="13">
        <f t="shared" si="1"/>
        <v>0</v>
      </c>
    </row>
    <row r="16" spans="2:13" ht="16.5" customHeight="1" x14ac:dyDescent="0.3">
      <c r="B16" s="11">
        <v>6</v>
      </c>
      <c r="C16" s="45" t="s">
        <v>26</v>
      </c>
      <c r="D16" s="46"/>
      <c r="E16" s="11" t="s">
        <v>27</v>
      </c>
      <c r="F16" s="12"/>
      <c r="G16" s="4">
        <f>+'[3]BASE SIPÍ'!L13</f>
        <v>0</v>
      </c>
      <c r="H16" s="4">
        <f t="shared" si="0"/>
        <v>0</v>
      </c>
    </row>
    <row r="17" spans="2:8" ht="16.5" customHeight="1" x14ac:dyDescent="0.3">
      <c r="B17" s="7" t="s">
        <v>28</v>
      </c>
      <c r="C17" s="36" t="s">
        <v>29</v>
      </c>
      <c r="D17" s="37"/>
      <c r="E17" s="37"/>
      <c r="F17" s="37"/>
      <c r="G17" s="8"/>
      <c r="H17" s="9">
        <f>SUM(H18:H21)</f>
        <v>0</v>
      </c>
    </row>
    <row r="18" spans="2:8" ht="17.25" customHeight="1" x14ac:dyDescent="0.3">
      <c r="B18" s="11"/>
      <c r="C18" s="41" t="s">
        <v>30</v>
      </c>
      <c r="D18" s="42"/>
      <c r="E18" s="16">
        <v>0.2</v>
      </c>
      <c r="F18" s="43"/>
      <c r="G18" s="44"/>
      <c r="H18" s="17">
        <f>ROUND(+H10*E18,0)</f>
        <v>0</v>
      </c>
    </row>
    <row r="19" spans="2:8" x14ac:dyDescent="0.3">
      <c r="B19" s="11"/>
      <c r="C19" s="41" t="s">
        <v>31</v>
      </c>
      <c r="D19" s="42"/>
      <c r="E19" s="16">
        <v>0.05</v>
      </c>
      <c r="F19" s="43"/>
      <c r="G19" s="44"/>
      <c r="H19" s="17">
        <f>ROUND(+H10*E19,0)</f>
        <v>0</v>
      </c>
    </row>
    <row r="20" spans="2:8" x14ac:dyDescent="0.3">
      <c r="B20" s="11"/>
      <c r="C20" s="41" t="s">
        <v>32</v>
      </c>
      <c r="D20" s="42"/>
      <c r="E20" s="16">
        <v>0.05</v>
      </c>
      <c r="F20" s="43"/>
      <c r="G20" s="44"/>
      <c r="H20" s="17">
        <f>ROUND(+E20*H10,0)</f>
        <v>0</v>
      </c>
    </row>
    <row r="21" spans="2:8" ht="17.25" customHeight="1" x14ac:dyDescent="0.3">
      <c r="B21" s="11"/>
      <c r="C21" s="41" t="s">
        <v>33</v>
      </c>
      <c r="D21" s="42"/>
      <c r="E21" s="16">
        <v>0.16</v>
      </c>
      <c r="F21" s="43"/>
      <c r="G21" s="44"/>
      <c r="H21" s="17">
        <f>ROUND(+H20*E21,0)</f>
        <v>0</v>
      </c>
    </row>
    <row r="22" spans="2:8" ht="16.5" customHeight="1" x14ac:dyDescent="0.3">
      <c r="B22" s="7">
        <v>1</v>
      </c>
      <c r="C22" s="36" t="s">
        <v>34</v>
      </c>
      <c r="D22" s="37"/>
      <c r="E22" s="18"/>
      <c r="F22" s="19"/>
      <c r="G22" s="20"/>
      <c r="H22" s="9">
        <f>+H17+H10</f>
        <v>0</v>
      </c>
    </row>
    <row r="23" spans="2:8" ht="16.5" customHeight="1" x14ac:dyDescent="0.3">
      <c r="B23" s="7">
        <v>2</v>
      </c>
      <c r="C23" s="36" t="s">
        <v>35</v>
      </c>
      <c r="D23" s="37"/>
      <c r="E23" s="37"/>
      <c r="F23" s="37"/>
      <c r="G23" s="8"/>
      <c r="H23" s="9">
        <v>0</v>
      </c>
    </row>
    <row r="24" spans="2:8" x14ac:dyDescent="0.3">
      <c r="B24" s="38" t="s">
        <v>36</v>
      </c>
      <c r="C24" s="39"/>
      <c r="D24" s="39"/>
      <c r="E24" s="39"/>
      <c r="F24" s="39"/>
      <c r="G24" s="40"/>
      <c r="H24" s="21">
        <f>+H23+H22+H5</f>
        <v>0</v>
      </c>
    </row>
    <row r="28" spans="2:8" x14ac:dyDescent="0.3">
      <c r="B28" s="31" t="s">
        <v>46</v>
      </c>
      <c r="C28" s="32"/>
    </row>
    <row r="29" spans="2:8" x14ac:dyDescent="0.3">
      <c r="B29" s="27" t="s">
        <v>47</v>
      </c>
    </row>
  </sheetData>
  <mergeCells count="27">
    <mergeCell ref="C13:D13"/>
    <mergeCell ref="B2:H2"/>
    <mergeCell ref="B3:H3"/>
    <mergeCell ref="B4:G4"/>
    <mergeCell ref="B5:G5"/>
    <mergeCell ref="B6:G6"/>
    <mergeCell ref="B7:G7"/>
    <mergeCell ref="B8:H8"/>
    <mergeCell ref="C9:D9"/>
    <mergeCell ref="C10:F10"/>
    <mergeCell ref="C11:D11"/>
    <mergeCell ref="C12:D12"/>
    <mergeCell ref="C14:D14"/>
    <mergeCell ref="C15:D15"/>
    <mergeCell ref="C16:D16"/>
    <mergeCell ref="C17:F17"/>
    <mergeCell ref="C18:D18"/>
    <mergeCell ref="F18:G18"/>
    <mergeCell ref="C22:D22"/>
    <mergeCell ref="C23:F23"/>
    <mergeCell ref="B24:G24"/>
    <mergeCell ref="C19:D19"/>
    <mergeCell ref="F19:G19"/>
    <mergeCell ref="C20:D20"/>
    <mergeCell ref="F20:G20"/>
    <mergeCell ref="C21:D21"/>
    <mergeCell ref="F21:G21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M29"/>
  <sheetViews>
    <sheetView tabSelected="1" view="pageBreakPreview" zoomScale="80" zoomScaleNormal="100" zoomScaleSheetLayoutView="80" workbookViewId="0">
      <selection activeCell="H24" sqref="H24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7.42578125" style="1" bestFit="1" customWidth="1"/>
    <col min="6" max="6" width="10.42578125" style="1" bestFit="1" customWidth="1"/>
    <col min="7" max="7" width="16.28515625" style="1" customWidth="1"/>
    <col min="8" max="8" width="15.7109375" style="1" bestFit="1" customWidth="1"/>
    <col min="9" max="9" width="2.85546875" style="1" customWidth="1"/>
    <col min="10" max="10" width="16.140625" style="1" hidden="1" customWidth="1"/>
    <col min="11" max="11" width="0" hidden="1" customWidth="1"/>
    <col min="12" max="13" width="17.85546875" hidden="1" customWidth="1"/>
  </cols>
  <sheetData>
    <row r="2" spans="2:13" ht="33.75" customHeight="1" x14ac:dyDescent="0.3">
      <c r="B2" s="47" t="s">
        <v>37</v>
      </c>
      <c r="C2" s="47"/>
      <c r="D2" s="47"/>
      <c r="E2" s="47"/>
      <c r="F2" s="47"/>
      <c r="G2" s="47"/>
      <c r="H2" s="47"/>
    </row>
    <row r="3" spans="2:13" ht="32.25" customHeight="1" x14ac:dyDescent="0.3">
      <c r="B3" s="48" t="s">
        <v>38</v>
      </c>
      <c r="C3" s="48"/>
      <c r="D3" s="48"/>
      <c r="E3" s="48"/>
      <c r="F3" s="48"/>
      <c r="G3" s="48"/>
      <c r="H3" s="48"/>
    </row>
    <row r="4" spans="2:13" ht="16.5" customHeight="1" x14ac:dyDescent="0.3">
      <c r="B4" s="49" t="s">
        <v>5</v>
      </c>
      <c r="C4" s="50"/>
      <c r="D4" s="50"/>
      <c r="E4" s="50"/>
      <c r="F4" s="50"/>
      <c r="G4" s="51"/>
      <c r="H4" s="2" t="s">
        <v>8</v>
      </c>
    </row>
    <row r="5" spans="2:13" ht="16.5" customHeight="1" x14ac:dyDescent="0.3">
      <c r="B5" s="52" t="s">
        <v>9</v>
      </c>
      <c r="C5" s="53"/>
      <c r="D5" s="53"/>
      <c r="E5" s="53"/>
      <c r="F5" s="53"/>
      <c r="G5" s="54"/>
      <c r="H5" s="3">
        <f>+H6+H7</f>
        <v>0</v>
      </c>
    </row>
    <row r="6" spans="2:13" ht="36" customHeight="1" x14ac:dyDescent="0.3">
      <c r="B6" s="55" t="s">
        <v>39</v>
      </c>
      <c r="C6" s="56"/>
      <c r="D6" s="56"/>
      <c r="E6" s="56"/>
      <c r="F6" s="56"/>
      <c r="G6" s="57"/>
      <c r="H6" s="4">
        <v>0</v>
      </c>
      <c r="K6" s="5"/>
    </row>
    <row r="7" spans="2:13" ht="16.5" customHeight="1" x14ac:dyDescent="0.3">
      <c r="B7" s="58" t="s">
        <v>11</v>
      </c>
      <c r="C7" s="59"/>
      <c r="D7" s="59"/>
      <c r="E7" s="59"/>
      <c r="F7" s="59"/>
      <c r="G7" s="60"/>
      <c r="H7" s="4">
        <f>+H6*0.16</f>
        <v>0</v>
      </c>
    </row>
    <row r="8" spans="2:13" ht="34.5" customHeight="1" x14ac:dyDescent="0.3">
      <c r="B8" s="61" t="s">
        <v>40</v>
      </c>
      <c r="C8" s="61"/>
      <c r="D8" s="61"/>
      <c r="E8" s="61"/>
      <c r="F8" s="61"/>
      <c r="G8" s="61"/>
      <c r="H8" s="61"/>
    </row>
    <row r="9" spans="2:13" ht="32.25" customHeight="1" x14ac:dyDescent="0.3">
      <c r="B9" s="6" t="s">
        <v>4</v>
      </c>
      <c r="C9" s="62" t="s">
        <v>5</v>
      </c>
      <c r="D9" s="63"/>
      <c r="E9" s="6" t="s">
        <v>0</v>
      </c>
      <c r="F9" s="6" t="s">
        <v>1</v>
      </c>
      <c r="G9" s="6" t="s">
        <v>13</v>
      </c>
      <c r="H9" s="6" t="s">
        <v>8</v>
      </c>
    </row>
    <row r="10" spans="2:13" ht="17.25" customHeight="1" x14ac:dyDescent="0.3">
      <c r="B10" s="7" t="s">
        <v>14</v>
      </c>
      <c r="C10" s="36" t="s">
        <v>15</v>
      </c>
      <c r="D10" s="37"/>
      <c r="E10" s="37"/>
      <c r="F10" s="37"/>
      <c r="G10" s="8"/>
      <c r="H10" s="9">
        <f>SUM(H11:H16)</f>
        <v>0</v>
      </c>
      <c r="J10"/>
      <c r="K10" s="10"/>
      <c r="L10" s="10" t="s">
        <v>16</v>
      </c>
      <c r="M10" s="10" t="s">
        <v>17</v>
      </c>
    </row>
    <row r="11" spans="2:13" ht="34.5" customHeight="1" x14ac:dyDescent="0.3">
      <c r="B11" s="11">
        <v>1</v>
      </c>
      <c r="C11" s="45" t="s">
        <v>18</v>
      </c>
      <c r="D11" s="46"/>
      <c r="E11" s="11" t="s">
        <v>3</v>
      </c>
      <c r="F11" s="12">
        <f>+'[3]BASE LITORAL'!H8</f>
        <v>189</v>
      </c>
      <c r="G11" s="4">
        <v>0</v>
      </c>
      <c r="H11" s="4">
        <f t="shared" ref="H11:H16" si="0">+ROUND(F11*G11,0)</f>
        <v>0</v>
      </c>
      <c r="J11" s="13">
        <f>+G11*0.9</f>
        <v>0</v>
      </c>
      <c r="K11" s="10" t="s">
        <v>19</v>
      </c>
      <c r="L11" s="14">
        <f>+H5*0.9</f>
        <v>0</v>
      </c>
      <c r="M11" s="14">
        <f>+H5</f>
        <v>0</v>
      </c>
    </row>
    <row r="12" spans="2:13" ht="34.5" customHeight="1" x14ac:dyDescent="0.3">
      <c r="B12" s="11">
        <v>2</v>
      </c>
      <c r="C12" s="45" t="s">
        <v>2</v>
      </c>
      <c r="D12" s="46"/>
      <c r="E12" s="11" t="s">
        <v>3</v>
      </c>
      <c r="F12" s="12">
        <f>+'[3]BASE LITORAL'!H9</f>
        <v>25</v>
      </c>
      <c r="G12" s="4">
        <v>0</v>
      </c>
      <c r="H12" s="4">
        <f t="shared" si="0"/>
        <v>0</v>
      </c>
      <c r="J12" s="13">
        <f t="shared" ref="J12:J15" si="1">+G12*0.9</f>
        <v>0</v>
      </c>
      <c r="K12" s="10" t="s">
        <v>20</v>
      </c>
      <c r="L12" s="14">
        <f>+H22*0.9</f>
        <v>0</v>
      </c>
      <c r="M12" s="15">
        <f>+H22</f>
        <v>0</v>
      </c>
    </row>
    <row r="13" spans="2:13" ht="53.25" customHeight="1" x14ac:dyDescent="0.3">
      <c r="B13" s="11">
        <v>3</v>
      </c>
      <c r="C13" s="45" t="s">
        <v>21</v>
      </c>
      <c r="D13" s="46"/>
      <c r="E13" s="11" t="s">
        <v>3</v>
      </c>
      <c r="F13" s="12">
        <f>+'[3]BASE LITORAL'!H10</f>
        <v>159</v>
      </c>
      <c r="G13" s="4">
        <v>0</v>
      </c>
      <c r="H13" s="4">
        <f t="shared" si="0"/>
        <v>0</v>
      </c>
      <c r="J13" s="13">
        <f t="shared" si="1"/>
        <v>0</v>
      </c>
      <c r="K13" s="10" t="s">
        <v>41</v>
      </c>
      <c r="L13" s="14">
        <f>+H23</f>
        <v>0</v>
      </c>
      <c r="M13" s="15">
        <f>+H23</f>
        <v>0</v>
      </c>
    </row>
    <row r="14" spans="2:13" ht="34.5" customHeight="1" x14ac:dyDescent="0.3">
      <c r="B14" s="11">
        <v>4</v>
      </c>
      <c r="C14" s="45" t="s">
        <v>23</v>
      </c>
      <c r="D14" s="46"/>
      <c r="E14" s="11" t="s">
        <v>3</v>
      </c>
      <c r="F14" s="12">
        <f>+'[3]BASE LITORAL'!H11</f>
        <v>33</v>
      </c>
      <c r="G14" s="4">
        <v>0</v>
      </c>
      <c r="H14" s="4">
        <f t="shared" si="0"/>
        <v>0</v>
      </c>
      <c r="J14" s="13">
        <f t="shared" si="1"/>
        <v>0</v>
      </c>
      <c r="K14" s="10" t="s">
        <v>24</v>
      </c>
      <c r="L14" s="14">
        <f>+L11+L12+L13</f>
        <v>0</v>
      </c>
      <c r="M14" s="14">
        <f>+M11+M12+M13</f>
        <v>0</v>
      </c>
    </row>
    <row r="15" spans="2:13" ht="34.5" customHeight="1" x14ac:dyDescent="0.3">
      <c r="B15" s="11">
        <v>5</v>
      </c>
      <c r="C15" s="45" t="s">
        <v>25</v>
      </c>
      <c r="D15" s="46"/>
      <c r="E15" s="11" t="s">
        <v>3</v>
      </c>
      <c r="F15" s="12">
        <f>+'[3]BASE LITORAL'!H12</f>
        <v>396</v>
      </c>
      <c r="G15" s="4">
        <v>0</v>
      </c>
      <c r="H15" s="4">
        <f t="shared" si="0"/>
        <v>0</v>
      </c>
      <c r="J15" s="13">
        <f t="shared" si="1"/>
        <v>0</v>
      </c>
    </row>
    <row r="16" spans="2:13" ht="16.5" customHeight="1" x14ac:dyDescent="0.3">
      <c r="B16" s="11">
        <v>6</v>
      </c>
      <c r="C16" s="45" t="s">
        <v>26</v>
      </c>
      <c r="D16" s="46"/>
      <c r="E16" s="11" t="s">
        <v>27</v>
      </c>
      <c r="F16" s="12"/>
      <c r="G16" s="4">
        <f>+'[3]BASE SIPÍ'!L13</f>
        <v>0</v>
      </c>
      <c r="H16" s="4">
        <f t="shared" si="0"/>
        <v>0</v>
      </c>
    </row>
    <row r="17" spans="2:13" ht="16.5" customHeight="1" x14ac:dyDescent="0.3">
      <c r="B17" s="7" t="s">
        <v>28</v>
      </c>
      <c r="C17" s="36" t="s">
        <v>29</v>
      </c>
      <c r="D17" s="37"/>
      <c r="E17" s="37"/>
      <c r="F17" s="37"/>
      <c r="G17" s="8"/>
      <c r="H17" s="9">
        <f>SUM(H18:H21)</f>
        <v>0</v>
      </c>
    </row>
    <row r="18" spans="2:13" ht="17.25" customHeight="1" x14ac:dyDescent="0.3">
      <c r="B18" s="11"/>
      <c r="C18" s="41" t="s">
        <v>30</v>
      </c>
      <c r="D18" s="42"/>
      <c r="E18" s="16">
        <v>0.2</v>
      </c>
      <c r="F18" s="43"/>
      <c r="G18" s="44"/>
      <c r="H18" s="17">
        <f>ROUND(+H10*E18,0)</f>
        <v>0</v>
      </c>
    </row>
    <row r="19" spans="2:13" x14ac:dyDescent="0.3">
      <c r="B19" s="11"/>
      <c r="C19" s="41" t="s">
        <v>31</v>
      </c>
      <c r="D19" s="42"/>
      <c r="E19" s="16">
        <v>0.05</v>
      </c>
      <c r="F19" s="43"/>
      <c r="G19" s="44"/>
      <c r="H19" s="17">
        <f>ROUND(+H10*E19,0)</f>
        <v>0</v>
      </c>
    </row>
    <row r="20" spans="2:13" x14ac:dyDescent="0.3">
      <c r="B20" s="11"/>
      <c r="C20" s="41" t="s">
        <v>32</v>
      </c>
      <c r="D20" s="42"/>
      <c r="E20" s="16">
        <v>0.05</v>
      </c>
      <c r="F20" s="43"/>
      <c r="G20" s="44"/>
      <c r="H20" s="17">
        <f>ROUND(+E20*H10,0)</f>
        <v>0</v>
      </c>
    </row>
    <row r="21" spans="2:13" ht="17.25" customHeight="1" x14ac:dyDescent="0.3">
      <c r="B21" s="11"/>
      <c r="C21" s="41" t="s">
        <v>33</v>
      </c>
      <c r="D21" s="42"/>
      <c r="E21" s="16">
        <v>0.16</v>
      </c>
      <c r="F21" s="43"/>
      <c r="G21" s="44"/>
      <c r="H21" s="17">
        <f>ROUND(+H20*E21,0)</f>
        <v>0</v>
      </c>
    </row>
    <row r="22" spans="2:13" ht="16.5" customHeight="1" x14ac:dyDescent="0.3">
      <c r="B22" s="7">
        <v>1</v>
      </c>
      <c r="C22" s="36" t="s">
        <v>34</v>
      </c>
      <c r="D22" s="37"/>
      <c r="E22" s="18"/>
      <c r="F22" s="19"/>
      <c r="G22" s="20"/>
      <c r="H22" s="9">
        <f>+H17+H10</f>
        <v>0</v>
      </c>
    </row>
    <row r="23" spans="2:13" ht="16.5" customHeight="1" x14ac:dyDescent="0.3">
      <c r="B23" s="7">
        <v>2</v>
      </c>
      <c r="C23" s="36" t="s">
        <v>35</v>
      </c>
      <c r="D23" s="37"/>
      <c r="E23" s="37"/>
      <c r="F23" s="37"/>
      <c r="G23" s="8"/>
      <c r="H23" s="9">
        <v>0</v>
      </c>
      <c r="L23" s="22">
        <f>+L14+'[3]SIPÍ 2017'!L14</f>
        <v>946271638.5</v>
      </c>
      <c r="M23" s="22">
        <f>+M14+'[3]SIPÍ 2017'!M14</f>
        <v>1044746265</v>
      </c>
    </row>
    <row r="24" spans="2:13" x14ac:dyDescent="0.3">
      <c r="B24" s="38" t="s">
        <v>36</v>
      </c>
      <c r="C24" s="39"/>
      <c r="D24" s="39"/>
      <c r="E24" s="39"/>
      <c r="F24" s="39"/>
      <c r="G24" s="40"/>
      <c r="H24" s="21">
        <f>+H23+H22+H5</f>
        <v>0</v>
      </c>
      <c r="J24" s="23">
        <f>+H24+'[3]SIPÍ 2017'!H24</f>
        <v>1044746265</v>
      </c>
    </row>
    <row r="28" spans="2:13" x14ac:dyDescent="0.3">
      <c r="B28" s="31" t="s">
        <v>46</v>
      </c>
      <c r="C28" s="32"/>
    </row>
    <row r="29" spans="2:13" x14ac:dyDescent="0.3">
      <c r="B29" s="27" t="s">
        <v>47</v>
      </c>
    </row>
  </sheetData>
  <mergeCells count="27">
    <mergeCell ref="C13:D13"/>
    <mergeCell ref="B2:H2"/>
    <mergeCell ref="B3:H3"/>
    <mergeCell ref="B4:G4"/>
    <mergeCell ref="B5:G5"/>
    <mergeCell ref="B6:G6"/>
    <mergeCell ref="B7:G7"/>
    <mergeCell ref="B8:H8"/>
    <mergeCell ref="C9:D9"/>
    <mergeCell ref="C10:F10"/>
    <mergeCell ref="C11:D11"/>
    <mergeCell ref="C12:D12"/>
    <mergeCell ref="C14:D14"/>
    <mergeCell ref="C15:D15"/>
    <mergeCell ref="C16:D16"/>
    <mergeCell ref="C17:F17"/>
    <mergeCell ref="C18:D18"/>
    <mergeCell ref="F18:G18"/>
    <mergeCell ref="C22:D22"/>
    <mergeCell ref="C23:F23"/>
    <mergeCell ref="B24:G24"/>
    <mergeCell ref="C19:D19"/>
    <mergeCell ref="F19:G19"/>
    <mergeCell ref="C20:D20"/>
    <mergeCell ref="F20:G20"/>
    <mergeCell ref="C21:D21"/>
    <mergeCell ref="F21:G21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TOTAL OFERTA</vt:lpstr>
      <vt:lpstr>SIPÍ 2017</vt:lpstr>
      <vt:lpstr>LITORAL 2017</vt:lpstr>
      <vt:lpstr>'LITORAL 2017'!Área_de_impresión</vt:lpstr>
      <vt:lpstr>'SIPÍ 2017'!Área_de_impresión</vt:lpstr>
      <vt:lpstr>'TOTAL OFERTA'!Área_de_impresión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CRISTINA FONSECA PALACIOS</dc:creator>
  <cp:lastModifiedBy>Sol Angel Cala</cp:lastModifiedBy>
  <dcterms:created xsi:type="dcterms:W3CDTF">2016-11-18T21:19:30Z</dcterms:created>
  <dcterms:modified xsi:type="dcterms:W3CDTF">2016-11-23T02:07:36Z</dcterms:modified>
</cp:coreProperties>
</file>