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autoCompressPictures="0"/>
  <mc:AlternateContent xmlns:mc="http://schemas.openxmlformats.org/markup-compatibility/2006">
    <mc:Choice Requires="x15">
      <x15ac:absPath xmlns:x15ac="http://schemas.microsoft.com/office/spreadsheetml/2010/11/ac" url="C:\Users\amarevalo\Documents\FINDETER\PASTO\PUBLICACION\"/>
    </mc:Choice>
  </mc:AlternateContent>
  <xr:revisionPtr revIDLastSave="0" documentId="8_{7BAF611C-6433-4F3B-A265-C6ADF3E0A7F5}" xr6:coauthVersionLast="47" xr6:coauthVersionMax="47" xr10:uidLastSave="{00000000-0000-0000-0000-000000000000}"/>
  <bookViews>
    <workbookView xWindow="-120" yWindow="-120" windowWidth="20730" windowHeight="11160" tabRatio="500" xr2:uid="{00000000-000D-0000-FFFF-FFFF00000000}"/>
  </bookViews>
  <sheets>
    <sheet name="Matriz contratación externa" sheetId="2" r:id="rId1"/>
    <sheet name="Prob. e impacto" sheetId="3" state="hidden" r:id="rId2"/>
  </sheets>
  <definedNames>
    <definedName name="_xlnm.Print_Area" localSheetId="0">'Matriz contratación externa'!$A$1:$S$38</definedName>
    <definedName name="_xlnm.Print_Area" localSheetId="1">'Prob. e impacto'!$A$1:$K$18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34" i="2" l="1"/>
  <c r="P34" i="2"/>
  <c r="O34" i="2"/>
  <c r="M34" i="2"/>
  <c r="M19" i="2"/>
  <c r="N19" i="2"/>
  <c r="O19" i="2"/>
  <c r="P19" i="2"/>
  <c r="N5" i="2"/>
  <c r="P5" i="2"/>
  <c r="O5" i="2"/>
  <c r="M5" i="2"/>
  <c r="N20" i="2"/>
  <c r="P20" i="2"/>
  <c r="O20" i="2"/>
  <c r="M20" i="2"/>
  <c r="N21" i="2"/>
  <c r="P21" i="2"/>
  <c r="O21" i="2"/>
  <c r="M21" i="2"/>
  <c r="N16" i="2"/>
  <c r="P16" i="2"/>
  <c r="O16" i="2"/>
  <c r="M16" i="2"/>
  <c r="N11" i="2"/>
  <c r="P11" i="2"/>
  <c r="O11" i="2"/>
  <c r="M11" i="2"/>
  <c r="M31" i="2"/>
  <c r="N31" i="2"/>
  <c r="P31" i="2"/>
  <c r="O31" i="2"/>
  <c r="M33" i="2"/>
  <c r="N33" i="2"/>
  <c r="P33" i="2"/>
  <c r="O33" i="2"/>
  <c r="M32" i="2"/>
  <c r="N32" i="2"/>
  <c r="P32" i="2"/>
  <c r="O32" i="2"/>
  <c r="M18" i="2"/>
  <c r="N18" i="2"/>
  <c r="P18" i="2"/>
  <c r="O18" i="2"/>
  <c r="M15" i="2"/>
  <c r="N15" i="2"/>
  <c r="P15" i="2"/>
  <c r="O15" i="2"/>
  <c r="N13" i="2"/>
  <c r="P13" i="2"/>
  <c r="O13" i="2"/>
  <c r="M13" i="2"/>
  <c r="N6" i="2"/>
  <c r="P6" i="2"/>
  <c r="O6" i="2"/>
  <c r="N8" i="2"/>
  <c r="P8" i="2"/>
  <c r="O8" i="2"/>
  <c r="N9" i="2"/>
  <c r="P9" i="2"/>
  <c r="O9" i="2"/>
  <c r="N10" i="2"/>
  <c r="P10" i="2"/>
  <c r="O10" i="2"/>
  <c r="N12" i="2"/>
  <c r="P12" i="2"/>
  <c r="O12" i="2"/>
  <c r="N14" i="2"/>
  <c r="P14" i="2"/>
  <c r="O14" i="2"/>
  <c r="N17" i="2"/>
  <c r="P17" i="2"/>
  <c r="O17" i="2"/>
  <c r="N22" i="2"/>
  <c r="P22" i="2"/>
  <c r="O22" i="2"/>
  <c r="N23" i="2"/>
  <c r="P23" i="2"/>
  <c r="O23" i="2"/>
  <c r="N24" i="2"/>
  <c r="P24" i="2"/>
  <c r="O24" i="2"/>
  <c r="N25" i="2"/>
  <c r="P25" i="2"/>
  <c r="O25" i="2"/>
  <c r="N26" i="2"/>
  <c r="P26" i="2"/>
  <c r="O26" i="2"/>
  <c r="N27" i="2"/>
  <c r="P27" i="2"/>
  <c r="O27" i="2"/>
  <c r="N28" i="2"/>
  <c r="P28" i="2"/>
  <c r="O28" i="2"/>
  <c r="N29" i="2"/>
  <c r="P29" i="2"/>
  <c r="O29" i="2"/>
  <c r="N30" i="2"/>
  <c r="P30" i="2"/>
  <c r="O30" i="2"/>
  <c r="M30" i="2"/>
  <c r="M29" i="2"/>
  <c r="M28" i="2"/>
  <c r="M27" i="2"/>
  <c r="M26" i="2"/>
  <c r="M25" i="2"/>
  <c r="M23" i="2"/>
  <c r="M22" i="2"/>
  <c r="M17" i="2"/>
  <c r="M14" i="2"/>
  <c r="M12" i="2"/>
  <c r="M10" i="2"/>
  <c r="M9" i="2"/>
  <c r="M8" i="2"/>
  <c r="N7" i="2"/>
  <c r="P7" i="2"/>
  <c r="O7" i="2"/>
  <c r="M7" i="2"/>
</calcChain>
</file>

<file path=xl/sharedStrings.xml><?xml version="1.0" encoding="utf-8"?>
<sst xmlns="http://schemas.openxmlformats.org/spreadsheetml/2006/main" count="209" uniqueCount="151">
  <si>
    <t>No.</t>
  </si>
  <si>
    <t>Riesgo/Causa</t>
  </si>
  <si>
    <t>Responsable</t>
  </si>
  <si>
    <t>Impacto</t>
  </si>
  <si>
    <t>Probabilidad</t>
  </si>
  <si>
    <t>P</t>
  </si>
  <si>
    <t>I</t>
  </si>
  <si>
    <t>Nivel de Riesgo</t>
  </si>
  <si>
    <t>*Control Sugerido</t>
  </si>
  <si>
    <t>Costo del contrato</t>
  </si>
  <si>
    <t>Tiempo del contrato</t>
  </si>
  <si>
    <t xml:space="preserve">Alcance </t>
  </si>
  <si>
    <t>Calidad</t>
  </si>
  <si>
    <t>Reputacional</t>
  </si>
  <si>
    <t>Legal</t>
  </si>
  <si>
    <t>RIESGOS DE CONTRATACIÓN</t>
  </si>
  <si>
    <t>Contratista</t>
  </si>
  <si>
    <t>Posible</t>
  </si>
  <si>
    <t>Reproceso en las convocatorias debido a que el contratista no firma el contrato.</t>
  </si>
  <si>
    <t>Compartido</t>
  </si>
  <si>
    <t>Improbable</t>
  </si>
  <si>
    <t xml:space="preserve">Se hará efectiva la garantía de seriedad de la oferta presentada por el proponente adjudicatario en el marco del proceso de convocatoria. </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</si>
  <si>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</si>
  <si>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</si>
  <si>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</si>
  <si>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</si>
  <si>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El contratista contemplará, al momento de presentar la oferta, la totalidad de los requisitos previos a  la suscripción el acta de inicio. Las partes deberán tener en cuenta los términos contractuales para la entrega y aprobación de los requisitos previos a la suscripción del acta de inicio</t>
  </si>
  <si>
    <t>RIESGOS ASOCIADOS A LOS ENTREGABLES</t>
  </si>
  <si>
    <t>Afectación a la ejecución del contrato debido a modificaciones de los productos o servicios a entregar segun el alcance del contrato sin aprobación de la supervisión.</t>
  </si>
  <si>
    <t>Cada modificación al alcance del contrato deberá contar con la debida aprobación por parte del supervisor. El contratista deberá asumir el costo por entrega de productos que presenten deficiencias o no se ajusten a los alcances definidos en el contrato.</t>
  </si>
  <si>
    <t>Afectación en la ejecución del contrato debido a errores o fallas en las metodologías adoptadas por el contratista.</t>
  </si>
  <si>
    <t>Realizar pruebas y ensayos pertinentes de la efectividad de las metodologías propuestas.</t>
  </si>
  <si>
    <t>Afectación a la ejecución del contrato debido a entregables insuficientes, defectuosos o incompletos según el alcance y las especificaciones técnicas establecidas.</t>
  </si>
  <si>
    <t>Verificar el cumplimiento de los requisitos establecidos, previo a la entrega de los productos.</t>
  </si>
  <si>
    <t>RIESGOS ASOCIADOS A LA INFORMACIÓN</t>
  </si>
  <si>
    <t>Afectación a la ejecución del contrato debido a dificultad en el acceso a las fuentes de información.</t>
  </si>
  <si>
    <t>Raro</t>
  </si>
  <si>
    <t>El contratista implementará diferentes mecanismos de búsqueda de información que permitan obtener los datos necesarios para la ejecución del objeto contractual. Informar a Findeter en el caso en el que se evidencie dificultad en la obtención de la información.</t>
  </si>
  <si>
    <t>Pérdida de la información física o electrónica debido a errores humanos, almacenamiento inadecuado o fallas en los sistemas de información.</t>
  </si>
  <si>
    <t xml:space="preserve">Deberá implementar controles y inventarios y back ups de la información originada en el marco de la ejecución del objeto contractual.  </t>
  </si>
  <si>
    <t>Utilización indebida o revelación de información confidencial a un tercero no autorizado por parte del contratista.</t>
  </si>
  <si>
    <t xml:space="preserve">Implementará acuerdos de confidencialidad en el manejo de la información reservada. </t>
  </si>
  <si>
    <t>RIESGOS AMBIENTALES</t>
  </si>
  <si>
    <t>Afectación a la ejecución del contrato debido a factores naturales (condiciones hidro-climáticas de la zona, desastres naturales).</t>
  </si>
  <si>
    <t>Seguimiento en materia  ambiental a la ejecución del contrato y emisión de alertas tempranas. Notificación por parte del contratista a Findeter en caso que esto ocurra.</t>
  </si>
  <si>
    <t>Terremotos, huracanes, tornados, volcanes, inundaciones fluviales, deslizamientos exorbitantes, vientos exorbitantes, incendios no provocados y/o demás fuerzas de la naturaleza.</t>
  </si>
  <si>
    <t>Seguimiento en materia climáticaa la ejecución del contrato y emisión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</si>
  <si>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</si>
  <si>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</si>
  <si>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RIESGOS SOCIALES Y ASOCIADOS A TERCEROS</t>
  </si>
  <si>
    <t>Afectación a la ejecución del contrato debido a alteraciones o factores de orden público (paros, huelgas) que también pueden ser derivados de noticias que afectan la reputación del proyecto.</t>
  </si>
  <si>
    <t>Tanto la Entidad como el contratista deberán informarse sobre las anomalias en el orden público que puedan afectar el cumplimiento del contrato, con el fin de identificar alternativas.</t>
  </si>
  <si>
    <t>Deberá asumir el costo de los mayores tiempos ocasionados por estas demoras.</t>
  </si>
  <si>
    <t>Dificultades, parálisis o imposibilidad en la ejecución del contrato debido a grupos al margen de la ley.</t>
  </si>
  <si>
    <t>Deberá contemplar dentro de su metodología y plan de trabajo y de acuerdo con el territorio en donde se va a llevar a cabo la consultoría la materialización de este riesgo, sin que su constancia impida la implementación de mesas de trabajo entre el contratista y FINDETER con el fin de implementar acciones que permitan superar dicha situación.</t>
  </si>
  <si>
    <t xml:space="preserve">Ejecución de las reuniones de socialización, seguimiento y cierre social, contempladas en los lineamiento de gestión social, ambiental y reputacional. </t>
  </si>
  <si>
    <t>Dificultades en la ejecución contractual por la no respuesta oportuna de peticiones, quejas, reclamos y derechos de petición interpuestos por la comunidad.</t>
  </si>
  <si>
    <t>Respuesta, seguimiento y cierre a PQR en los términos establecidos por la ley.</t>
  </si>
  <si>
    <t>RIESGOS LEGALES</t>
  </si>
  <si>
    <t>Afectación a la ejecución del contrato debido a demandas o condenas instauradas por diferentes actores al contratista.</t>
  </si>
  <si>
    <t xml:space="preserve">El contratista se obliga a mantener indemne a la Contratante, al cliente y a Findeter en cualquier reclamación o proceso judicial causado por actos u omisiones de este. </t>
  </si>
  <si>
    <t>RIESGO REGULATORIO Y POLITICO</t>
  </si>
  <si>
    <t>Afectación a la ejecución del contrato debido a cambios normativos en el marco regulatorio o normatividad aplicable al proyecto.</t>
  </si>
  <si>
    <t>La entidad debe mantenerse actualizada frente a los cambios normativos que se presenten. Realizar y agorse a las modificaciones contractuales pertinentes en razon a los cambios normativos.</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</si>
  <si>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</si>
  <si>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</si>
  <si>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nacional o de las entidades territoriales.</t>
  </si>
  <si>
    <t xml:space="preserve">El contratista deberá contemplar dentro de su modelo de negocio y cronograma de ejecución contractual situacione relacionadas con este riesgo. </t>
  </si>
  <si>
    <t>Afectación a la ejecución del contrato debido a falta de Coordinación Interinstitucional.</t>
  </si>
  <si>
    <t>Fortalecimiento de las relaciones interinstitucionales a partir de comunicaciones constantes (correo electrónico, llamadas). Definir responsables en las diferentes instituciones para ayudar a la coordinación entre los equipos. Instalación de mesas de trabajo entre el contratista y el contratante, en las cuales se revisen este tipo de situaciones.</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</si>
  <si>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</si>
  <si>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</si>
  <si>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</si>
  <si>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Pérdida de personal calificado o experimentado debido a muerte, accidente, contagio o retiro del mismo.</t>
  </si>
  <si>
    <t>Dificultad de acceso y/o transporte de las personas o los bienes requeridos para el cumplimiento del objeto contractual.</t>
  </si>
  <si>
    <t>RIESGOS LABORALES</t>
  </si>
  <si>
    <t>Ausencia del personal del contratista debido al inoportuno pago de salarios, prestaciones sociales e indemnizaciones a la mano de obra calificada y no calificada.</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</si>
  <si>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</si>
  <si>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</si>
  <si>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</si>
  <si>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</si>
  <si>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Radicación incorrecta de las cuentas de cobro (correctamente diligenciadas, firmadas y a tiempo).</t>
  </si>
  <si>
    <t>Conocer y aplicar los procedimientos establecidos por la contratante  para la presentación de las cuentas de cobro.</t>
  </si>
  <si>
    <t>Afectación a la ejecución del contrato debido a insolvencia económica del contratista.</t>
  </si>
  <si>
    <t xml:space="preserve">Se informa a Findeter cualquier situación financiera o de otro tipo que pueda afectar la correcta ejecución del contrato. </t>
  </si>
  <si>
    <t>Consideraciones: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</si>
  <si>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La matriz de riesgos incluye controles sugeridos para que el oferente ejecute. Estos controles pueden ser mejorados por el oferente toda vez que tenga capacidad para hacerlo.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</si>
  <si>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</si>
  <si>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</si>
  <si>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</si>
  <si>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</si>
  <si>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</si>
  <si>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</si>
  <si>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</si>
  <si>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</si>
  <si>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</si>
  <si>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</si>
  <si>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</si>
  <si>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</si>
  <si>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</si>
  <si>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</si>
  <si>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</si>
  <si>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</si>
  <si>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</si>
  <si>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</si>
  <si>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</si>
  <si>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</si>
  <si>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</si>
  <si>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</si>
  <si>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</si>
  <si>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</si>
  <si>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</si>
  <si>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</si>
  <si>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</si>
  <si>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</si>
  <si>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interventoría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</si>
  <si>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</si>
  <si>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</si>
  <si>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</si>
  <si>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</si>
  <si>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</si>
  <si>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</si>
  <si>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</si>
  <si>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</si>
  <si>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</si>
  <si>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</si>
  <si>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</si>
  <si>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</si>
  <si>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</si>
  <si>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Sanciones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</si>
  <si>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</si>
  <si>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</si>
  <si>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</si>
  <si>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</si>
  <si>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</si>
  <si>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</si>
  <si>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</si>
  <si>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</si>
  <si>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</si>
  <si>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</si>
  <si>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</si>
  <si>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</si>
  <si>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</si>
  <si>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</si>
  <si>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</si>
  <si>
    <t>Dificultades en el relacionamiento comunitario que afectan la ejecución, debido a la no socialización de las actividades a desarrollar.</t>
  </si>
  <si>
    <t>Ausencia de permisos o autorizaciones requeridas o que surjan dentro de la ejecución del contrato.</t>
  </si>
  <si>
    <t>OTROS RIESGOS</t>
  </si>
  <si>
    <t>Afectacion a la ejecución del contrato por normas, disposiciones o directrices que adopte la administración durante la ejecución del mismo y que sean aplicables con excepcion de las normas tributarias.</t>
  </si>
  <si>
    <t xml:space="preserve">Cambios normativos, disposiciones o directrices que se
presenten. Al respecto se resalta que en dichos cambios se
contemplan periodos de transición lo cual permitirá que el
contratista tome las medidas pertinentes.
</t>
  </si>
  <si>
    <r>
      <t xml:space="preserve">Objeto a contratar: </t>
    </r>
    <r>
      <rPr>
        <sz val="10"/>
        <color theme="1"/>
        <rFont val="Calibri"/>
        <family val="2"/>
        <scheme val="minor"/>
      </rPr>
      <t>INTERVENTORÍA INTEGRAL TÉCNICA, ADMINISTRATIVA, FINANCIERA, AMBIENTAL, JURÍDICA, SOCIAL PARA EL PROYECTO DENOMINADO “CONSULTORÍA PARA REALIZAR LA ESTRUCTURACIÓN INTEGRAL A NIVEL DE PREFACTIBILIDAD, FACTIBILIDAD Y ESTUDIOS Y DISEÑOS DEFINITIVOS PARA LAS OBRAS DE MITIGACIÓN DE RIESGO Y REDUCCIÓN DE AMENAZA POR LA OCURRENCIA DE LAHARES GENERADOS POR ERUPCIÓN DEL VOLCÁN GALERAS EN LA CUENCA DE LAS QUEBRADAS MIJITAYO Y MIDORO Y SU TRAYECTO URBANO, UBICADO EN EL MUNICIPIO DE PASTO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</si>
</sst>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name val="Calibri"/>
      <family val="2"/>
      <scheme val="minor"/>
    </font>
    <font>
      <sz val="10"/>
      <name val="Arial"/>
      <family val="2"/>
    </font>
    <font>
      <sz val="11"/>
      <color rgb="FF000000"/>
      <name val="Calibri"/>
      <family val="2"/>
      <charset val="204"/>
    </font>
    <font>
      <sz val="10"/>
      <color rgb="FFFF0000"/>
      <name val="Calibri"/>
      <family val="2"/>
      <scheme val="minor"/>
    </font>
    <font>
      <b/>
      <sz val="10"/>
      <name val="Calibri"/>
      <family val="2"/>
      <scheme val="minor"/>
    </font>
    <font>
      <u/>
      <sz val="11"/>
      <color theme="10"/>
      <name val="Calibri"/>
      <family val="2"/>
      <scheme val="minor"/>
    </font>
    <font>
      <u/>
      <sz val="11"/>
      <color theme="11"/>
      <name val="Calibri"/>
      <family val="2"/>
      <scheme val="minor"/>
    </font>
    <font>
      <sz val="10"/>
      <color rgb="FF00000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2">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19">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7" fillId="0" borderId="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84">
    <xf numFmtId="0" fontId="0" fillId="0" borderId="0" xfId="0"/>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left" vertical="center"/>
    </xf>
    <xf numFmtId="0" fontId="2" fillId="6"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xf numFmtId="0" fontId="3" fillId="0" borderId="0" xfId="0" applyFont="1"/>
    <xf numFmtId="0" fontId="5" fillId="0" borderId="0" xfId="0" applyFont="1"/>
    <xf numFmtId="0" fontId="8" fillId="0" borderId="0" xfId="0" applyFont="1"/>
    <xf numFmtId="0" fontId="2" fillId="0" borderId="3" xfId="0" applyFont="1" applyBorder="1" applyAlignment="1">
      <alignment horizontal="center" vertical="center"/>
    </xf>
    <xf numFmtId="0" fontId="3" fillId="7" borderId="3" xfId="0" applyFont="1" applyFill="1" applyBorder="1" applyAlignment="1">
      <alignment horizontal="center" vertical="center"/>
    </xf>
    <xf numFmtId="0" fontId="3" fillId="8" borderId="3" xfId="0" applyFont="1" applyFill="1" applyBorder="1" applyAlignment="1">
      <alignment horizontal="center" vertical="center"/>
    </xf>
    <xf numFmtId="165" fontId="2" fillId="0" borderId="0" xfId="0" applyNumberFormat="1" applyFont="1"/>
    <xf numFmtId="0" fontId="3" fillId="9" borderId="3" xfId="0" applyFont="1" applyFill="1" applyBorder="1" applyAlignment="1">
      <alignment horizontal="center" vertical="center"/>
    </xf>
    <xf numFmtId="0" fontId="3" fillId="10" borderId="3" xfId="0" applyFont="1" applyFill="1" applyBorder="1" applyAlignment="1">
      <alignment horizontal="center" vertical="center"/>
    </xf>
    <xf numFmtId="165" fontId="2" fillId="0" borderId="0" xfId="4" applyNumberFormat="1" applyFont="1"/>
    <xf numFmtId="0" fontId="3" fillId="11" borderId="3" xfId="0" applyFont="1" applyFill="1" applyBorder="1" applyAlignment="1">
      <alignment horizontal="center" vertical="center"/>
    </xf>
    <xf numFmtId="165" fontId="8" fillId="0" borderId="0" xfId="4" applyNumberFormat="1" applyFont="1"/>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 fillId="0" borderId="3" xfId="0" applyFont="1" applyBorder="1" applyAlignment="1">
      <alignment horizontal="center" vertical="center"/>
    </xf>
    <xf numFmtId="0" fontId="2" fillId="0" borderId="5" xfId="0" applyFont="1" applyBorder="1" applyAlignment="1">
      <alignment horizontal="left" vertical="center" wrapText="1"/>
    </xf>
    <xf numFmtId="0" fontId="5" fillId="0" borderId="3" xfId="0" applyFont="1" applyBorder="1" applyAlignment="1">
      <alignment horizontal="left" vertical="center" wrapText="1" readingOrder="1"/>
    </xf>
    <xf numFmtId="0" fontId="5" fillId="0" borderId="3" xfId="0" applyFont="1" applyBorder="1" applyAlignment="1">
      <alignment vertical="center" wrapText="1"/>
    </xf>
    <xf numFmtId="0" fontId="3" fillId="8" borderId="0" xfId="0" applyFont="1" applyFill="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wrapText="1" readingOrder="1"/>
    </xf>
    <xf numFmtId="0" fontId="5" fillId="0" borderId="0" xfId="0" applyFont="1" applyAlignment="1">
      <alignment vertical="center" wrapText="1"/>
    </xf>
    <xf numFmtId="0" fontId="3" fillId="0" borderId="0" xfId="0" applyFont="1" applyAlignment="1">
      <alignment horizontal="center" vertical="center"/>
    </xf>
    <xf numFmtId="0" fontId="2" fillId="0" borderId="0" xfId="0" applyFont="1" applyAlignment="1">
      <alignment vertical="center"/>
    </xf>
    <xf numFmtId="0" fontId="2" fillId="6" borderId="3" xfId="0" applyFont="1" applyFill="1" applyBorder="1" applyAlignment="1">
      <alignment horizontal="center" vertical="center" wrapText="1"/>
    </xf>
    <xf numFmtId="0" fontId="12" fillId="0" borderId="0" xfId="0" applyFont="1" applyAlignment="1">
      <alignment vertical="center" wrapText="1"/>
    </xf>
    <xf numFmtId="0" fontId="2" fillId="0" borderId="11" xfId="0" applyFont="1" applyBorder="1" applyAlignment="1">
      <alignment horizontal="left" vertical="center" wrapText="1"/>
    </xf>
    <xf numFmtId="0" fontId="3" fillId="3" borderId="4" xfId="0" applyFont="1" applyFill="1" applyBorder="1" applyAlignment="1" applyProtection="1">
      <alignment horizontal="center" vertical="center" wrapText="1"/>
      <protection locked="0"/>
    </xf>
    <xf numFmtId="0" fontId="3" fillId="3" borderId="3"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left" vertical="center"/>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3" fillId="3" borderId="4"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2" fillId="0" borderId="3" xfId="0" applyFont="1" applyBorder="1" applyAlignment="1">
      <alignment horizontal="center" vertical="center" wrapText="1"/>
    </xf>
    <xf numFmtId="0" fontId="2" fillId="6" borderId="4"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6" borderId="1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3" xfId="0" applyFont="1" applyFill="1" applyBorder="1" applyAlignment="1">
      <alignment horizontal="center" vertical="center"/>
    </xf>
    <xf numFmtId="0" fontId="3" fillId="3" borderId="3" xfId="0" applyFont="1" applyFill="1" applyBorder="1" applyAlignment="1">
      <alignment horizontal="center" vertical="center"/>
    </xf>
  </cellXfs>
  <cellStyles count="19">
    <cellStyle name="Hipervínculo" xfId="11" builtinId="8" hidden="1"/>
    <cellStyle name="Hipervínculo" xfId="7" builtinId="8" hidden="1"/>
    <cellStyle name="Hipervínculo" xfId="5" builtinId="8" hidden="1"/>
    <cellStyle name="Hipervínculo" xfId="17" builtinId="8" hidden="1"/>
    <cellStyle name="Hipervínculo" xfId="9" builtinId="8" hidden="1"/>
    <cellStyle name="Hipervínculo" xfId="15" builtinId="8" hidden="1"/>
    <cellStyle name="Hipervínculo" xfId="13" builtinId="8" hidden="1"/>
    <cellStyle name="Hipervínculo visitado" xfId="8" builtinId="9" hidden="1"/>
    <cellStyle name="Hipervínculo visitado" xfId="6" builtinId="9" hidden="1"/>
    <cellStyle name="Hipervínculo visitado" xfId="10" builtinId="9" hidden="1"/>
    <cellStyle name="Hipervínculo visitado" xfId="12" builtinId="9" hidden="1"/>
    <cellStyle name="Hipervínculo visitado" xfId="14" builtinId="9" hidden="1"/>
    <cellStyle name="Hipervínculo visitado" xfId="18" builtinId="9" hidden="1"/>
    <cellStyle name="Hipervínculo visitado" xfId="16" builtinId="9" hidden="1"/>
    <cellStyle name="Moneda 2" xfId="1" xr:uid="{00000000-0005-0000-0000-00000E000000}"/>
    <cellStyle name="Normal" xfId="0" builtinId="0"/>
    <cellStyle name="Normal 2" xfId="2" xr:uid="{00000000-0005-0000-0000-000010000000}"/>
    <cellStyle name="Normal 3" xfId="3" xr:uid="{00000000-0005-0000-0000-000011000000}"/>
    <cellStyle name="Porcentaje" xfId="4" builtinId="5"/>
  </cellStyles>
  <dxfs count="4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22412</xdr:colOff>
      <xdr:row>1</xdr:row>
      <xdr:rowOff>89647</xdr:rowOff>
    </xdr:from>
    <xdr:to>
      <xdr:col>2</xdr:col>
      <xdr:colOff>918883</xdr:colOff>
      <xdr:row>1</xdr:row>
      <xdr:rowOff>526676</xdr:rowOff>
    </xdr:to>
    <xdr:pic>
      <xdr:nvPicPr>
        <xdr:cNvPr id="3" name="Imagen 2" descr="Imagen que contiene dibujo&#10;&#10;Descripción generada automáticamente">
          <a:extLst>
            <a:ext uri="{FF2B5EF4-FFF2-40B4-BE49-F238E27FC236}">
              <a16:creationId xmlns:a16="http://schemas.microsoft.com/office/drawing/2014/main" id="{08140788-C6E6-49B0-8CC2-D9E8BC7E6E44}"/>
            </a:ext>
          </a:extLst>
        </xdr:cNvPr>
        <xdr:cNvPicPr/>
      </xdr:nvPicPr>
      <xdr:blipFill>
        <a:blip xmlns:r="http://schemas.openxmlformats.org/officeDocument/2006/relationships" r:embed="rId1"/>
        <a:stretch>
          <a:fillRect/>
        </a:stretch>
      </xdr:blipFill>
      <xdr:spPr>
        <a:xfrm>
          <a:off x="302559" y="369794"/>
          <a:ext cx="1243853" cy="4370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showGridLines="0" tabSelected="1" zoomScale="80" zoomScaleNormal="80" zoomScaleSheetLayoutView="80" zoomScalePageLayoutView="90" workbookViewId="0">
      <pane ySplit="4" topLeftCell="A5" activePane="bottomLeft" state="frozen"/>
      <selection pane="bottomLeft" activeCell="D30" sqref="D30"/>
    </sheetView>
  </sheetViews>
  <sheetFormatPr baseColWidth="10" defaultColWidth="0" defaultRowHeight="14.1" customHeight="1" zeroHeight="1" x14ac:dyDescent="0.2"/>
  <cols>
    <col min="1" max="1" width="4.140625" style="1" customWidth="1"/>
    <col min="2" max="2" width="5.28515625" style="1" customWidth="1"/>
    <col min="3" max="3" width="14.42578125" style="1" customWidth="1"/>
    <col min="4" max="4" width="44.42578125" style="1" customWidth="1"/>
    <col min="5" max="5" width="11.42578125" style="1" customWidth="1"/>
    <col min="6" max="6" width="11.42578125" style="1" hidden="1" customWidth="1"/>
    <col min="7" max="7" width="12.28515625" style="1" hidden="1" customWidth="1"/>
    <col min="8" max="9" width="11.42578125" style="1" hidden="1" customWidth="1"/>
    <col min="10" max="10" width="12.28515625" style="1" hidden="1" customWidth="1"/>
    <col min="11" max="11" width="11.42578125" style="1" hidden="1" customWidth="1"/>
    <col min="12" max="12" width="12.42578125" style="1" customWidth="1"/>
    <col min="13" max="13" width="6.28515625" style="2" hidden="1" customWidth="1"/>
    <col min="14" max="14" width="12.85546875" style="1" customWidth="1"/>
    <col min="15" max="15" width="4.28515625" style="2" hidden="1" customWidth="1"/>
    <col min="16" max="16" width="11.42578125" style="1" customWidth="1"/>
    <col min="17" max="17" width="51.42578125" style="1" customWidth="1"/>
    <col min="18" max="18" width="7.140625" style="1" customWidth="1"/>
    <col min="19" max="16384" width="11.42578125" style="1" hidden="1"/>
  </cols>
  <sheetData>
    <row r="1" spans="2:17" ht="21.95" customHeight="1" x14ac:dyDescent="0.2"/>
    <row r="2" spans="2:17" ht="62.25" customHeight="1" x14ac:dyDescent="0.2">
      <c r="B2" s="49"/>
      <c r="C2" s="50"/>
      <c r="D2" s="51" t="s">
        <v>150</v>
      </c>
      <c r="E2" s="51"/>
      <c r="F2" s="51"/>
      <c r="G2" s="51"/>
      <c r="H2" s="51"/>
      <c r="I2" s="51"/>
      <c r="J2" s="51"/>
      <c r="K2" s="51"/>
      <c r="L2" s="51"/>
      <c r="M2" s="51"/>
      <c r="N2" s="51"/>
      <c r="O2" s="51"/>
      <c r="P2" s="51"/>
      <c r="Q2" s="51"/>
    </row>
    <row r="3" spans="2:17" ht="12.75" customHeight="1" x14ac:dyDescent="0.2">
      <c r="B3" s="52" t="s">
        <v>0</v>
      </c>
      <c r="C3" s="54" t="s">
        <v>1</v>
      </c>
      <c r="D3" s="55"/>
      <c r="E3" s="52" t="s">
        <v>2</v>
      </c>
      <c r="F3" s="58" t="s">
        <v>3</v>
      </c>
      <c r="G3" s="59"/>
      <c r="H3" s="59"/>
      <c r="I3" s="59"/>
      <c r="J3" s="59"/>
      <c r="K3" s="60"/>
      <c r="L3" s="61" t="s">
        <v>4</v>
      </c>
      <c r="M3" s="61" t="s">
        <v>5</v>
      </c>
      <c r="N3" s="61" t="s">
        <v>3</v>
      </c>
      <c r="O3" s="61" t="s">
        <v>6</v>
      </c>
      <c r="P3" s="61" t="s">
        <v>7</v>
      </c>
      <c r="Q3" s="65" t="s">
        <v>8</v>
      </c>
    </row>
    <row r="4" spans="2:17" ht="25.5" x14ac:dyDescent="0.2">
      <c r="B4" s="53"/>
      <c r="C4" s="56"/>
      <c r="D4" s="57"/>
      <c r="E4" s="53"/>
      <c r="F4" s="42" t="s">
        <v>9</v>
      </c>
      <c r="G4" s="42" t="s">
        <v>10</v>
      </c>
      <c r="H4" s="42" t="s">
        <v>11</v>
      </c>
      <c r="I4" s="42" t="s">
        <v>12</v>
      </c>
      <c r="J4" s="42" t="s">
        <v>13</v>
      </c>
      <c r="K4" s="42" t="s">
        <v>14</v>
      </c>
      <c r="L4" s="62"/>
      <c r="M4" s="63"/>
      <c r="N4" s="62"/>
      <c r="O4" s="63"/>
      <c r="P4" s="62"/>
      <c r="Q4" s="66"/>
    </row>
    <row r="5" spans="2:17" ht="38.25" x14ac:dyDescent="0.2">
      <c r="B5" s="3">
        <v>1</v>
      </c>
      <c r="C5" s="75" t="s">
        <v>15</v>
      </c>
      <c r="D5" s="4" t="s">
        <v>18</v>
      </c>
      <c r="E5" s="3" t="s">
        <v>19</v>
      </c>
      <c r="F5" s="5">
        <v>1</v>
      </c>
      <c r="G5" s="5">
        <v>3</v>
      </c>
      <c r="H5" s="5">
        <v>1</v>
      </c>
      <c r="I5" s="5">
        <v>1</v>
      </c>
      <c r="J5" s="5">
        <v>1</v>
      </c>
      <c r="K5" s="5">
        <v>1</v>
      </c>
      <c r="L5" s="6" t="s">
        <v>20</v>
      </c>
      <c r="M5" s="3">
        <f t="shared" ref="M5" si="0">IF(L5="Raro",1,IF(L5="Improbable",2,IF(L5="Posible",3,IF(L5="Probable",4,IF(L5="Certeza",5,IF(L5="",0))))))</f>
        <v>2</v>
      </c>
      <c r="N5" s="3" t="str">
        <f t="shared" ref="N5:N7" si="1">IF(MAX(F5:K5)=1,"Insignificante",IF(MAX(F5:K5)=2,"Menor",IF(MAX(F5:K5)=3,"Moderado",IF(MAX(F5:K5)=4,"Mayor",IF(MAX(F5:K5)=5,"Catastrofico","0")))))</f>
        <v>Moderado</v>
      </c>
      <c r="O5" s="3">
        <f t="shared" ref="O5" si="2">MAX(F5:K5)</f>
        <v>3</v>
      </c>
      <c r="P5" s="7" t="str">
        <f t="shared" ref="P5" si="3">IF(AND(L5="Raro",N5="Insignificante"),"Inusual",IF(AND(L5="Raro",N5="Menor"),"Bajo",IF(AND(L5="Raro",N5="Moderado"),"Medio",IF(AND(L5="Raro",N5="Mayor"),"Medio",IF(AND(L5="Raro",N5="Catastrofico"),"Alto",IF(AND(L5="Improbable",N5="Insignificante"),"Bajo",IF(AND(L5="Improbable",N5="Menor"),"Bajo",IF(AND(L5="Improbable",N5="Moderado"),"Medio",IF(AND(L5="Improbable",N5="Mayor"),"Alto",IF(AND(L5="Improbable",N5="Catastrofico"),"Alto",IF(AND(L5="Posible",N5="Insignificante"),"Bajo",IF(AND(L5="Posible",N5="Menor"),"Bajo",IF(AND(L5="Posible",N5="Moderado"),"Medio",IF(AND(L5="Posible",N5="Mayor"),"Alto",IF(AND(L5="Posible",N5="Catastrofico"),"Extremo",IF(AND(L5="Probable",N5="Insignificante"),"Medio",IF(AND(L5="Probable",N5="Menor"),"Medio",IF(AND(L5="Probable",N5="Moderado"),"Alto",IF(AND(L5="Probable",N5="Mayor"),"Extremo",IF(AND(L5="Probable",N5="Catastrofico"),"Extremo",IF(AND(L5="Certeza",N5="Insignificante"),"Medio",IF(AND(L5="Certeza",N5="Menor"),"Alto",IF(AND(L5="Certeza",N5="Moderado"),"Alto",IF(AND(L5="Certeza",N5="Mayor"),"Extremo",IF(AND(L5="Certeza",N5="Catastrofico"),"Extremo",0)))))))))))))))))))))))))</f>
        <v>Medio</v>
      </c>
      <c r="Q5" s="4" t="s">
        <v>21</v>
      </c>
    </row>
    <row r="6" spans="2:17" ht="25.5" x14ac:dyDescent="0.2">
      <c r="B6" s="3">
        <v>2</v>
      </c>
      <c r="C6" s="76"/>
      <c r="D6" s="4" t="s">
        <v>22</v>
      </c>
      <c r="E6" s="3" t="s">
        <v>23</v>
      </c>
      <c r="F6" s="5">
        <v>1</v>
      </c>
      <c r="G6" s="5">
        <v>3</v>
      </c>
      <c r="H6" s="5">
        <v>1</v>
      </c>
      <c r="I6" s="5">
        <v>1</v>
      </c>
      <c r="J6" s="5">
        <v>2</v>
      </c>
      <c r="K6" s="5">
        <v>1</v>
      </c>
      <c r="L6" s="6" t="s">
        <v>20</v>
      </c>
      <c r="M6" s="3"/>
      <c r="N6" s="3" t="str">
        <f t="shared" ref="N6" si="4">IF(MAX(F6:K6)=1,"Insignificante",IF(MAX(F6:K6)=2,"Menor",IF(MAX(F6:K6)=3,"Moderado",IF(MAX(F6:K6)=4,"Mayor",IF(MAX(F6:K6)=5,"Catastrofico","0")))))</f>
        <v>Moderado</v>
      </c>
      <c r="O6" s="3">
        <f t="shared" ref="O6" si="5">MAX(F6:K6)</f>
        <v>3</v>
      </c>
      <c r="P6" s="7" t="str">
        <f t="shared" ref="P6" si="6">IF(AND(L6="Raro",N6="Insignificante"),"Inusual",IF(AND(L6="Raro",N6="Menor"),"Bajo",IF(AND(L6="Raro",N6="Moderado"),"Medio",IF(AND(L6="Raro",N6="Mayor"),"Medio",IF(AND(L6="Raro",N6="Catastrofico"),"Alto",IF(AND(L6="Improbable",N6="Insignificante"),"Bajo",IF(AND(L6="Improbable",N6="Menor"),"Bajo",IF(AND(L6="Improbable",N6="Moderado"),"Medio",IF(AND(L6="Improbable",N6="Mayor"),"Alto",IF(AND(L6="Improbable",N6="Catastrofico"),"Alto",IF(AND(L6="Posible",N6="Insignificante"),"Bajo",IF(AND(L6="Posible",N6="Menor"),"Bajo",IF(AND(L6="Posible",N6="Moderado"),"Medio",IF(AND(L6="Posible",N6="Mayor"),"Alto",IF(AND(L6="Posible",N6="Catastrofico"),"Extremo",IF(AND(L6="Probable",N6="Insignificante"),"Medio",IF(AND(L6="Probable",N6="Menor"),"Medio",IF(AND(L6="Probable",N6="Moderado"),"Alto",IF(AND(L6="Probable",N6="Mayor"),"Extremo",IF(AND(L6="Probable",N6="Catastrofico"),"Extremo",IF(AND(L6="Certeza",N6="Insignificante"),"Medio",IF(AND(L6="Certeza",N6="Menor"),"Alto",IF(AND(L6="Certeza",N6="Moderado"),"Alto",IF(AND(L6="Certeza",N6="Mayor"),"Extremo",IF(AND(L6="Certeza",N6="Catastrofico"),"Extremo",0)))))))))))))))))))))))))</f>
        <v>Medio</v>
      </c>
      <c r="Q6" s="4" t="s">
        <v>24</v>
      </c>
    </row>
    <row r="7" spans="2:17" ht="63.75" x14ac:dyDescent="0.2">
      <c r="B7" s="46">
        <v>3</v>
      </c>
      <c r="C7" s="77"/>
      <c r="D7" s="4" t="s">
        <v>25</v>
      </c>
      <c r="E7" s="3" t="s">
        <v>19</v>
      </c>
      <c r="F7" s="5">
        <v>1</v>
      </c>
      <c r="G7" s="5">
        <v>2</v>
      </c>
      <c r="H7" s="5">
        <v>1</v>
      </c>
      <c r="I7" s="5">
        <v>2</v>
      </c>
      <c r="J7" s="5">
        <v>1</v>
      </c>
      <c r="K7" s="5">
        <v>1</v>
      </c>
      <c r="L7" s="6" t="s">
        <v>20</v>
      </c>
      <c r="M7" s="3">
        <f t="shared" ref="M7:M34" si="7">IF(L7="Raro",1,IF(L7="Improbable",2,IF(L7="Posible",3,IF(L7="Probable",4,IF(L7="Certeza",5,IF(L7="",0))))))</f>
        <v>2</v>
      </c>
      <c r="N7" s="3" t="str">
        <f t="shared" si="1"/>
        <v>Menor</v>
      </c>
      <c r="O7" s="3">
        <f t="shared" ref="O7" si="8">MAX(F7:K7)</f>
        <v>2</v>
      </c>
      <c r="P7" s="7" t="str">
        <f t="shared" ref="P7" si="9">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4" t="s">
        <v>26</v>
      </c>
    </row>
    <row r="8" spans="2:17" ht="63.75" x14ac:dyDescent="0.2">
      <c r="B8" s="46">
        <v>4</v>
      </c>
      <c r="C8" s="67" t="s">
        <v>27</v>
      </c>
      <c r="D8" s="4" t="s">
        <v>28</v>
      </c>
      <c r="E8" s="3" t="s">
        <v>16</v>
      </c>
      <c r="F8" s="5">
        <v>3</v>
      </c>
      <c r="G8" s="5">
        <v>1</v>
      </c>
      <c r="H8" s="5">
        <v>4</v>
      </c>
      <c r="I8" s="5">
        <v>3</v>
      </c>
      <c r="J8" s="5">
        <v>1</v>
      </c>
      <c r="K8" s="5">
        <v>1</v>
      </c>
      <c r="L8" s="6" t="s">
        <v>20</v>
      </c>
      <c r="M8" s="3">
        <f t="shared" si="7"/>
        <v>2</v>
      </c>
      <c r="N8" s="3" t="str">
        <f t="shared" ref="N8:N34" si="10">IF(MAX(F8:K8)=1,"Insignificante",IF(MAX(F8:K8)=2,"Menor",IF(MAX(F8:K8)=3,"Moderado",IF(MAX(F8:K8)=4,"Mayor",IF(MAX(F8:K8)=5,"Catastrofico","0")))))</f>
        <v>Mayor</v>
      </c>
      <c r="O8" s="3">
        <f t="shared" ref="O8:O34" si="11">MAX(F8:K8)</f>
        <v>4</v>
      </c>
      <c r="P8" s="7" t="str">
        <f t="shared" ref="P8:P34" si="12">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Alto</v>
      </c>
      <c r="Q8" s="4" t="s">
        <v>29</v>
      </c>
    </row>
    <row r="9" spans="2:17" ht="38.25" x14ac:dyDescent="0.2">
      <c r="B9" s="46">
        <v>5</v>
      </c>
      <c r="C9" s="67"/>
      <c r="D9" s="4" t="s">
        <v>30</v>
      </c>
      <c r="E9" s="3" t="s">
        <v>16</v>
      </c>
      <c r="F9" s="5">
        <v>1</v>
      </c>
      <c r="G9" s="5">
        <v>2</v>
      </c>
      <c r="H9" s="5">
        <v>1</v>
      </c>
      <c r="I9" s="5">
        <v>3</v>
      </c>
      <c r="J9" s="5">
        <v>1</v>
      </c>
      <c r="K9" s="5">
        <v>1</v>
      </c>
      <c r="L9" s="6" t="s">
        <v>20</v>
      </c>
      <c r="M9" s="3">
        <f t="shared" si="7"/>
        <v>2</v>
      </c>
      <c r="N9" s="3" t="str">
        <f t="shared" si="10"/>
        <v>Moderado</v>
      </c>
      <c r="O9" s="3">
        <f t="shared" si="11"/>
        <v>3</v>
      </c>
      <c r="P9" s="7" t="str">
        <f t="shared" si="12"/>
        <v>Medio</v>
      </c>
      <c r="Q9" s="4" t="s">
        <v>31</v>
      </c>
    </row>
    <row r="10" spans="2:17" ht="51" x14ac:dyDescent="0.2">
      <c r="B10" s="46">
        <v>6</v>
      </c>
      <c r="C10" s="67"/>
      <c r="D10" s="4" t="s">
        <v>32</v>
      </c>
      <c r="E10" s="3" t="s">
        <v>16</v>
      </c>
      <c r="F10" s="5">
        <v>2</v>
      </c>
      <c r="G10" s="5">
        <v>2</v>
      </c>
      <c r="H10" s="5">
        <v>3</v>
      </c>
      <c r="I10" s="5">
        <v>4</v>
      </c>
      <c r="J10" s="5">
        <v>1</v>
      </c>
      <c r="K10" s="5">
        <v>2</v>
      </c>
      <c r="L10" s="6" t="s">
        <v>17</v>
      </c>
      <c r="M10" s="3">
        <f t="shared" si="7"/>
        <v>3</v>
      </c>
      <c r="N10" s="3" t="str">
        <f t="shared" si="10"/>
        <v>Mayor</v>
      </c>
      <c r="O10" s="3">
        <f t="shared" si="11"/>
        <v>4</v>
      </c>
      <c r="P10" s="7" t="str">
        <f t="shared" si="12"/>
        <v>Alto</v>
      </c>
      <c r="Q10" s="4" t="s">
        <v>33</v>
      </c>
    </row>
    <row r="11" spans="2:17" ht="63.75" x14ac:dyDescent="0.2">
      <c r="B11" s="46">
        <v>7</v>
      </c>
      <c r="C11" s="70" t="s">
        <v>34</v>
      </c>
      <c r="D11" s="4" t="s">
        <v>35</v>
      </c>
      <c r="E11" s="3" t="s">
        <v>16</v>
      </c>
      <c r="F11" s="5">
        <v>1</v>
      </c>
      <c r="G11" s="5">
        <v>2</v>
      </c>
      <c r="H11" s="5">
        <v>2</v>
      </c>
      <c r="I11" s="5">
        <v>3</v>
      </c>
      <c r="J11" s="5">
        <v>1</v>
      </c>
      <c r="K11" s="5">
        <v>1</v>
      </c>
      <c r="L11" s="6" t="s">
        <v>36</v>
      </c>
      <c r="M11" s="3">
        <f t="shared" si="7"/>
        <v>1</v>
      </c>
      <c r="N11" s="3" t="str">
        <f t="shared" si="10"/>
        <v>Moderado</v>
      </c>
      <c r="O11" s="3">
        <f t="shared" si="11"/>
        <v>3</v>
      </c>
      <c r="P11" s="7" t="str">
        <f t="shared" si="12"/>
        <v>Medio</v>
      </c>
      <c r="Q11" s="41" t="s">
        <v>37</v>
      </c>
    </row>
    <row r="12" spans="2:17" ht="48" customHeight="1" x14ac:dyDescent="0.2">
      <c r="B12" s="46">
        <v>8</v>
      </c>
      <c r="C12" s="71"/>
      <c r="D12" s="4" t="s">
        <v>38</v>
      </c>
      <c r="E12" s="3" t="s">
        <v>16</v>
      </c>
      <c r="F12" s="5">
        <v>1</v>
      </c>
      <c r="G12" s="5">
        <v>3</v>
      </c>
      <c r="H12" s="5">
        <v>2</v>
      </c>
      <c r="I12" s="5">
        <v>1</v>
      </c>
      <c r="J12" s="5">
        <v>2</v>
      </c>
      <c r="K12" s="5">
        <v>2</v>
      </c>
      <c r="L12" s="6" t="s">
        <v>36</v>
      </c>
      <c r="M12" s="3">
        <f t="shared" si="7"/>
        <v>1</v>
      </c>
      <c r="N12" s="3" t="str">
        <f t="shared" si="10"/>
        <v>Moderado</v>
      </c>
      <c r="O12" s="3">
        <f t="shared" si="11"/>
        <v>3</v>
      </c>
      <c r="P12" s="7" t="str">
        <f t="shared" si="12"/>
        <v>Medio</v>
      </c>
      <c r="Q12" s="4" t="s">
        <v>39</v>
      </c>
    </row>
    <row r="13" spans="2:17" ht="38.25" x14ac:dyDescent="0.2">
      <c r="B13" s="46">
        <v>9</v>
      </c>
      <c r="C13" s="72"/>
      <c r="D13" s="4" t="s">
        <v>40</v>
      </c>
      <c r="E13" s="3" t="s">
        <v>16</v>
      </c>
      <c r="F13" s="5">
        <v>1</v>
      </c>
      <c r="G13" s="5">
        <v>2</v>
      </c>
      <c r="H13" s="5">
        <v>1</v>
      </c>
      <c r="I13" s="5">
        <v>1</v>
      </c>
      <c r="J13" s="5">
        <v>1</v>
      </c>
      <c r="K13" s="5">
        <v>1</v>
      </c>
      <c r="L13" s="6" t="s">
        <v>20</v>
      </c>
      <c r="M13" s="3">
        <f t="shared" si="7"/>
        <v>2</v>
      </c>
      <c r="N13" s="3" t="str">
        <f t="shared" si="10"/>
        <v>Menor</v>
      </c>
      <c r="O13" s="3">
        <f t="shared" si="11"/>
        <v>2</v>
      </c>
      <c r="P13" s="7" t="str">
        <f t="shared" si="12"/>
        <v>Bajo</v>
      </c>
      <c r="Q13" s="4" t="s">
        <v>41</v>
      </c>
    </row>
    <row r="14" spans="2:17" ht="57.75" customHeight="1" x14ac:dyDescent="0.2">
      <c r="B14" s="46">
        <v>10</v>
      </c>
      <c r="C14" s="70" t="s">
        <v>42</v>
      </c>
      <c r="D14" s="4" t="s">
        <v>43</v>
      </c>
      <c r="E14" s="3" t="s">
        <v>16</v>
      </c>
      <c r="F14" s="5">
        <v>1</v>
      </c>
      <c r="G14" s="5">
        <v>2</v>
      </c>
      <c r="H14" s="5">
        <v>1</v>
      </c>
      <c r="I14" s="5">
        <v>1</v>
      </c>
      <c r="J14" s="5">
        <v>1</v>
      </c>
      <c r="K14" s="5">
        <v>1</v>
      </c>
      <c r="L14" s="6" t="s">
        <v>17</v>
      </c>
      <c r="M14" s="3">
        <f t="shared" si="7"/>
        <v>3</v>
      </c>
      <c r="N14" s="3" t="str">
        <f t="shared" si="10"/>
        <v>Menor</v>
      </c>
      <c r="O14" s="3">
        <f t="shared" si="11"/>
        <v>2</v>
      </c>
      <c r="P14" s="7" t="str">
        <f t="shared" si="12"/>
        <v>Bajo</v>
      </c>
      <c r="Q14" s="4" t="s">
        <v>44</v>
      </c>
    </row>
    <row r="15" spans="2:17" ht="51" x14ac:dyDescent="0.2">
      <c r="B15" s="46">
        <v>11</v>
      </c>
      <c r="C15" s="71"/>
      <c r="D15" s="4" t="s">
        <v>45</v>
      </c>
      <c r="E15" s="3" t="s">
        <v>16</v>
      </c>
      <c r="F15" s="5">
        <v>1</v>
      </c>
      <c r="G15" s="5">
        <v>2</v>
      </c>
      <c r="H15" s="5">
        <v>1</v>
      </c>
      <c r="I15" s="5">
        <v>1</v>
      </c>
      <c r="J15" s="5">
        <v>1</v>
      </c>
      <c r="K15" s="5">
        <v>1</v>
      </c>
      <c r="L15" s="6" t="s">
        <v>20</v>
      </c>
      <c r="M15" s="3">
        <f t="shared" si="7"/>
        <v>2</v>
      </c>
      <c r="N15" s="3" t="str">
        <f t="shared" si="10"/>
        <v>Menor</v>
      </c>
      <c r="O15" s="3">
        <f t="shared" si="11"/>
        <v>2</v>
      </c>
      <c r="P15" s="7" t="str">
        <f t="shared" si="12"/>
        <v>Bajo</v>
      </c>
      <c r="Q15" s="4" t="s">
        <v>46</v>
      </c>
    </row>
    <row r="16" spans="2:17" ht="38.25" x14ac:dyDescent="0.2">
      <c r="B16" s="46">
        <v>12</v>
      </c>
      <c r="C16" s="72"/>
      <c r="D16" s="4" t="s">
        <v>47</v>
      </c>
      <c r="E16" s="3" t="s">
        <v>16</v>
      </c>
      <c r="F16" s="5">
        <v>1</v>
      </c>
      <c r="G16" s="5">
        <v>2</v>
      </c>
      <c r="H16" s="5">
        <v>1</v>
      </c>
      <c r="I16" s="5">
        <v>1</v>
      </c>
      <c r="J16" s="5">
        <v>1</v>
      </c>
      <c r="K16" s="5">
        <v>1</v>
      </c>
      <c r="L16" s="6" t="s">
        <v>20</v>
      </c>
      <c r="M16" s="3">
        <f t="shared" si="7"/>
        <v>2</v>
      </c>
      <c r="N16" s="3" t="str">
        <f t="shared" si="10"/>
        <v>Menor</v>
      </c>
      <c r="O16" s="3">
        <f t="shared" si="11"/>
        <v>2</v>
      </c>
      <c r="P16" s="7" t="str">
        <f t="shared" si="12"/>
        <v>Bajo</v>
      </c>
      <c r="Q16" s="4" t="s">
        <v>48</v>
      </c>
    </row>
    <row r="17" spans="2:17" ht="51" x14ac:dyDescent="0.2">
      <c r="B17" s="46">
        <v>13</v>
      </c>
      <c r="C17" s="68" t="s">
        <v>49</v>
      </c>
      <c r="D17" s="4" t="s">
        <v>50</v>
      </c>
      <c r="E17" s="3" t="s">
        <v>19</v>
      </c>
      <c r="F17" s="5">
        <v>1</v>
      </c>
      <c r="G17" s="5">
        <v>3</v>
      </c>
      <c r="H17" s="5">
        <v>1</v>
      </c>
      <c r="I17" s="5">
        <v>1</v>
      </c>
      <c r="J17" s="5">
        <v>1</v>
      </c>
      <c r="K17" s="5">
        <v>1</v>
      </c>
      <c r="L17" s="5" t="s">
        <v>20</v>
      </c>
      <c r="M17" s="3">
        <f t="shared" si="7"/>
        <v>2</v>
      </c>
      <c r="N17" s="3" t="str">
        <f t="shared" si="10"/>
        <v>Moderado</v>
      </c>
      <c r="O17" s="3">
        <f t="shared" si="11"/>
        <v>3</v>
      </c>
      <c r="P17" s="7" t="str">
        <f t="shared" si="12"/>
        <v>Medio</v>
      </c>
      <c r="Q17" s="4" t="s">
        <v>51</v>
      </c>
    </row>
    <row r="18" spans="2:17" ht="32.25" customHeight="1" x14ac:dyDescent="0.2">
      <c r="B18" s="46">
        <v>14</v>
      </c>
      <c r="C18" s="69"/>
      <c r="D18" s="4" t="s">
        <v>146</v>
      </c>
      <c r="E18" s="3" t="s">
        <v>16</v>
      </c>
      <c r="F18" s="5">
        <v>3</v>
      </c>
      <c r="G18" s="5">
        <v>3</v>
      </c>
      <c r="H18" s="5">
        <v>3</v>
      </c>
      <c r="I18" s="5">
        <v>2</v>
      </c>
      <c r="J18" s="5">
        <v>1</v>
      </c>
      <c r="K18" s="5">
        <v>1</v>
      </c>
      <c r="L18" s="5" t="s">
        <v>17</v>
      </c>
      <c r="M18" s="3">
        <f t="shared" si="7"/>
        <v>3</v>
      </c>
      <c r="N18" s="3" t="str">
        <f t="shared" si="10"/>
        <v>Moderado</v>
      </c>
      <c r="O18" s="3">
        <f t="shared" si="11"/>
        <v>3</v>
      </c>
      <c r="P18" s="7" t="str">
        <f t="shared" si="12"/>
        <v>Medio</v>
      </c>
      <c r="Q18" s="4" t="s">
        <v>52</v>
      </c>
    </row>
    <row r="19" spans="2:17" ht="76.5" x14ac:dyDescent="0.2">
      <c r="B19" s="46">
        <v>15</v>
      </c>
      <c r="C19" s="69"/>
      <c r="D19" s="4" t="s">
        <v>53</v>
      </c>
      <c r="E19" s="3" t="s">
        <v>23</v>
      </c>
      <c r="F19" s="5">
        <v>2</v>
      </c>
      <c r="G19" s="5">
        <v>3</v>
      </c>
      <c r="H19" s="5">
        <v>1</v>
      </c>
      <c r="I19" s="5">
        <v>1</v>
      </c>
      <c r="J19" s="5">
        <v>1</v>
      </c>
      <c r="K19" s="5">
        <v>1</v>
      </c>
      <c r="L19" s="5" t="s">
        <v>17</v>
      </c>
      <c r="M19" s="3">
        <f t="shared" si="7"/>
        <v>3</v>
      </c>
      <c r="N19" s="3" t="str">
        <f t="shared" si="10"/>
        <v>Moderado</v>
      </c>
      <c r="O19" s="3">
        <f t="shared" si="11"/>
        <v>3</v>
      </c>
      <c r="P19" s="7" t="str">
        <f t="shared" si="12"/>
        <v>Medio</v>
      </c>
      <c r="Q19" s="4" t="s">
        <v>54</v>
      </c>
    </row>
    <row r="20" spans="2:17" ht="57.75" customHeight="1" x14ac:dyDescent="0.2">
      <c r="B20" s="46">
        <v>16</v>
      </c>
      <c r="C20" s="69"/>
      <c r="D20" s="4" t="s">
        <v>145</v>
      </c>
      <c r="E20" s="3" t="s">
        <v>16</v>
      </c>
      <c r="F20" s="5">
        <v>1</v>
      </c>
      <c r="G20" s="5">
        <v>2</v>
      </c>
      <c r="H20" s="5">
        <v>1</v>
      </c>
      <c r="I20" s="5">
        <v>1</v>
      </c>
      <c r="J20" s="5">
        <v>3</v>
      </c>
      <c r="K20" s="5">
        <v>1</v>
      </c>
      <c r="L20" s="5" t="s">
        <v>36</v>
      </c>
      <c r="M20" s="3">
        <f t="shared" ref="M20" si="13">IF(L20="Raro",1,IF(L20="Improbable",2,IF(L20="Posible",3,IF(L20="Probable",4,IF(L20="Certeza",5,IF(L20="",0))))))</f>
        <v>1</v>
      </c>
      <c r="N20" s="3" t="str">
        <f t="shared" ref="N20" si="14">IF(MAX(F20:K20)=1,"Insignificante",IF(MAX(F20:K20)=2,"Menor",IF(MAX(F20:K20)=3,"Moderado",IF(MAX(F20:K20)=4,"Mayor",IF(MAX(F20:K20)=5,"Catastrofico","0")))))</f>
        <v>Moderado</v>
      </c>
      <c r="O20" s="3">
        <f t="shared" ref="O20" si="15">MAX(F20:K20)</f>
        <v>3</v>
      </c>
      <c r="P20" s="7" t="str">
        <f t="shared" ref="P20" si="16">IF(AND(L20="Raro",N20="Insignificante"),"Inusual",IF(AND(L20="Raro",N20="Menor"),"Bajo",IF(AND(L20="Raro",N20="Moderado"),"Medio",IF(AND(L20="Raro",N20="Mayor"),"Medio",IF(AND(L20="Raro",N20="Catastrofico"),"Alto",IF(AND(L20="Improbable",N20="Insignificante"),"Bajo",IF(AND(L20="Improbable",N20="Menor"),"Bajo",IF(AND(L20="Improbable",N20="Moderado"),"Medio",IF(AND(L20="Improbable",N20="Mayor"),"Alto",IF(AND(L20="Improbable",N20="Catastrofico"),"Alto",IF(AND(L20="Posible",N20="Insignificante"),"Bajo",IF(AND(L20="Posible",N20="Menor"),"Bajo",IF(AND(L20="Posible",N20="Moderado"),"Medio",IF(AND(L20="Posible",N20="Mayor"),"Alto",IF(AND(L20="Posible",N20="Catastrofico"),"Extremo",IF(AND(L20="Probable",N20="Insignificante"),"Medio",IF(AND(L20="Probable",N20="Menor"),"Medio",IF(AND(L20="Probable",N20="Moderado"),"Alto",IF(AND(L20="Probable",N20="Mayor"),"Extremo",IF(AND(L20="Probable",N20="Catastrofico"),"Extremo",IF(AND(L20="Certeza",N20="Insignificante"),"Medio",IF(AND(L20="Certeza",N20="Menor"),"Alto",IF(AND(L20="Certeza",N20="Moderado"),"Alto",IF(AND(L20="Certeza",N20="Mayor"),"Extremo",IF(AND(L20="Certeza",N20="Catastrofico"),"Extremo",0)))))))))))))))))))))))))</f>
        <v>Medio</v>
      </c>
      <c r="Q20" s="4" t="s">
        <v>55</v>
      </c>
    </row>
    <row r="21" spans="2:17" ht="56.25" customHeight="1" x14ac:dyDescent="0.2">
      <c r="B21" s="46">
        <v>17</v>
      </c>
      <c r="C21" s="69"/>
      <c r="D21" s="4" t="s">
        <v>56</v>
      </c>
      <c r="E21" s="3" t="s">
        <v>16</v>
      </c>
      <c r="F21" s="5">
        <v>1</v>
      </c>
      <c r="G21" s="5">
        <v>2</v>
      </c>
      <c r="H21" s="5">
        <v>1</v>
      </c>
      <c r="I21" s="5">
        <v>1</v>
      </c>
      <c r="J21" s="5">
        <v>2</v>
      </c>
      <c r="K21" s="5">
        <v>1</v>
      </c>
      <c r="L21" s="6" t="s">
        <v>20</v>
      </c>
      <c r="M21" s="3">
        <f t="shared" si="7"/>
        <v>2</v>
      </c>
      <c r="N21" s="3" t="str">
        <f t="shared" si="10"/>
        <v>Menor</v>
      </c>
      <c r="O21" s="3">
        <f t="shared" si="11"/>
        <v>2</v>
      </c>
      <c r="P21" s="7" t="str">
        <f t="shared" si="12"/>
        <v>Bajo</v>
      </c>
      <c r="Q21" s="4" t="s">
        <v>57</v>
      </c>
    </row>
    <row r="22" spans="2:17" ht="38.25" x14ac:dyDescent="0.2">
      <c r="B22" s="46">
        <v>18</v>
      </c>
      <c r="C22" s="3" t="s">
        <v>58</v>
      </c>
      <c r="D22" s="4" t="s">
        <v>59</v>
      </c>
      <c r="E22" s="3" t="s">
        <v>16</v>
      </c>
      <c r="F22" s="5">
        <v>1</v>
      </c>
      <c r="G22" s="5">
        <v>5</v>
      </c>
      <c r="H22" s="5">
        <v>1</v>
      </c>
      <c r="I22" s="5">
        <v>1</v>
      </c>
      <c r="J22" s="5">
        <v>2</v>
      </c>
      <c r="K22" s="5">
        <v>1</v>
      </c>
      <c r="L22" s="6" t="s">
        <v>36</v>
      </c>
      <c r="M22" s="3">
        <f t="shared" si="7"/>
        <v>1</v>
      </c>
      <c r="N22" s="3" t="str">
        <f t="shared" si="10"/>
        <v>Catastrofico</v>
      </c>
      <c r="O22" s="3">
        <f t="shared" si="11"/>
        <v>5</v>
      </c>
      <c r="P22" s="7" t="str">
        <f t="shared" si="12"/>
        <v>Alto</v>
      </c>
      <c r="Q22" s="4" t="s">
        <v>60</v>
      </c>
    </row>
    <row r="23" spans="2:17" ht="51" x14ac:dyDescent="0.2">
      <c r="B23" s="46">
        <v>19</v>
      </c>
      <c r="C23" s="70" t="s">
        <v>61</v>
      </c>
      <c r="D23" s="4" t="s">
        <v>62</v>
      </c>
      <c r="E23" s="3" t="s">
        <v>19</v>
      </c>
      <c r="F23" s="5">
        <v>1</v>
      </c>
      <c r="G23" s="5">
        <v>2</v>
      </c>
      <c r="H23" s="5">
        <v>2</v>
      </c>
      <c r="I23" s="5">
        <v>1</v>
      </c>
      <c r="J23" s="5">
        <v>1</v>
      </c>
      <c r="K23" s="5">
        <v>1</v>
      </c>
      <c r="L23" s="5" t="s">
        <v>36</v>
      </c>
      <c r="M23" s="3">
        <f t="shared" si="7"/>
        <v>1</v>
      </c>
      <c r="N23" s="3" t="str">
        <f t="shared" si="10"/>
        <v>Menor</v>
      </c>
      <c r="O23" s="3">
        <f t="shared" si="11"/>
        <v>2</v>
      </c>
      <c r="P23" s="7" t="str">
        <f t="shared" si="12"/>
        <v>Bajo</v>
      </c>
      <c r="Q23" s="4" t="s">
        <v>63</v>
      </c>
    </row>
    <row r="24" spans="2:17" s="38" customFormat="1" ht="51" x14ac:dyDescent="0.25">
      <c r="B24" s="46">
        <v>20</v>
      </c>
      <c r="C24" s="71"/>
      <c r="D24" s="40" t="s">
        <v>64</v>
      </c>
      <c r="E24" s="39" t="s">
        <v>19</v>
      </c>
      <c r="F24" s="5">
        <v>1</v>
      </c>
      <c r="G24" s="5">
        <v>3</v>
      </c>
      <c r="H24" s="5">
        <v>2</v>
      </c>
      <c r="I24" s="5">
        <v>1</v>
      </c>
      <c r="J24" s="5">
        <v>1</v>
      </c>
      <c r="K24" s="5">
        <v>1</v>
      </c>
      <c r="L24" s="6" t="s">
        <v>17</v>
      </c>
      <c r="M24" s="3">
        <v>4</v>
      </c>
      <c r="N24" s="3" t="str">
        <f t="shared" si="10"/>
        <v>Moderado</v>
      </c>
      <c r="O24" s="3">
        <f t="shared" si="11"/>
        <v>3</v>
      </c>
      <c r="P24" s="7" t="str">
        <f t="shared" si="12"/>
        <v>Medio</v>
      </c>
      <c r="Q24" s="4" t="s">
        <v>65</v>
      </c>
    </row>
    <row r="25" spans="2:17" ht="38.25" x14ac:dyDescent="0.2">
      <c r="B25" s="46">
        <v>21</v>
      </c>
      <c r="C25" s="71"/>
      <c r="D25" s="4" t="s">
        <v>66</v>
      </c>
      <c r="E25" s="3" t="s">
        <v>19</v>
      </c>
      <c r="F25" s="5">
        <v>1</v>
      </c>
      <c r="G25" s="5">
        <v>1</v>
      </c>
      <c r="H25" s="5">
        <v>2</v>
      </c>
      <c r="I25" s="5">
        <v>1</v>
      </c>
      <c r="J25" s="5">
        <v>1</v>
      </c>
      <c r="K25" s="5">
        <v>1</v>
      </c>
      <c r="L25" s="5" t="s">
        <v>36</v>
      </c>
      <c r="M25" s="3">
        <f t="shared" si="7"/>
        <v>1</v>
      </c>
      <c r="N25" s="3" t="str">
        <f t="shared" si="10"/>
        <v>Menor</v>
      </c>
      <c r="O25" s="3">
        <f t="shared" si="11"/>
        <v>2</v>
      </c>
      <c r="P25" s="7" t="str">
        <f t="shared" si="12"/>
        <v>Bajo</v>
      </c>
      <c r="Q25" s="41" t="s">
        <v>67</v>
      </c>
    </row>
    <row r="26" spans="2:17" ht="97.5" customHeight="1" x14ac:dyDescent="0.2">
      <c r="B26" s="46">
        <v>22</v>
      </c>
      <c r="C26" s="72"/>
      <c r="D26" s="4" t="s">
        <v>68</v>
      </c>
      <c r="E26" s="3" t="s">
        <v>19</v>
      </c>
      <c r="F26" s="5">
        <v>1</v>
      </c>
      <c r="G26" s="5">
        <v>2</v>
      </c>
      <c r="H26" s="5">
        <v>1</v>
      </c>
      <c r="I26" s="5">
        <v>1</v>
      </c>
      <c r="J26" s="5">
        <v>1</v>
      </c>
      <c r="K26" s="5">
        <v>1</v>
      </c>
      <c r="L26" s="5" t="s">
        <v>36</v>
      </c>
      <c r="M26" s="3">
        <f t="shared" si="7"/>
        <v>1</v>
      </c>
      <c r="N26" s="3" t="str">
        <f t="shared" si="10"/>
        <v>Menor</v>
      </c>
      <c r="O26" s="3">
        <f t="shared" si="11"/>
        <v>2</v>
      </c>
      <c r="P26" s="7" t="str">
        <f t="shared" si="12"/>
        <v>Bajo</v>
      </c>
      <c r="Q26" s="4" t="s">
        <v>69</v>
      </c>
    </row>
    <row r="27" spans="2:17" ht="38.25" x14ac:dyDescent="0.2">
      <c r="B27" s="46">
        <v>23</v>
      </c>
      <c r="C27" s="70" t="s">
        <v>70</v>
      </c>
      <c r="D27" s="4" t="s">
        <v>71</v>
      </c>
      <c r="E27" s="3" t="s">
        <v>16</v>
      </c>
      <c r="F27" s="5">
        <v>1</v>
      </c>
      <c r="G27" s="5">
        <v>3</v>
      </c>
      <c r="H27" s="5">
        <v>1</v>
      </c>
      <c r="I27" s="5">
        <v>3</v>
      </c>
      <c r="J27" s="5">
        <v>1</v>
      </c>
      <c r="K27" s="5">
        <v>1</v>
      </c>
      <c r="L27" s="6" t="s">
        <v>20</v>
      </c>
      <c r="M27" s="3">
        <f t="shared" si="7"/>
        <v>2</v>
      </c>
      <c r="N27" s="3" t="str">
        <f t="shared" si="10"/>
        <v>Moderado</v>
      </c>
      <c r="O27" s="3">
        <f t="shared" si="11"/>
        <v>3</v>
      </c>
      <c r="P27" s="7" t="str">
        <f t="shared" si="12"/>
        <v>Medio</v>
      </c>
      <c r="Q27" s="4" t="s">
        <v>72</v>
      </c>
    </row>
    <row r="28" spans="2:17" ht="41.25" customHeight="1" x14ac:dyDescent="0.2">
      <c r="B28" s="46">
        <v>24</v>
      </c>
      <c r="C28" s="71"/>
      <c r="D28" s="4" t="s">
        <v>73</v>
      </c>
      <c r="E28" s="3" t="s">
        <v>16</v>
      </c>
      <c r="F28" s="5">
        <v>1</v>
      </c>
      <c r="G28" s="5">
        <v>3</v>
      </c>
      <c r="H28" s="5">
        <v>1</v>
      </c>
      <c r="I28" s="5">
        <v>3</v>
      </c>
      <c r="J28" s="5">
        <v>1</v>
      </c>
      <c r="K28" s="5">
        <v>1</v>
      </c>
      <c r="L28" s="6" t="s">
        <v>17</v>
      </c>
      <c r="M28" s="3">
        <f t="shared" si="7"/>
        <v>3</v>
      </c>
      <c r="N28" s="3" t="str">
        <f t="shared" si="10"/>
        <v>Moderado</v>
      </c>
      <c r="O28" s="3">
        <f t="shared" si="11"/>
        <v>3</v>
      </c>
      <c r="P28" s="7" t="str">
        <f t="shared" si="12"/>
        <v>Medio</v>
      </c>
      <c r="Q28" s="4" t="s">
        <v>72</v>
      </c>
    </row>
    <row r="29" spans="2:17" ht="41.1" customHeight="1" x14ac:dyDescent="0.2">
      <c r="B29" s="46">
        <v>25</v>
      </c>
      <c r="C29" s="71"/>
      <c r="D29" s="4" t="s">
        <v>74</v>
      </c>
      <c r="E29" s="3" t="s">
        <v>16</v>
      </c>
      <c r="F29" s="5">
        <v>1</v>
      </c>
      <c r="G29" s="5">
        <v>2</v>
      </c>
      <c r="H29" s="5">
        <v>1</v>
      </c>
      <c r="I29" s="5">
        <v>1</v>
      </c>
      <c r="J29" s="5">
        <v>1</v>
      </c>
      <c r="K29" s="5">
        <v>1</v>
      </c>
      <c r="L29" s="6" t="s">
        <v>20</v>
      </c>
      <c r="M29" s="3">
        <f t="shared" si="7"/>
        <v>2</v>
      </c>
      <c r="N29" s="3" t="str">
        <f t="shared" si="10"/>
        <v>Menor</v>
      </c>
      <c r="O29" s="3">
        <f t="shared" si="11"/>
        <v>2</v>
      </c>
      <c r="P29" s="7" t="str">
        <f t="shared" si="12"/>
        <v>Bajo</v>
      </c>
      <c r="Q29" s="4" t="s">
        <v>72</v>
      </c>
    </row>
    <row r="30" spans="2:17" ht="51" x14ac:dyDescent="0.2">
      <c r="B30" s="46">
        <v>26</v>
      </c>
      <c r="C30" s="44" t="s">
        <v>75</v>
      </c>
      <c r="D30" s="4" t="s">
        <v>76</v>
      </c>
      <c r="E30" s="3" t="s">
        <v>16</v>
      </c>
      <c r="F30" s="5">
        <v>1</v>
      </c>
      <c r="G30" s="5">
        <v>1</v>
      </c>
      <c r="H30" s="5">
        <v>1</v>
      </c>
      <c r="I30" s="5">
        <v>1</v>
      </c>
      <c r="J30" s="5">
        <v>1</v>
      </c>
      <c r="K30" s="5">
        <v>1</v>
      </c>
      <c r="L30" s="6" t="s">
        <v>20</v>
      </c>
      <c r="M30" s="3">
        <f t="shared" si="7"/>
        <v>2</v>
      </c>
      <c r="N30" s="3" t="str">
        <f t="shared" si="10"/>
        <v>Insignificante</v>
      </c>
      <c r="O30" s="3">
        <f t="shared" si="11"/>
        <v>1</v>
      </c>
      <c r="P30" s="7" t="str">
        <f t="shared" si="12"/>
        <v>Bajo</v>
      </c>
      <c r="Q30" s="4" t="s">
        <v>77</v>
      </c>
    </row>
    <row r="31" spans="2:17" ht="38.25" x14ac:dyDescent="0.2">
      <c r="B31" s="46">
        <v>27</v>
      </c>
      <c r="C31" s="68" t="s">
        <v>78</v>
      </c>
      <c r="D31" s="4" t="s">
        <v>79</v>
      </c>
      <c r="E31" s="3" t="s">
        <v>16</v>
      </c>
      <c r="F31" s="5">
        <v>3</v>
      </c>
      <c r="G31" s="5">
        <v>2</v>
      </c>
      <c r="H31" s="5">
        <v>3</v>
      </c>
      <c r="I31" s="5">
        <v>3</v>
      </c>
      <c r="J31" s="5">
        <v>1</v>
      </c>
      <c r="K31" s="5">
        <v>1</v>
      </c>
      <c r="L31" s="6" t="s">
        <v>20</v>
      </c>
      <c r="M31" s="3">
        <f t="shared" si="7"/>
        <v>2</v>
      </c>
      <c r="N31" s="3" t="str">
        <f t="shared" si="10"/>
        <v>Moderado</v>
      </c>
      <c r="O31" s="3">
        <f t="shared" si="11"/>
        <v>3</v>
      </c>
      <c r="P31" s="7" t="str">
        <f t="shared" si="12"/>
        <v>Medio</v>
      </c>
      <c r="Q31" s="4" t="s">
        <v>80</v>
      </c>
    </row>
    <row r="32" spans="2:17" ht="25.5" x14ac:dyDescent="0.2">
      <c r="B32" s="46">
        <v>28</v>
      </c>
      <c r="C32" s="73"/>
      <c r="D32" s="4" t="s">
        <v>81</v>
      </c>
      <c r="E32" s="3" t="s">
        <v>16</v>
      </c>
      <c r="F32" s="5">
        <v>1</v>
      </c>
      <c r="G32" s="5">
        <v>1</v>
      </c>
      <c r="H32" s="5">
        <v>1</v>
      </c>
      <c r="I32" s="5">
        <v>1</v>
      </c>
      <c r="J32" s="5">
        <v>1</v>
      </c>
      <c r="K32" s="5">
        <v>1</v>
      </c>
      <c r="L32" s="6" t="s">
        <v>20</v>
      </c>
      <c r="M32" s="3">
        <f t="shared" si="7"/>
        <v>2</v>
      </c>
      <c r="N32" s="3" t="str">
        <f t="shared" si="10"/>
        <v>Insignificante</v>
      </c>
      <c r="O32" s="3">
        <f t="shared" si="11"/>
        <v>1</v>
      </c>
      <c r="P32" s="7" t="str">
        <f t="shared" si="12"/>
        <v>Bajo</v>
      </c>
      <c r="Q32" s="4" t="s">
        <v>82</v>
      </c>
    </row>
    <row r="33" spans="2:17" ht="25.5" x14ac:dyDescent="0.2">
      <c r="B33" s="46">
        <v>29</v>
      </c>
      <c r="C33" s="74"/>
      <c r="D33" s="4" t="s">
        <v>83</v>
      </c>
      <c r="E33" s="3" t="s">
        <v>16</v>
      </c>
      <c r="F33" s="5">
        <v>3</v>
      </c>
      <c r="G33" s="5">
        <v>5</v>
      </c>
      <c r="H33" s="5">
        <v>1</v>
      </c>
      <c r="I33" s="5">
        <v>2</v>
      </c>
      <c r="J33" s="5">
        <v>1</v>
      </c>
      <c r="K33" s="5">
        <v>2</v>
      </c>
      <c r="L33" s="6" t="s">
        <v>20</v>
      </c>
      <c r="M33" s="3">
        <f t="shared" si="7"/>
        <v>2</v>
      </c>
      <c r="N33" s="3" t="str">
        <f t="shared" si="10"/>
        <v>Catastrofico</v>
      </c>
      <c r="O33" s="3">
        <f t="shared" si="11"/>
        <v>5</v>
      </c>
      <c r="P33" s="7" t="str">
        <f t="shared" si="12"/>
        <v>Alto</v>
      </c>
      <c r="Q33" s="4" t="s">
        <v>84</v>
      </c>
    </row>
    <row r="34" spans="2:17" ht="63.75" x14ac:dyDescent="0.2">
      <c r="B34" s="46">
        <v>30</v>
      </c>
      <c r="C34" s="48" t="s">
        <v>147</v>
      </c>
      <c r="D34" s="47" t="s">
        <v>148</v>
      </c>
      <c r="E34" s="44" t="s">
        <v>16</v>
      </c>
      <c r="F34" s="5">
        <v>1</v>
      </c>
      <c r="G34" s="5">
        <v>1</v>
      </c>
      <c r="H34" s="5">
        <v>1</v>
      </c>
      <c r="I34" s="5">
        <v>1</v>
      </c>
      <c r="J34" s="5">
        <v>1</v>
      </c>
      <c r="K34" s="5">
        <v>1</v>
      </c>
      <c r="L34" s="5" t="s">
        <v>36</v>
      </c>
      <c r="M34" s="44">
        <f t="shared" si="7"/>
        <v>1</v>
      </c>
      <c r="N34" s="44" t="str">
        <f t="shared" si="10"/>
        <v>Insignificante</v>
      </c>
      <c r="O34" s="44">
        <f t="shared" si="11"/>
        <v>1</v>
      </c>
      <c r="P34" s="7" t="str">
        <f t="shared" si="12"/>
        <v>Inusual</v>
      </c>
      <c r="Q34" s="45" t="s">
        <v>149</v>
      </c>
    </row>
    <row r="35" spans="2:17" ht="15" x14ac:dyDescent="0.25">
      <c r="B35"/>
      <c r="C35"/>
      <c r="D35"/>
      <c r="E35"/>
      <c r="F35"/>
      <c r="G35"/>
      <c r="H35"/>
      <c r="I35"/>
      <c r="J35"/>
      <c r="K35"/>
      <c r="L35"/>
      <c r="M35"/>
      <c r="N35"/>
      <c r="O35"/>
      <c r="P35"/>
      <c r="Q35"/>
    </row>
    <row r="36" spans="2:17" ht="12.75" x14ac:dyDescent="0.2">
      <c r="B36" s="8" t="s">
        <v>85</v>
      </c>
      <c r="C36" s="9"/>
      <c r="D36" s="10"/>
      <c r="E36" s="11"/>
      <c r="F36" s="11"/>
      <c r="G36" s="11"/>
      <c r="H36" s="11"/>
      <c r="I36" s="11"/>
      <c r="J36" s="11"/>
      <c r="K36" s="11"/>
      <c r="L36" s="11"/>
      <c r="M36" s="11"/>
      <c r="N36" s="11"/>
      <c r="O36" s="11"/>
      <c r="P36" s="12"/>
      <c r="Q36" s="10"/>
    </row>
    <row r="37" spans="2:17" ht="196.5" customHeight="1" x14ac:dyDescent="0.2">
      <c r="B37" s="64" t="s">
        <v>86</v>
      </c>
      <c r="C37" s="64"/>
      <c r="D37" s="64"/>
      <c r="E37" s="64"/>
      <c r="F37" s="64"/>
      <c r="G37" s="64"/>
      <c r="H37" s="64"/>
      <c r="I37" s="64"/>
      <c r="J37" s="64"/>
      <c r="K37" s="64"/>
      <c r="L37" s="64"/>
      <c r="M37" s="64"/>
      <c r="N37" s="64"/>
      <c r="O37" s="64"/>
      <c r="P37" s="64"/>
      <c r="Q37" s="64"/>
    </row>
    <row r="38" spans="2:17" ht="22.5" customHeight="1" x14ac:dyDescent="0.2"/>
  </sheetData>
  <sheetProtection selectLockedCells="1"/>
  <mergeCells count="21">
    <mergeCell ref="B37:Q37"/>
    <mergeCell ref="P3:P4"/>
    <mergeCell ref="Q3:Q4"/>
    <mergeCell ref="C8:C10"/>
    <mergeCell ref="C17:C21"/>
    <mergeCell ref="C23:C26"/>
    <mergeCell ref="C27:C29"/>
    <mergeCell ref="C31:C33"/>
    <mergeCell ref="C11:C13"/>
    <mergeCell ref="C14:C16"/>
    <mergeCell ref="C5:C7"/>
    <mergeCell ref="B2:C2"/>
    <mergeCell ref="D2:Q2"/>
    <mergeCell ref="B3:B4"/>
    <mergeCell ref="C3:D4"/>
    <mergeCell ref="E3:E4"/>
    <mergeCell ref="F3:K3"/>
    <mergeCell ref="L3:L4"/>
    <mergeCell ref="M3:M4"/>
    <mergeCell ref="N3:N4"/>
    <mergeCell ref="O3:O4"/>
  </mergeCells>
  <conditionalFormatting sqref="M14:M15 O14:P15 O12:P12 M12 O17:P19 M17:M19 P16 M22:M23 O6:P10 M6:M10 M25:M33 O22:P33">
    <cfRule type="containsText" dxfId="44" priority="135" operator="containsText" text="Inusual">
      <formula>NOT(ISERROR(SEARCH("Inusual",M6)))</formula>
    </cfRule>
  </conditionalFormatting>
  <conditionalFormatting sqref="M14:M15 O14:P15 O12:P12 M12 O17:P19 M17:M19 P16 M22:M23 O6:P10 M6:M10 M25:M33 O22:P33">
    <cfRule type="containsText" dxfId="43" priority="134" operator="containsText" text="Bajo">
      <formula>NOT(ISERROR(SEARCH("Bajo",M6)))</formula>
    </cfRule>
  </conditionalFormatting>
  <conditionalFormatting sqref="M14:M15 O14:P15 O12:P12 M12 O17:P19 M17:M19 P16 M22:M23 O6:P10 M6:M10 M25:M33 O22:P33">
    <cfRule type="containsText" dxfId="42" priority="133" operator="containsText" text="Medio">
      <formula>NOT(ISERROR(SEARCH("Medio",M6)))</formula>
    </cfRule>
  </conditionalFormatting>
  <conditionalFormatting sqref="M14:M15 O14:P15 O12:P12 M12 O17:P19 M17:M19 P16 M22:M23 O6:P10 M6:M10 M25:M33 O22:P33">
    <cfRule type="containsText" dxfId="41" priority="132" operator="containsText" text="Alto">
      <formula>NOT(ISERROR(SEARCH("Alto",M6)))</formula>
    </cfRule>
  </conditionalFormatting>
  <conditionalFormatting sqref="M14:M15 O14:P15 O12:P12 M12 O17:P19 M17:M19 P16 M22:M23 O6:P10 M6:M10 M25:M33 O22:P33">
    <cfRule type="containsText" dxfId="40" priority="131" operator="containsText" text="Extremo">
      <formula>NOT(ISERROR(SEARCH("Extremo",M6)))</formula>
    </cfRule>
  </conditionalFormatting>
  <conditionalFormatting sqref="M24">
    <cfRule type="containsText" dxfId="39" priority="100" operator="containsText" text="Inusual">
      <formula>NOT(ISERROR(SEARCH("Inusual",M24)))</formula>
    </cfRule>
  </conditionalFormatting>
  <conditionalFormatting sqref="M24">
    <cfRule type="containsText" dxfId="38" priority="99" operator="containsText" text="Bajo">
      <formula>NOT(ISERROR(SEARCH("Bajo",M24)))</formula>
    </cfRule>
  </conditionalFormatting>
  <conditionalFormatting sqref="M24">
    <cfRule type="containsText" dxfId="37" priority="98" operator="containsText" text="Medio">
      <formula>NOT(ISERROR(SEARCH("Medio",M24)))</formula>
    </cfRule>
  </conditionalFormatting>
  <conditionalFormatting sqref="M24">
    <cfRule type="containsText" dxfId="36" priority="97" operator="containsText" text="Alto">
      <formula>NOT(ISERROR(SEARCH("Alto",M24)))</formula>
    </cfRule>
  </conditionalFormatting>
  <conditionalFormatting sqref="M24">
    <cfRule type="containsText" dxfId="35" priority="96" operator="containsText" text="Extremo">
      <formula>NOT(ISERROR(SEARCH("Extremo",M24)))</formula>
    </cfRule>
  </conditionalFormatting>
  <conditionalFormatting sqref="M13 O13:P13">
    <cfRule type="containsText" dxfId="34" priority="80" operator="containsText" text="Inusual">
      <formula>NOT(ISERROR(SEARCH("Inusual",M13)))</formula>
    </cfRule>
  </conditionalFormatting>
  <conditionalFormatting sqref="M13 O13:P13">
    <cfRule type="containsText" dxfId="33" priority="79" operator="containsText" text="Bajo">
      <formula>NOT(ISERROR(SEARCH("Bajo",M13)))</formula>
    </cfRule>
  </conditionalFormatting>
  <conditionalFormatting sqref="M13 O13:P13">
    <cfRule type="containsText" dxfId="32" priority="78" operator="containsText" text="Medio">
      <formula>NOT(ISERROR(SEARCH("Medio",M13)))</formula>
    </cfRule>
  </conditionalFormatting>
  <conditionalFormatting sqref="M13 O13:P13">
    <cfRule type="containsText" dxfId="31" priority="77" operator="containsText" text="Alto">
      <formula>NOT(ISERROR(SEARCH("Alto",M13)))</formula>
    </cfRule>
  </conditionalFormatting>
  <conditionalFormatting sqref="M13 O13:P13">
    <cfRule type="containsText" dxfId="30" priority="76" operator="containsText" text="Extremo">
      <formula>NOT(ISERROR(SEARCH("Extremo",M13)))</formula>
    </cfRule>
  </conditionalFormatting>
  <conditionalFormatting sqref="M11 O11:P11">
    <cfRule type="containsText" dxfId="29" priority="75" operator="containsText" text="Inusual">
      <formula>NOT(ISERROR(SEARCH("Inusual",M11)))</formula>
    </cfRule>
  </conditionalFormatting>
  <conditionalFormatting sqref="M11 O11:P11">
    <cfRule type="containsText" dxfId="28" priority="74" operator="containsText" text="Bajo">
      <formula>NOT(ISERROR(SEARCH("Bajo",M11)))</formula>
    </cfRule>
  </conditionalFormatting>
  <conditionalFormatting sqref="M11 O11:P11">
    <cfRule type="containsText" dxfId="27" priority="73" operator="containsText" text="Medio">
      <formula>NOT(ISERROR(SEARCH("Medio",M11)))</formula>
    </cfRule>
  </conditionalFormatting>
  <conditionalFormatting sqref="M11 O11:P11">
    <cfRule type="containsText" dxfId="26" priority="72" operator="containsText" text="Alto">
      <formula>NOT(ISERROR(SEARCH("Alto",M11)))</formula>
    </cfRule>
  </conditionalFormatting>
  <conditionalFormatting sqref="M11 O11:P11">
    <cfRule type="containsText" dxfId="25" priority="71" operator="containsText" text="Extremo">
      <formula>NOT(ISERROR(SEARCH("Extremo",M11)))</formula>
    </cfRule>
  </conditionalFormatting>
  <conditionalFormatting sqref="M16 O16">
    <cfRule type="containsText" dxfId="24" priority="70" operator="containsText" text="Inusual">
      <formula>NOT(ISERROR(SEARCH("Inusual",M16)))</formula>
    </cfRule>
  </conditionalFormatting>
  <conditionalFormatting sqref="M16 O16">
    <cfRule type="containsText" dxfId="23" priority="69" operator="containsText" text="Bajo">
      <formula>NOT(ISERROR(SEARCH("Bajo",M16)))</formula>
    </cfRule>
  </conditionalFormatting>
  <conditionalFormatting sqref="M16 O16">
    <cfRule type="containsText" dxfId="22" priority="68" operator="containsText" text="Medio">
      <formula>NOT(ISERROR(SEARCH("Medio",M16)))</formula>
    </cfRule>
  </conditionalFormatting>
  <conditionalFormatting sqref="M16 O16">
    <cfRule type="containsText" dxfId="21" priority="67" operator="containsText" text="Alto">
      <formula>NOT(ISERROR(SEARCH("Alto",M16)))</formula>
    </cfRule>
  </conditionalFormatting>
  <conditionalFormatting sqref="M16 O16">
    <cfRule type="containsText" dxfId="20" priority="66" operator="containsText" text="Extremo">
      <formula>NOT(ISERROR(SEARCH("Extremo",M16)))</formula>
    </cfRule>
  </conditionalFormatting>
  <conditionalFormatting sqref="M21 O21:Q21">
    <cfRule type="containsText" dxfId="19" priority="60" operator="containsText" text="Inusual">
      <formula>NOT(ISERROR(SEARCH("Inusual",M21)))</formula>
    </cfRule>
  </conditionalFormatting>
  <conditionalFormatting sqref="M21 O21:Q21">
    <cfRule type="containsText" dxfId="18" priority="59" operator="containsText" text="Bajo">
      <formula>NOT(ISERROR(SEARCH("Bajo",M21)))</formula>
    </cfRule>
  </conditionalFormatting>
  <conditionalFormatting sqref="M21 O21:Q21">
    <cfRule type="containsText" dxfId="17" priority="58" operator="containsText" text="Medio">
      <formula>NOT(ISERROR(SEARCH("Medio",M21)))</formula>
    </cfRule>
  </conditionalFormatting>
  <conditionalFormatting sqref="M21 O21:Q21">
    <cfRule type="containsText" dxfId="16" priority="57" operator="containsText" text="Alto">
      <formula>NOT(ISERROR(SEARCH("Alto",M21)))</formula>
    </cfRule>
  </conditionalFormatting>
  <conditionalFormatting sqref="M21 O21:Q21">
    <cfRule type="containsText" dxfId="15" priority="56" operator="containsText" text="Extremo">
      <formula>NOT(ISERROR(SEARCH("Extremo",M21)))</formula>
    </cfRule>
  </conditionalFormatting>
  <conditionalFormatting sqref="M20 O20:Q20">
    <cfRule type="containsText" dxfId="14" priority="35" operator="containsText" text="Inusual">
      <formula>NOT(ISERROR(SEARCH("Inusual",M20)))</formula>
    </cfRule>
  </conditionalFormatting>
  <conditionalFormatting sqref="M20 O20:Q20">
    <cfRule type="containsText" dxfId="13" priority="34" operator="containsText" text="Bajo">
      <formula>NOT(ISERROR(SEARCH("Bajo",M20)))</formula>
    </cfRule>
  </conditionalFormatting>
  <conditionalFormatting sqref="M20 O20:Q20">
    <cfRule type="containsText" dxfId="12" priority="33" operator="containsText" text="Medio">
      <formula>NOT(ISERROR(SEARCH("Medio",M20)))</formula>
    </cfRule>
  </conditionalFormatting>
  <conditionalFormatting sqref="M20 O20:Q20">
    <cfRule type="containsText" dxfId="11" priority="32" operator="containsText" text="Alto">
      <formula>NOT(ISERROR(SEARCH("Alto",M20)))</formula>
    </cfRule>
  </conditionalFormatting>
  <conditionalFormatting sqref="M20 O20:Q20">
    <cfRule type="containsText" dxfId="10" priority="31" operator="containsText" text="Extremo">
      <formula>NOT(ISERROR(SEARCH("Extremo",M20)))</formula>
    </cfRule>
  </conditionalFormatting>
  <conditionalFormatting sqref="M5 O5:P5">
    <cfRule type="containsText" dxfId="9" priority="10" operator="containsText" text="Inusual">
      <formula>NOT(ISERROR(SEARCH("Inusual",M5)))</formula>
    </cfRule>
  </conditionalFormatting>
  <conditionalFormatting sqref="M5 O5:P5">
    <cfRule type="containsText" dxfId="8" priority="9" operator="containsText" text="Bajo">
      <formula>NOT(ISERROR(SEARCH("Bajo",M5)))</formula>
    </cfRule>
  </conditionalFormatting>
  <conditionalFormatting sqref="M5 O5:P5">
    <cfRule type="containsText" dxfId="7" priority="8" operator="containsText" text="Medio">
      <formula>NOT(ISERROR(SEARCH("Medio",M5)))</formula>
    </cfRule>
  </conditionalFormatting>
  <conditionalFormatting sqref="M5 O5:P5">
    <cfRule type="containsText" dxfId="6" priority="7" operator="containsText" text="Alto">
      <formula>NOT(ISERROR(SEARCH("Alto",M5)))</formula>
    </cfRule>
  </conditionalFormatting>
  <conditionalFormatting sqref="M5 O5:P5">
    <cfRule type="containsText" dxfId="5" priority="6" operator="containsText" text="Extremo">
      <formula>NOT(ISERROR(SEARCH("Extremo",M5)))</formula>
    </cfRule>
  </conditionalFormatting>
  <conditionalFormatting sqref="M34 O34:P34">
    <cfRule type="containsText" dxfId="4" priority="5" operator="containsText" text="Inusual">
      <formula>NOT(ISERROR(SEARCH("Inusual",M34)))</formula>
    </cfRule>
  </conditionalFormatting>
  <conditionalFormatting sqref="M34 O34:P34">
    <cfRule type="containsText" dxfId="3" priority="4" operator="containsText" text="Bajo">
      <formula>NOT(ISERROR(SEARCH("Bajo",M34)))</formula>
    </cfRule>
  </conditionalFormatting>
  <conditionalFormatting sqref="M34 O34:P34">
    <cfRule type="containsText" dxfId="2" priority="3" operator="containsText" text="Medio">
      <formula>NOT(ISERROR(SEARCH("Medio",M34)))</formula>
    </cfRule>
  </conditionalFormatting>
  <conditionalFormatting sqref="M34 O34:P34">
    <cfRule type="containsText" dxfId="1" priority="2" operator="containsText" text="Alto">
      <formula>NOT(ISERROR(SEARCH("Alto",M34)))</formula>
    </cfRule>
  </conditionalFormatting>
  <conditionalFormatting sqref="M34 O34:P34">
    <cfRule type="containsText" dxfId="0" priority="1" operator="containsText" text="Extremo">
      <formula>NOT(ISERROR(SEARCH("Extremo",M34)))</formula>
    </cfRule>
  </conditionalFormatting>
  <dataValidations count="2">
    <dataValidation type="list" allowBlank="1" showInputMessage="1" showErrorMessage="1" sqref="L5:L34" xr:uid="{00000000-0002-0000-0000-000000000000}">
      <formula1>"Raro,Improbable,Posible,Probable,Certeza"</formula1>
    </dataValidation>
    <dataValidation type="list" allowBlank="1" showInputMessage="1" showErrorMessage="1" sqref="F5:K34" xr:uid="{00000000-0002-0000-0000-000001000000}">
      <formula1>"1,2,3,4,5"</formula1>
    </dataValidation>
  </dataValidations>
  <printOptions horizontalCentered="1" verticalCentered="1"/>
  <pageMargins left="0.70866141732283472" right="0.70866141732283472" top="0.74803149606299213" bottom="0.74803149606299213" header="0.31496062992125984" footer="0.31496062992125984"/>
  <pageSetup scale="2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
  <sheetViews>
    <sheetView showGridLines="0" zoomScale="85" zoomScaleNormal="85" zoomScaleSheetLayoutView="85" zoomScalePageLayoutView="85" workbookViewId="0">
      <selection activeCell="I14" sqref="I14"/>
    </sheetView>
  </sheetViews>
  <sheetFormatPr baseColWidth="10" defaultColWidth="0" defaultRowHeight="12.75" customHeight="1" zeroHeight="1" x14ac:dyDescent="0.2"/>
  <cols>
    <col min="1" max="1" width="4.7109375" style="13" customWidth="1"/>
    <col min="2" max="2" width="13.42578125" style="13" bestFit="1" customWidth="1"/>
    <col min="3" max="3" width="20" style="13" customWidth="1"/>
    <col min="4" max="4" width="21.85546875" style="13" customWidth="1"/>
    <col min="5" max="5" width="19.7109375" style="14" customWidth="1"/>
    <col min="6" max="6" width="22.7109375" style="13" customWidth="1"/>
    <col min="7" max="7" width="29.42578125" style="15" customWidth="1"/>
    <col min="8" max="8" width="41.140625" style="16" customWidth="1"/>
    <col min="9" max="9" width="29.42578125" style="13" customWidth="1"/>
    <col min="10" max="10" width="5.140625" style="13" customWidth="1"/>
    <col min="11" max="16384" width="11.42578125" style="13" hidden="1"/>
  </cols>
  <sheetData>
    <row r="1" spans="2:10" ht="18.75" customHeight="1" x14ac:dyDescent="0.2"/>
    <row r="2" spans="2:10" ht="19.5" customHeight="1" x14ac:dyDescent="0.2">
      <c r="B2" s="82" t="s">
        <v>87</v>
      </c>
      <c r="C2" s="82"/>
      <c r="D2" s="82"/>
      <c r="E2" s="82"/>
      <c r="F2" s="82"/>
      <c r="G2" s="82"/>
      <c r="H2" s="13"/>
    </row>
    <row r="3" spans="2:10" ht="17.25" customHeight="1" x14ac:dyDescent="0.2">
      <c r="B3" s="43" t="s">
        <v>88</v>
      </c>
      <c r="C3" s="43" t="s">
        <v>89</v>
      </c>
      <c r="D3" s="83" t="s">
        <v>90</v>
      </c>
      <c r="E3" s="83"/>
      <c r="F3" s="83"/>
      <c r="G3" s="83"/>
      <c r="H3" s="13"/>
    </row>
    <row r="4" spans="2:10" ht="16.5" customHeight="1" x14ac:dyDescent="0.2">
      <c r="B4" s="17">
        <v>1</v>
      </c>
      <c r="C4" s="18" t="s">
        <v>91</v>
      </c>
      <c r="D4" s="78" t="s">
        <v>92</v>
      </c>
      <c r="E4" s="78"/>
      <c r="F4" s="78"/>
      <c r="G4" s="78"/>
      <c r="H4" s="13"/>
    </row>
    <row r="5" spans="2:10" ht="16.5" customHeight="1" x14ac:dyDescent="0.2">
      <c r="B5" s="17">
        <v>2</v>
      </c>
      <c r="C5" s="19" t="s">
        <v>93</v>
      </c>
      <c r="D5" s="78" t="s">
        <v>94</v>
      </c>
      <c r="E5" s="78"/>
      <c r="F5" s="78"/>
      <c r="G5" s="78"/>
      <c r="H5" s="20"/>
    </row>
    <row r="6" spans="2:10" ht="16.5" customHeight="1" x14ac:dyDescent="0.2">
      <c r="B6" s="17">
        <v>3</v>
      </c>
      <c r="C6" s="21" t="s">
        <v>95</v>
      </c>
      <c r="D6" s="78" t="s">
        <v>96</v>
      </c>
      <c r="E6" s="78"/>
      <c r="F6" s="78"/>
      <c r="G6" s="78"/>
      <c r="H6" s="20"/>
    </row>
    <row r="7" spans="2:10" ht="16.5" customHeight="1" x14ac:dyDescent="0.2">
      <c r="B7" s="17">
        <v>4</v>
      </c>
      <c r="C7" s="22" t="s">
        <v>97</v>
      </c>
      <c r="D7" s="78" t="s">
        <v>98</v>
      </c>
      <c r="E7" s="78"/>
      <c r="F7" s="78"/>
      <c r="G7" s="78"/>
      <c r="H7" s="23"/>
    </row>
    <row r="8" spans="2:10" ht="16.5" customHeight="1" x14ac:dyDescent="0.2">
      <c r="B8" s="17">
        <v>5</v>
      </c>
      <c r="C8" s="24" t="s">
        <v>99</v>
      </c>
      <c r="D8" s="78" t="s">
        <v>100</v>
      </c>
      <c r="E8" s="78"/>
      <c r="F8" s="78"/>
      <c r="G8" s="78"/>
      <c r="H8" s="23"/>
    </row>
    <row r="9" spans="2:10" ht="16.5" customHeight="1" x14ac:dyDescent="0.2">
      <c r="H9" s="25"/>
    </row>
    <row r="10" spans="2:10" ht="18" customHeight="1" x14ac:dyDescent="0.2">
      <c r="B10" s="79" t="s">
        <v>101</v>
      </c>
      <c r="C10" s="80"/>
      <c r="D10" s="80"/>
      <c r="E10" s="80"/>
      <c r="F10" s="80"/>
      <c r="G10" s="80"/>
      <c r="H10" s="80"/>
      <c r="I10" s="81"/>
    </row>
    <row r="11" spans="2:10" ht="17.25" customHeight="1" x14ac:dyDescent="0.2">
      <c r="B11" s="43" t="s">
        <v>88</v>
      </c>
      <c r="C11" s="43" t="s">
        <v>102</v>
      </c>
      <c r="D11" s="26" t="s">
        <v>103</v>
      </c>
      <c r="E11" s="26" t="s">
        <v>104</v>
      </c>
      <c r="F11" s="27" t="s">
        <v>105</v>
      </c>
      <c r="G11" s="28" t="s">
        <v>106</v>
      </c>
      <c r="H11" s="28" t="s">
        <v>107</v>
      </c>
      <c r="I11" s="26" t="s">
        <v>108</v>
      </c>
      <c r="J11" s="12"/>
    </row>
    <row r="12" spans="2:10" ht="38.25" x14ac:dyDescent="0.2">
      <c r="B12" s="29">
        <v>1</v>
      </c>
      <c r="C12" s="18" t="s">
        <v>109</v>
      </c>
      <c r="D12" s="4" t="s">
        <v>110</v>
      </c>
      <c r="E12" s="4" t="s">
        <v>111</v>
      </c>
      <c r="F12" s="30" t="s">
        <v>112</v>
      </c>
      <c r="G12" s="31" t="s">
        <v>113</v>
      </c>
      <c r="H12" s="32" t="s">
        <v>114</v>
      </c>
      <c r="I12" s="4" t="s">
        <v>115</v>
      </c>
      <c r="J12" s="11"/>
    </row>
    <row r="13" spans="2:10" ht="40.5" customHeight="1" x14ac:dyDescent="0.2">
      <c r="B13" s="29">
        <v>2</v>
      </c>
      <c r="C13" s="33" t="s">
        <v>116</v>
      </c>
      <c r="D13" s="4" t="s">
        <v>117</v>
      </c>
      <c r="E13" s="4" t="s">
        <v>118</v>
      </c>
      <c r="F13" s="30" t="s">
        <v>119</v>
      </c>
      <c r="G13" s="31" t="s">
        <v>120</v>
      </c>
      <c r="H13" s="32" t="s">
        <v>121</v>
      </c>
      <c r="I13" s="4" t="s">
        <v>122</v>
      </c>
      <c r="J13" s="11"/>
    </row>
    <row r="14" spans="2:10" ht="63.75" x14ac:dyDescent="0.2">
      <c r="B14" s="29">
        <v>3</v>
      </c>
      <c r="C14" s="21" t="s">
        <v>123</v>
      </c>
      <c r="D14" s="4" t="s">
        <v>124</v>
      </c>
      <c r="E14" s="4" t="s">
        <v>125</v>
      </c>
      <c r="F14" s="30" t="s">
        <v>126</v>
      </c>
      <c r="G14" s="31" t="s">
        <v>127</v>
      </c>
      <c r="H14" s="32" t="s">
        <v>128</v>
      </c>
      <c r="I14" s="4" t="s">
        <v>129</v>
      </c>
      <c r="J14" s="11"/>
    </row>
    <row r="15" spans="2:10" ht="51" x14ac:dyDescent="0.2">
      <c r="B15" s="29">
        <v>4</v>
      </c>
      <c r="C15" s="22" t="s">
        <v>130</v>
      </c>
      <c r="D15" s="4" t="s">
        <v>131</v>
      </c>
      <c r="E15" s="4" t="s">
        <v>132</v>
      </c>
      <c r="F15" s="30" t="s">
        <v>133</v>
      </c>
      <c r="G15" s="31" t="s">
        <v>134</v>
      </c>
      <c r="H15" s="32" t="s">
        <v>135</v>
      </c>
      <c r="I15" s="4" t="s">
        <v>136</v>
      </c>
      <c r="J15" s="11"/>
    </row>
    <row r="16" spans="2:10" ht="63.75" x14ac:dyDescent="0.2">
      <c r="B16" s="29">
        <v>5</v>
      </c>
      <c r="C16" s="24" t="s">
        <v>137</v>
      </c>
      <c r="D16" s="4" t="s">
        <v>138</v>
      </c>
      <c r="E16" s="4" t="s">
        <v>139</v>
      </c>
      <c r="F16" s="30" t="s">
        <v>140</v>
      </c>
      <c r="G16" s="31" t="s">
        <v>141</v>
      </c>
      <c r="H16" s="32" t="s">
        <v>142</v>
      </c>
      <c r="I16" s="4" t="s">
        <v>143</v>
      </c>
      <c r="J16" s="11"/>
    </row>
    <row r="17" spans="2:10" x14ac:dyDescent="0.2">
      <c r="B17" s="34" t="s">
        <v>144</v>
      </c>
      <c r="C17" s="10"/>
      <c r="D17" s="10"/>
      <c r="E17" s="10"/>
      <c r="F17" s="10"/>
      <c r="G17" s="35"/>
      <c r="H17" s="36"/>
      <c r="I17" s="10"/>
      <c r="J17" s="11"/>
    </row>
    <row r="18" spans="2:10" ht="12" customHeight="1" x14ac:dyDescent="0.2">
      <c r="B18" s="37"/>
      <c r="D18" s="10"/>
      <c r="E18" s="10"/>
      <c r="F18" s="10"/>
      <c r="G18" s="35"/>
      <c r="H18" s="36"/>
      <c r="I18" s="10"/>
      <c r="J18" s="11"/>
    </row>
  </sheetData>
  <sheetProtection algorithmName="SHA-512" hashValue="S5e58AcGIVcbIfubwzb/3lHC2Eu3twWUIfNErH5dJ9BlnXumxRldMJDLuLqeaGaaHxzf/j6uwS+2V+N93SZiOw==" saltValue="h4YFdyjbsUGUP8xNn9a7Jw==" spinCount="100000" sheet="1" objects="1" selectLockedCells="1" selectUnlockedCells="1"/>
  <mergeCells count="8">
    <mergeCell ref="D8:G8"/>
    <mergeCell ref="B10:I10"/>
    <mergeCell ref="B2:G2"/>
    <mergeCell ref="D3:G3"/>
    <mergeCell ref="D4:G4"/>
    <mergeCell ref="D5:G5"/>
    <mergeCell ref="D6:G6"/>
    <mergeCell ref="D7:G7"/>
  </mergeCells>
  <printOptions horizontalCentered="1" verticalCentered="1"/>
  <pageMargins left="0.70866141732283472" right="0.70866141732283472" top="0.74803149606299213" bottom="0.74803149606299213" header="0.31496062992125984" footer="0.3149606299212598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805C9D22EE7F4CBFE7F0F2050F1ADD" ma:contentTypeVersion="16" ma:contentTypeDescription="Crear nuevo documento." ma:contentTypeScope="" ma:versionID="e792ada4c26cc4c9a1b2a054e9948d93">
  <xsd:schema xmlns:xsd="http://www.w3.org/2001/XMLSchema" xmlns:xs="http://www.w3.org/2001/XMLSchema" xmlns:p="http://schemas.microsoft.com/office/2006/metadata/properties" xmlns:ns2="14d30082-7d4a-4e60-a5e8-1d81fd28f255" xmlns:ns3="3273afcf-094b-46eb-b040-d5fc83b36952" targetNamespace="http://schemas.microsoft.com/office/2006/metadata/properties" ma:root="true" ma:fieldsID="6092d047b1eff4e00af393418d386844" ns2:_="" ns3:_="">
    <xsd:import namespace="14d30082-7d4a-4e60-a5e8-1d81fd28f255"/>
    <xsd:import namespace="3273afcf-094b-46eb-b040-d5fc83b369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Fecha" minOccurs="0"/>
                <xsd:element ref="ns2:Tama_x00f1_o"/>
                <xsd:element ref="ns2:N_x00fa_mero"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d30082-7d4a-4e60-a5e8-1d81fd28f2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Fecha" ma:index="20" nillable="true" ma:displayName="Fecha" ma:format="DateOnly" ma:internalName="Fecha">
      <xsd:simpleType>
        <xsd:restriction base="dms:DateTime"/>
      </xsd:simpleType>
    </xsd:element>
    <xsd:element name="Tama_x00f1_o" ma:index="21" ma:displayName="Tamaño" ma:format="Dropdown" ma:internalName="Tama_x00f1_o" ma:percentage="FALSE">
      <xsd:simpleType>
        <xsd:restriction base="dms:Number"/>
      </xsd:simpleType>
    </xsd:element>
    <xsd:element name="N_x00fa_mero" ma:index="22" nillable="true" ma:displayName="Número" ma:format="Dropdown" ma:internalName="N_x00fa_mero" ma:percentage="FALSE">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73afcf-094b-46eb-b040-d5fc83b3695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_x00fa_mero xmlns="14d30082-7d4a-4e60-a5e8-1d81fd28f255" xsi:nil="true"/>
    <Tama_x00f1_o xmlns="14d30082-7d4a-4e60-a5e8-1d81fd28f255"/>
    <Fecha xmlns="14d30082-7d4a-4e60-a5e8-1d81fd28f255" xsi:nil="true"/>
  </documentManagement>
</p:properties>
</file>

<file path=customXml/itemProps1.xml><?xml version="1.0" encoding="utf-8"?>
<ds:datastoreItem xmlns:ds="http://schemas.openxmlformats.org/officeDocument/2006/customXml" ds:itemID="{94B85055-F75C-4579-B895-A26DA2C624F4}">
  <ds:schemaRefs>
    <ds:schemaRef ds:uri="http://schemas.microsoft.com/sharepoint/v3/contenttype/forms"/>
  </ds:schemaRefs>
</ds:datastoreItem>
</file>

<file path=customXml/itemProps2.xml><?xml version="1.0" encoding="utf-8"?>
<ds:datastoreItem xmlns:ds="http://schemas.openxmlformats.org/officeDocument/2006/customXml" ds:itemID="{168497BA-704C-464A-965E-938AE5816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d30082-7d4a-4e60-a5e8-1d81fd28f255"/>
    <ds:schemaRef ds:uri="3273afcf-094b-46eb-b040-d5fc83b369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E4A678-EB03-4F9A-A2C6-EB53E3B3BAEF}">
  <ds:schemaRefs>
    <ds:schemaRef ds:uri="http://schemas.microsoft.com/office/2006/metadata/properties"/>
    <ds:schemaRef ds:uri="http://schemas.microsoft.com/office/infopath/2007/PartnerControls"/>
    <ds:schemaRef ds:uri="14d30082-7d4a-4e60-a5e8-1d81fd28f2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contratación externa</vt:lpstr>
      <vt:lpstr>Prob. e impacto</vt:lpstr>
      <vt:lpstr>'Matriz contratación externa'!Área_de_impresión</vt:lpstr>
      <vt:lpstr>'Prob. e impacto'!Área_de_impresión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 Fernandez</dc:creator>
  <cp:keywords/>
  <dc:description/>
  <cp:lastModifiedBy>ANA MARIA MARGARITA AREVALO OROZCO</cp:lastModifiedBy>
  <cp:revision/>
  <dcterms:created xsi:type="dcterms:W3CDTF">2020-04-20T16:19:09Z</dcterms:created>
  <dcterms:modified xsi:type="dcterms:W3CDTF">2022-07-21T17:42:37Z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0x01010027805C9D22EE7F4CBFE7F0F2050F1ADD</vt:lpwstr>
  </property>
</Properties>
</file>