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cd658ffa42287a/Documentos/PAULA CUARENTENA/NUEVO CONTRATO/MIN DEPORTE/SANTIAGO/8042022/"/>
    </mc:Choice>
  </mc:AlternateContent>
  <xr:revisionPtr revIDLastSave="14" documentId="8_{74E7B00C-16A8-4F4C-BD8B-92B6572EF79B}" xr6:coauthVersionLast="47" xr6:coauthVersionMax="47" xr10:uidLastSave="{3BDF5631-0731-4D49-BEAE-6103A96B2478}"/>
  <bookViews>
    <workbookView xWindow="-120" yWindow="-120" windowWidth="20730" windowHeight="11160" tabRatio="884" firstSheet="1" activeTab="1" xr2:uid="{00000000-000D-0000-FFFF-FFFF00000000}"/>
  </bookViews>
  <sheets>
    <sheet name="ANALISIS DE TRANSPORTE" sheetId="430" state="hidden" r:id="rId1"/>
    <sheet name="LIST UNITS GRAL" sheetId="2" r:id="rId2"/>
    <sheet name="FACTOR MULTIPLICADOR" sheetId="492" state="hidden" r:id="rId3"/>
    <sheet name="FACTOR PRESTACIONAL" sheetId="491" state="hidden" r:id="rId4"/>
  </sheets>
  <externalReferences>
    <externalReference r:id="rId5"/>
    <externalReference r:id="rId6"/>
    <externalReference r:id="rId7"/>
    <externalReference r:id="rId8"/>
  </externalReferences>
  <definedNames>
    <definedName name="_11">#REF!</definedName>
    <definedName name="Accesorios_de_1_2">#REF!</definedName>
    <definedName name="Accesorios_de_3_4">#REF!</definedName>
    <definedName name="Acero_de_Refuerzo_Figurado_de_60.000_P.S.I.">#REF!</definedName>
    <definedName name="Acido_Muriatico">#REF!</definedName>
    <definedName name="Acoflex_1_2">#REF!</definedName>
    <definedName name="Acometida_en_2_3___350_kcmil___1___250_kcmil_AWG__THHN_en_Ø_4">#REF!</definedName>
    <definedName name="Acometida_en_3___1_0___1___2___1___6_T_AWG__THHN_en_1Ø_3">#REF!</definedName>
    <definedName name="Acometida_en_3___250_kcmil___1___2_0___1___2_T_AWG__THHN_en_1Ø_3">#REF!</definedName>
    <definedName name="Acometida_en_3___4_0___1___2_0___1___2_T_AWG__THHN_en_1Ø_3">#REF!</definedName>
    <definedName name="Acometida_en_3___6___1___8___1___8_T_AWG__THHN_en_1Ø_1">#REF!</definedName>
    <definedName name="Acometida_en_3___6_en_1Ø_2">#REF!</definedName>
    <definedName name="Acometida_en_3___8___1___10___1___8_T_AWG__THHN_en_1Ø_1">#REF!</definedName>
    <definedName name="Acometida_en_Conductor_de_Cobre_3___2_0_AWG_XLEP_15_Kv">#REF!</definedName>
    <definedName name="afraee">MATCH(0.01,[0]!End_Bal,-1)+1</definedName>
    <definedName name="AFRAEE2">MATCH(0.01,[0]!End_Bal,-1)+1</definedName>
    <definedName name="Agua">#REF!</definedName>
    <definedName name="Alambre_Negro_No.18">#REF!</definedName>
    <definedName name="Alcaparro_2.00_m">#REF!</definedName>
    <definedName name="Almacenista">#REF!</definedName>
    <definedName name="Analisis">[1]Analisis!$A:$F</definedName>
    <definedName name="ANALISISBASICO">#REF!</definedName>
    <definedName name="Andamio_Sección">#REF!</definedName>
    <definedName name="Andamios">#REF!</definedName>
    <definedName name="Angulo_en_aluminio_1_2__x_1_2__x_1_16">#REF!</definedName>
    <definedName name="Angulo_hierro_2_1_2__x_3_13">#REF!</definedName>
    <definedName name="Anticorrosivo_Rojo_Claro">#REF!</definedName>
    <definedName name="Aparatos_Telefonicos_para_extensiones">#REF!</definedName>
    <definedName name="Aparatos_Telefonicos_secretariales">#REF!</definedName>
    <definedName name="Aplique_Cilindrico_de_Pared_en_Acero_Galvanizado_de_1x26_W._120_V.">#REF!</definedName>
    <definedName name="Aplique_Cilindrico_de_Pared_en_Acero_Galvanizado_de_2x26_W._120_V.">#REF!</definedName>
    <definedName name="Aplique_Cilindrico_de_Techo_en_Acero_Galvanizado_de_2x26_W._120_V.">#REF!</definedName>
    <definedName name="aptos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2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0.2.1">#REF!</definedName>
    <definedName name="APU_10.2.2">#REF!</definedName>
    <definedName name="APU_11.1.1">#REF!</definedName>
    <definedName name="APU_11.1.2">#REF!</definedName>
    <definedName name="APU_11.1.3">#REF!</definedName>
    <definedName name="APU_11.1.4">#REF!</definedName>
    <definedName name="APU_11.2.1.1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2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8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7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1">#REF!</definedName>
    <definedName name="APU_2.1.2">#REF!</definedName>
    <definedName name="APU_2.1.3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.3.2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1.4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1.2">#REF!</definedName>
    <definedName name="APU_3.4.1.3">#REF!</definedName>
    <definedName name="APU_3.4.1.4">#REF!</definedName>
    <definedName name="APU_3.4.2.1">#REF!</definedName>
    <definedName name="APU_3.4.2.2">#REF!</definedName>
    <definedName name="APU_3.4.2.3">#REF!</definedName>
    <definedName name="APU_3.4.2.4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3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4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3.4">#REF!</definedName>
    <definedName name="APU_7.9.4.1">#REF!</definedName>
    <definedName name="APU_7.9.4.2">#REF!</definedName>
    <definedName name="APU_7.9.4.3">#REF!</definedName>
    <definedName name="APU_9.1.1">#REF!</definedName>
    <definedName name="APU_acero.60000">#REF!</definedName>
    <definedName name="APU_Alcaparros">#REF!</definedName>
    <definedName name="APU_Aseo_General">#REF!</definedName>
    <definedName name="APU_Asta_Banderas">#REF!</definedName>
    <definedName name="APU_Cauchos_Sabaneros">#REF!</definedName>
    <definedName name="APU_concreto.2500">#REF!</definedName>
    <definedName name="APU_concreto.3000">#REF!</definedName>
    <definedName name="APU_concreto.4000">#REF!</definedName>
    <definedName name="APU_concreto.imp.3000">#REF!</definedName>
    <definedName name="APU_Duchas_Antivandalicas">#REF!</definedName>
    <definedName name="APU_Gabinete_Incendio">#REF!</definedName>
    <definedName name="APU_Gescobas_Granito_BH">#REF!</definedName>
    <definedName name="APU_Lavamanos_Colgar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mortero.1.4_3000">#REF!</definedName>
    <definedName name="APU_mortero_1.3_4000">#REF!</definedName>
    <definedName name="APU_mortero_1.3_imp">#REF!</definedName>
    <definedName name="APU_mortero_1.4_imp">#REF!</definedName>
    <definedName name="APU_mortero1.5_2000">#REF!</definedName>
    <definedName name="APU_Pradizacion">#REF!</definedName>
    <definedName name="APU_Sangegado">#REF!</definedName>
    <definedName name="_xlnm.Print_Area" localSheetId="1">'LIST UNITS GRAL'!$A$1:$G$121</definedName>
    <definedName name="Arena_de_Peña">#REF!</definedName>
    <definedName name="Arena_de_rio">#REF!</definedName>
    <definedName name="Arena_Lavada_de_Peña">#REF!</definedName>
    <definedName name="Arena_semilavada">#REF!</definedName>
    <definedName name="Aseo_general">#REF!</definedName>
    <definedName name="Aseo_General___3_HS__Sal__Mínimo">#REF!</definedName>
    <definedName name="asot">#REF!</definedName>
    <definedName name="Asta_Para_Banderas">#REF!</definedName>
    <definedName name="Auxiliar_de_Contabilidad">#REF!</definedName>
    <definedName name="Ayudante_Acabados_albañilería">#REF!</definedName>
    <definedName name="Ayudante_Albaílería_General">#REF!</definedName>
    <definedName name="Ayudante_Carpintería">#REF!</definedName>
    <definedName name="Ayudante_Electrico">#REF!</definedName>
    <definedName name="Ayudante_Instalaciones_sanitarias">#REF!</definedName>
    <definedName name="Ayudante_Taller">#REF!</definedName>
    <definedName name="Ayudante_Topografo">#REF!</definedName>
    <definedName name="Balas_Fluorescentes_en_Acero_Galvanizado_de_1x13_W__120_V.">#REF!</definedName>
    <definedName name="Balas_Fluorescentes_en_Acero_Galvanizado_de_1x42_W__120_V.">#REF!</definedName>
    <definedName name="Balas_Fluorescentes_en_Acero_Galvanizado_de_2x26_W__120_V.">#REF!</definedName>
    <definedName name="Balde_Plastico_Negro">#REF!</definedName>
    <definedName name="Baldosa_Alfa_L1_30x30">#REF!</definedName>
    <definedName name="Banco_de_Ductos_de_PVC_en_1_Ø">#REF!</definedName>
    <definedName name="Banco_de_Ductos_de_PVC_en_2_Ø">#REF!</definedName>
    <definedName name="Bandeja_de_Fibra_Optica_de_12_Puertos">#REF!</definedName>
    <definedName name="Barniz_vitriflex">#REF!</definedName>
    <definedName name="Barra_de_Seguridad_AI_Ref._5724">#REF!</definedName>
    <definedName name="Barra_de_Seguridad_AI_Ref._5770">#REF!</definedName>
    <definedName name="Base_en_recebo_B___200">#REF!</definedName>
    <definedName name="Base_granular">#REF!</definedName>
    <definedName name="_xlnm.Database">'[2]MANO DE OBRA'!#REF!</definedName>
    <definedName name="Bateas">#REF!</definedName>
    <definedName name="Bebederos_para_parque">#REF!</definedName>
    <definedName name="Beg_Bal">#REF!</definedName>
    <definedName name="Bicicletero">#REF!</definedName>
    <definedName name="Bisagra_aluminio_Extruído_3">#REF!</definedName>
    <definedName name="Bisagra_común_de_3">#REF!</definedName>
    <definedName name="Bombas_de_Incendio">#REF!</definedName>
    <definedName name="Bombas_de_Suministro_Pre_Ensambladas">#REF!</definedName>
    <definedName name="Bombas_sum_seg_espec">#REF!</definedName>
    <definedName name="Bombas_Sumergibles">#REF!</definedName>
    <definedName name="Bombas_Sumergibles_Según_Especificacion">#REF!</definedName>
    <definedName name="Bordillo_en_concreto_e__15.H_0_40_para_jardineras_y_otros">#REF!</definedName>
    <definedName name="Bordillo_Jardineras_en_circulaciones_y_patio__en_concreto_e__15._Anden">#REF!</definedName>
    <definedName name="Bordillo_prefabricados_tipo_A___70">#REF!</definedName>
    <definedName name="Brazo_Hidráulico_Dorma__4">#REF!</definedName>
    <definedName name="Breaker_Tipo_Enchufable_de_1x20A_10KA">#REF!</definedName>
    <definedName name="Breaker_Tipo_Enchufable_de_3x20A_10KA">#REF!</definedName>
    <definedName name="Breaker_Tipo_Enchufable_de_3x30A_10KA">#REF!</definedName>
    <definedName name="Breaker_Tipo_Enchufable_de_3x80A_25KA">#REF!</definedName>
    <definedName name="Brida_Roscada_Acero_X_150_PSI_2">#REF!</definedName>
    <definedName name="Brida_Roscada_Acero_X_150_PSI_3">#REF!</definedName>
    <definedName name="Brocha_de_cerda_4">#REF!</definedName>
    <definedName name="Cable_Aluminio_Aislado_P.V.C._1_0_AWG">#REF!</definedName>
    <definedName name="Cable_Aluminio_Aislado_P.V.C._2_0_AWG">#REF!</definedName>
    <definedName name="Cable_Telefonico_de_20_Pares">#REF!</definedName>
    <definedName name="Cable_teléfonos_2_Pares">#REF!</definedName>
    <definedName name="Cable_UTP_4_Pares_Cat._5E">#REF!</definedName>
    <definedName name="Caja_de_Paso_en_Mamposteria_de_40x40_cm.">#REF!</definedName>
    <definedName name="Caja_de_Paso_Metalicas_de_10x10_cm.">#REF!</definedName>
    <definedName name="Caja_de_Paso_Metalicas_de_20x20_cm.">#REF!</definedName>
    <definedName name="Caja_Galvanizada_5800">#REF!</definedName>
    <definedName name="Caja_para_Taco_100_a_4_circuitos">#REF!</definedName>
    <definedName name="Cajas_de_Inspeccion__N._CODENSA__AP_280">#REF!</definedName>
    <definedName name="Cajas_de_Inspeccion__N._CODENSA__CS_274">#REF!</definedName>
    <definedName name="Cajas_de_Inspeccion_Según_N._CODENSA_C8_276">#REF!</definedName>
    <definedName name="Cajillas_Medidores_1_1_2">#REF!</definedName>
    <definedName name="Calado_Ceramico_20x20">#REF!</definedName>
    <definedName name="Calentadores_de_Paso">#REF!</definedName>
    <definedName name="Campana_Extractora">#REF!</definedName>
    <definedName name="Campana_extractora_más_ductería.">#REF!</definedName>
    <definedName name="Canaleta_Metalica_con_Division_de_15x4_cm.">#REF!</definedName>
    <definedName name="Canalizacion_Subterranea_4_PVC_4__Según_N._CODENSA">#REF!</definedName>
    <definedName name="Canastilla_Lavaplatos_Ref._93500_000_000">#REF!</definedName>
    <definedName name="Canchas_múltiples.">#REF!</definedName>
    <definedName name="Canecas_de_55_Gal.">#REF!</definedName>
    <definedName name="Caolin">#REF!</definedName>
    <definedName name="Cargador_frontal">#REF!</definedName>
    <definedName name="Casetón_en_fibra_de_vidrio.">#REF!</definedName>
    <definedName name="Caucho_Sabanero_1.50_m">#REF!</definedName>
    <definedName name="Cedro_caqueta_pieza">#REF!</definedName>
    <definedName name="Celosía_en_aluminio">#REF!</definedName>
    <definedName name="Cemento_Blanco">#REF!</definedName>
    <definedName name="Cemento_gris">#REF!</definedName>
    <definedName name="Cepillos">#REF!</definedName>
    <definedName name="Ceramica_30_X_30_Ref.">#REF!</definedName>
    <definedName name="Cerámica_Alfa_Lisa_20x20">#REF!</definedName>
    <definedName name="Cerchas_metalicas_segun_diseño_arquitectonico">#REF!</definedName>
    <definedName name="Cerco_Ordinario_3_M">#REF!</definedName>
    <definedName name="Cerradura__No_hay_sugerencias__baño_A_40S">#REF!</definedName>
    <definedName name="Cerradura_Ref._A40_S_Orbit_C_M_Schlage">#REF!</definedName>
    <definedName name="Cerradura_Ref._A50_PD_Con_Manija_Orbit_C_M_Schlage">#REF!</definedName>
    <definedName name="Cerradura_Ref._A50_WD_Orbit_C_M_Schlage">#REF!</definedName>
    <definedName name="Cerradura_Ref._A80_PD_Orbit_C_M_Schlage">#REF!</definedName>
    <definedName name="Cerradura_Ref._B362_C_M_Schlage">#REF!</definedName>
    <definedName name="Certificacion_por_Punto_Sencillo">#REF!</definedName>
    <definedName name="Chazos_de_Madera_10_X_10">#REF!</definedName>
    <definedName name="Cheque_1">#REF!</definedName>
    <definedName name="Cheque_1_1_2">#REF!</definedName>
    <definedName name="Cheque_2">#REF!</definedName>
    <definedName name="Cheque_3">#REF!</definedName>
    <definedName name="Cinta_teflón">#REF!</definedName>
    <definedName name="Cocineta_estufa_a_gas_dos_puestos">#REF!</definedName>
    <definedName name="Codo_45_cobre_tipo_CxC">#REF!</definedName>
    <definedName name="Codo_90_1_4__c_x_c_sanitario_3">#REF!</definedName>
    <definedName name="Codo_90_1_4__c_x_c_sanitario_4">#REF!</definedName>
    <definedName name="Codo_90_cobre_tipo_CxC">#REF!</definedName>
    <definedName name="Codo_90_presión_P.V.C._1">#REF!</definedName>
    <definedName name="Codo_90_presión_P.V.C._1_1_2">#REF!</definedName>
    <definedName name="Codo_90_presión_P.V.C._1_2">#REF!</definedName>
    <definedName name="Codo_90_presión_P.V.C._3_4">#REF!</definedName>
    <definedName name="Codo_90o_1_4__CxC_SANITARIO_2">#REF!</definedName>
    <definedName name="Codo_90o_1_4__CxC_SANITARIO_3">#REF!</definedName>
    <definedName name="Codo_90o_1_4__CxC_SANITARIO_4">#REF!</definedName>
    <definedName name="Codo_90o_1_4__CxC_SANITARIO_6">#REF!</definedName>
    <definedName name="Codo_90o_Presión_P.V.C._1">#REF!</definedName>
    <definedName name="Codo_90o_Presión_P.V.C._1_1_2">#REF!</definedName>
    <definedName name="Codo_90o_Presión_P.V.C._1_1_4">#REF!</definedName>
    <definedName name="Codo_90o_Presión_P.V.C._1_2">#REF!</definedName>
    <definedName name="Codo_90o_Presión_P.V.C._2">#REF!</definedName>
    <definedName name="Codo_90o_Presión_P.V.C._2_1_2">#REF!</definedName>
    <definedName name="Codo_90o_Presión_P.V.C._3">#REF!</definedName>
    <definedName name="Codo_90o_Presión_P.V.C._3_4">#REF!</definedName>
    <definedName name="Codo_galvanizado_1">#REF!</definedName>
    <definedName name="Codo_galvanizado_1_1_2">#REF!</definedName>
    <definedName name="Codo_galvanizado_2">#REF!</definedName>
    <definedName name="Codo_Galvanizado_3">#REF!</definedName>
    <definedName name="Color_mineral">#REF!</definedName>
    <definedName name="Compresor_2_Martillos_185_PCM">#REF!</definedName>
    <definedName name="Concreto_1_3_5">#REF!</definedName>
    <definedName name="Concreto_2500_PSI">#REF!</definedName>
    <definedName name="Concreto_3000_PSI">#REF!</definedName>
    <definedName name="Concreto_a_granel_con_silo_puesto_en_obra__cemento_1A__2500_P.S.I.">#REF!</definedName>
    <definedName name="Concreto_a_granel_con_silo_puesto_en_obra__cemento_1A__3000_P.S.I.">#REF!</definedName>
    <definedName name="Concreto_a_granel_con_silo_puesto_en_obra__cemento_1A__4000_P.S.I.">#REF!</definedName>
    <definedName name="Concreto_común_3000_P.S.I.">#REF!</definedName>
    <definedName name="Concreto_Corriente_2500_P.S.I.">#REF!</definedName>
    <definedName name="Concreto_Corriente_3000_P.S.I.">#REF!</definedName>
    <definedName name="Concreto_corriente_de_2500_P.S.I.">#REF!</definedName>
    <definedName name="Concreto_Corriente_de_3000_P.S.I.">#REF!</definedName>
    <definedName name="Concreto_Corriente_de_4000_P.S.I.">#REF!</definedName>
    <definedName name="Concreto_Gravilla_Fina_2000_psi">#REF!</definedName>
    <definedName name="Conexión_Siamesa">#REF!</definedName>
    <definedName name="Conexión_Siamesa_de_2_1_2__X_2_1_2__X_3">#REF!</definedName>
    <definedName name="CONTRATISTA">[3]VARIABLES!$C$9</definedName>
    <definedName name="CONTRATO.No">[3]VARIABLES!$C$6</definedName>
    <definedName name="CotizacionARP">#REF!</definedName>
    <definedName name="Cuadrilla_Albañilería_OF_Ayudante">#REF!</definedName>
    <definedName name="Cubierta_sándwich___Deck_Aluzinc_333C_mm_Cal_26">#REF!</definedName>
    <definedName name="Cubierta_Trapezoidal_Acesco_3_05">#REF!</definedName>
    <definedName name="Cuchillas">#REF!</definedName>
    <definedName name="Cupula_tragante_4_x2">#REF!</definedName>
    <definedName name="curva">"Chart 11"</definedName>
    <definedName name="Data">#REF!</definedName>
    <definedName name="dcon">#REF!</definedName>
    <definedName name="Desinfeccion_del_Sistema_de_Agua_Potable">#REF!</definedName>
    <definedName name="dfdaf">MATCH(0.01,[0]!End_Bal,-1)+1</definedName>
    <definedName name="DifConsultoriaFMMin">#REF!</definedName>
    <definedName name="Disolvente_Thinner">#REF!</definedName>
    <definedName name="Dispensador_Jabon_Liquido_Ref._B_4063">#REF!</definedName>
    <definedName name="Dispensador_Toallas_de_Papel_Ref._B_369">#REF!</definedName>
    <definedName name="Documentacion_y_Marquillado">#REF!</definedName>
    <definedName name="Domos_acrílicos_1.10_x_1.10">#REF!</definedName>
    <definedName name="dos">#REF!</definedName>
    <definedName name="ducha_antivandalica_mezclador">#REF!</definedName>
    <definedName name="Durmiente_3_m">#REF!</definedName>
    <definedName name="Durmiente_Abarco_4m">#REF!</definedName>
    <definedName name="Durmiente_Ordinario_4m">#REF!</definedName>
    <definedName name="E21viga1">#REF!</definedName>
    <definedName name="Emeflex_3_00_mm">#REF!</definedName>
    <definedName name="End_Bal">#REF!</definedName>
    <definedName name="Endurecedor">#REF!</definedName>
    <definedName name="Entramado_piso__repisas_8_4_3">#REF!</definedName>
    <definedName name="Equipo_de_Medida_de_Energia_Activa_y_Reactiva__Transformadores_de_Corriente_de_660_5_A_Bornera_de_Prueba_y_Celda">#REF!</definedName>
    <definedName name="Equipo_para_Suministro_Agua_No_Potable_Según_Especificacion">#REF!</definedName>
    <definedName name="Equipo_para_Suministro_de_Agua_Potable_Según_Especificacion">#REF!</definedName>
    <definedName name="Equipo_Proteccion_de_Incendio_Según_Especificacion">#REF!</definedName>
    <definedName name="Escalera_metálica_en_caracol_Diametro_1_80">#REF!</definedName>
    <definedName name="Escalera_Metalica_tramo_5_50_ML">#REF!</definedName>
    <definedName name="Escobas">#REF!</definedName>
    <definedName name="Escotilla_de_Inspeccion_tanques_de_agua">#REF!</definedName>
    <definedName name="Escudos_Americanos_para_Sprinkler">#REF!</definedName>
    <definedName name="Esmalte_Sintético_Pintulux">#REF!</definedName>
    <definedName name="Espatula">#REF!</definedName>
    <definedName name="Espatulas">#REF!</definedName>
    <definedName name="Espatulas_3">#REF!</definedName>
    <definedName name="Espatulas_5">#REF!</definedName>
    <definedName name="Espejo_4.00_mm">#REF!</definedName>
    <definedName name="Esponjillas">#REF!</definedName>
    <definedName name="Estopa">#REF!</definedName>
    <definedName name="Estructuras_LA228__LA223_Incluye_Poste_12m_750_kg">#REF!</definedName>
    <definedName name="Estufa_Electrica_2_Puestos">#REF!</definedName>
    <definedName name="Estufas">#REF!</definedName>
    <definedName name="Exacavacion_mecanica">#REF!</definedName>
    <definedName name="Excavacion_manual_con_retiro">#REF!</definedName>
    <definedName name="Extra_Pay">#REF!</definedName>
    <definedName name="Extractor_de_Olores_con_Persiana_Ref.">#REF!</definedName>
    <definedName name="FactorMultFinalFMMin">#REF!</definedName>
    <definedName name="FactorMultiplicaCalculadoFMMin">#REF!</definedName>
    <definedName name="FECHA.CONTRATO">[3]VARIABLES!$C$7</definedName>
    <definedName name="Fijamix_Alfa">#REF!</definedName>
    <definedName name="Flexometro">#REF!</definedName>
    <definedName name="Flotador_Metálico_1_1_2__Bronce">#REF!</definedName>
    <definedName name="Flotador_Metálico_2__Bronce">#REF!</definedName>
    <definedName name="Formaleta_Entrepisos">#REF!</definedName>
    <definedName name="Formaleta_madera">#REF!</definedName>
    <definedName name="Formaleta_plaquetas">#REF!</definedName>
    <definedName name="Formaleta_Sardinel">#REF!</definedName>
    <definedName name="Full_Print">#REF!</definedName>
    <definedName name="Gabinete_Cerrado_de_Comunicaciones_de_100x60x60_cm.">#REF!</definedName>
    <definedName name="Gabinete_Cerrado_de_Comunicaciones_de_60x60x60_cm.">#REF!</definedName>
    <definedName name="Gabinetes_de_Incendio">#REF!</definedName>
    <definedName name="Gabinetes_de_Incendio_Clase_I">#REF!</definedName>
    <definedName name="Gabinetes_Metalicos__Cal._16_min__Color_Gris_Claro_para_T_GEN_1">#REF!</definedName>
    <definedName name="Gabinetes_Metalicos__Cal._16_min__Color_Gris_Claro_para_T_GEN_2">#REF!</definedName>
    <definedName name="Gabinetes_Metalicos__Cal._16_min__Color_Gris_Claro_para_T_GEN_3">#REF!</definedName>
    <definedName name="Gabinetes_Metalicos__Cal._16_min__Color_Gris_Claro_para_Tablero_General">#REF!</definedName>
    <definedName name="Gancho_teja_eternit_55_MM">#REF!</definedName>
    <definedName name="Geotextil_tejido_ST_200">#REF!</definedName>
    <definedName name="Grama_Kikuyo">#REF!</definedName>
    <definedName name="Granito__No_hay_sugerencias__peruano_No_3">#REF!</definedName>
    <definedName name="Granito_Blanco_Huila_No._1">#REF!</definedName>
    <definedName name="Granito_Rosa_Porrino_JP__30___e_10mm">#REF!</definedName>
    <definedName name="Gravilla">#REF!</definedName>
    <definedName name="Gravilla_de_río">#REF!</definedName>
    <definedName name="Griferia_Lavaplatos_Flamingo_Ref._90500_000_000">#REF!</definedName>
    <definedName name="Guardaescoba_en_Aluminio__incl._Instalacion">#REF!</definedName>
    <definedName name="Header_Row">ROW(#REF!)</definedName>
    <definedName name="Herramienta_menor">#REF!</definedName>
    <definedName name="Hoja_Entamborada_en_Madera_2.10x1.50_2_Hojas">#REF!</definedName>
    <definedName name="Hoja_Entamborada_en_Madera_2.10x75">#REF!</definedName>
    <definedName name="Hoja_Entamborada_en_Madera_2.10x90">#REF!</definedName>
    <definedName name="Hoja_Entamborada_en_Madera_2.25x90">#REF!</definedName>
    <definedName name="Hoja_Entamborada_en_Madera_2.40x4.80_4_Hojas_Plegable">#REF!</definedName>
    <definedName name="HonoraProfesionales">#REF!</definedName>
    <definedName name="HonoraTecnicos">#REF!</definedName>
    <definedName name="Horno_Microondas">#REF!</definedName>
    <definedName name="hpiso">#REF!</definedName>
    <definedName name="I.V.A.">#REF!</definedName>
    <definedName name="Impermeabilizante_concreto_de_3000_P.S.I.">#REF!</definedName>
    <definedName name="Impermeabilizante_mortero_1_3">#REF!</definedName>
    <definedName name="Impermeabilizante_mortero_1_4">#REF!</definedName>
    <definedName name="Incremento_Fluido_3000_psi">#REF!</definedName>
    <definedName name="instalacion_lavamanos">#REF!</definedName>
    <definedName name="instalacion_lavaplatos">#REF!</definedName>
    <definedName name="instalacion_sanitario">#REF!</definedName>
    <definedName name="Instalación_y_dotación">#REF!</definedName>
    <definedName name="INSUMO">[4]INSUMOS!$B$7:$B$65536</definedName>
    <definedName name="Int">#REF!</definedName>
    <definedName name="Interest_Rate">#REF!</definedName>
    <definedName name="Jardines">#REF!</definedName>
    <definedName name="Juego_de_incrustaciones_acuacer">#REF!</definedName>
    <definedName name="Juego_de_incrustaciones_en_color_blanco">#REF!</definedName>
    <definedName name="Juegos_infantiles_según_catálogo_I.D.R.D.">#REF!</definedName>
    <definedName name="Ladrillo_cuarto_x_26_tono_natural_rustico">#REF!</definedName>
    <definedName name="Ladrillo_Jamba_Doble_Coral_Moore">#REF!</definedName>
    <definedName name="Ladrillo_Portante_Trefilado_14__15x30x10">#REF!</definedName>
    <definedName name="Ladrillo_prensado_fino_santafe">#REF!</definedName>
    <definedName name="Ladrillo_tablon_natural_1_4___26___6_Tono_natural.">#REF!</definedName>
    <definedName name="Ladrillo_tolete_comun">#REF!</definedName>
    <definedName name="Ladrillo_Tolete_Recocido">#REF!</definedName>
    <definedName name="Lámina_cold_rolled_cal_18">#REF!</definedName>
    <definedName name="Lamina_HR_6mm">#REF!</definedName>
    <definedName name="lamina_identificacion">#REF!</definedName>
    <definedName name="Last_Row">#N/A</definedName>
    <definedName name="Lavamanos_de_sobre_poner_Corona">#REF!</definedName>
    <definedName name="Lavamanos_de_sobreponer_en_acero_inoxidable.">#REF!</definedName>
    <definedName name="Lavamanos_de_Sobreponer_Ref._07349">#REF!</definedName>
    <definedName name="Lavaplatos_Bar_Redondo_Ref._0556_999">#REF!</definedName>
    <definedName name="Lija">#REF!</definedName>
    <definedName name="Listón_1.5x3x3">#REF!</definedName>
    <definedName name="Listón_M.H._Guayacán">#REF!</definedName>
    <definedName name="Llave_automatica_Ref._71100_000_000">#REF!</definedName>
    <definedName name="Llave_Manguera">#REF!</definedName>
    <definedName name="Loan_Amount">#REF!</definedName>
    <definedName name="Loan_Start">#REF!</definedName>
    <definedName name="Loan_Years">#REF!</definedName>
    <definedName name="Luminaria_Artistica_Riel_2.43_m__6_Proyectores_Incand._de_100_W._120_V.">#REF!</definedName>
    <definedName name="Luminaria_Cerrada_Tipo_AP_de_Sodio_de_150_W._220_V.__Incluye_Fotocelda">#REF!</definedName>
    <definedName name="Luminaria_Cerrada_Tipo_AP_de_Sodio_de_250_W._220_V.">#REF!</definedName>
    <definedName name="Luminaria_Hermetica_de_Piso_Grado_IP65_de_90_W._120_V.">#REF!</definedName>
    <definedName name="Luminaria_Industrial_Metal_Halide_de_250_W._220_V.">#REF!</definedName>
    <definedName name="Luminaria_Tipo_Wall_Pack_de_70_W._220_V.">#REF!</definedName>
    <definedName name="Luminarias_Fluorescentes_Sistema_Modular_de_2x32_W__120_V__Tipo_T_8">#REF!</definedName>
    <definedName name="Luminarias_Fluorescentes_Tipo_Industrial_de_2x32_W__120_V__Tipo_T_8">#REF!</definedName>
    <definedName name="Luminarias_Fluorescentes_Tubos_en__U__de_2x32_W__120_V__Tipo_T_8">#REF!</definedName>
    <definedName name="M.D.O._Alistado_de_Pisos">#REF!</definedName>
    <definedName name="M.D.O._Aseo_Durnate_la_Obra">#REF!</definedName>
    <definedName name="M.D.O._Aseo_Final">#REF!</definedName>
    <definedName name="M.D.O._Cargue_Volqueta">#REF!</definedName>
    <definedName name="M.D.O._Chazos_en_Madera">#REF!</definedName>
    <definedName name="M.D.O._Demolicion_Muro">#REF!</definedName>
    <definedName name="M.D.O._Enchape_Ceramica">#REF!</definedName>
    <definedName name="M.D.O._Instalacion_Alfombra">#REF!</definedName>
    <definedName name="M.D.O._Instalacion_Cieloraso">#REF!</definedName>
    <definedName name="M.D.O._Instalacion_Granito">#REF!</definedName>
    <definedName name="M.D.O._Instalacion_Zocalo_en_Granito">#REF!</definedName>
    <definedName name="M.D.O._Pañete_Liso_Muros">#REF!</definedName>
    <definedName name="M.D.O._Preparacion_Grouting">#REF!</definedName>
    <definedName name="M.D.O._Preparacion_Mortero">#REF!</definedName>
    <definedName name="M.D.O._Replanteo">#REF!</definedName>
    <definedName name="M.D.O._Trasciego_de_Escombros">#REF!</definedName>
    <definedName name="M.D.O._Vinilo_Estuco">#REF!</definedName>
    <definedName name="Macetas">#REF!</definedName>
    <definedName name="Madera_teca_suministro__instalacion__pulida_y_lacada">#REF!</definedName>
    <definedName name="Magnolio_1.50_m">#REF!</definedName>
    <definedName name="Malla_electrosoldada_Q_3.1">#REF!</definedName>
    <definedName name="Malla_eslabonada">#REF!</definedName>
    <definedName name="Malla_IMT_30_Cal_12_e_2mm">#REF!</definedName>
    <definedName name="Mallas_electrosoldadas_M___063">#REF!</definedName>
    <definedName name="Manguera_para_Agua_1_2">#REF!</definedName>
    <definedName name="Manguera_para_Niveles_3_8">#REF!</definedName>
    <definedName name="Mano_de_Obra_AA">#REF!</definedName>
    <definedName name="Mano_de_Obra_BB">#REF!</definedName>
    <definedName name="Mano_de_Obra_CC">#REF!</definedName>
    <definedName name="Mano_de_Obra_DD">#REF!</definedName>
    <definedName name="Mano_de_Oso_80_cm.">#REF!</definedName>
    <definedName name="Manto_Fiber_GLass_600_XT">#REF!</definedName>
    <definedName name="Manual_de_Operación_y_Mantenimiento">#REF!</definedName>
    <definedName name="mao">#REF!</definedName>
    <definedName name="Marco_en_Lamina_Cal._18_2.10x1.50_P_13">#REF!</definedName>
    <definedName name="Marco_en_Lamina_Cal._18_2.10x75_P_9">#REF!</definedName>
    <definedName name="Marco_en_Lamina_Cal._18_2.10x90_P_7">#REF!</definedName>
    <definedName name="Marco_en_Lamina_Cal._18_2.25x90_P_6">#REF!</definedName>
    <definedName name="Marco_en_Lamina_Cal._18_2.40x4.80__Corrediza__P_16">#REF!</definedName>
    <definedName name="Marco_para_Segueta">#REF!</definedName>
    <definedName name="Marco_tapa_caja_de_inspeccion_ORNAMENTACION.">#REF!</definedName>
    <definedName name="Marcos_en_concreto_visto_para_ventana_de_correr_7.5_X_30_cm.">#REF!</definedName>
    <definedName name="Margen_Equipos">#REF!</definedName>
    <definedName name="Margen_M.O.">#REF!</definedName>
    <definedName name="Margen_Mat">#REF!</definedName>
    <definedName name="Marmolina">#REF!</definedName>
    <definedName name="Marquesinas_en_lamina_puntos_fijos">#REF!</definedName>
    <definedName name="Mecheros_Bunsen">#REF!</definedName>
    <definedName name="Medidores__Domestico__2">#REF!</definedName>
    <definedName name="Medidores__Incendio__1_1_2">#REF!</definedName>
    <definedName name="Mesones_de_atención_en_granito_color_gris_jaspe.">#REF!</definedName>
    <definedName name="Metal_Deck_Cal_22">#REF!</definedName>
    <definedName name="Mineral">#REF!</definedName>
    <definedName name="Mortero_1___3">#REF!</definedName>
    <definedName name="Mortero_1_3_impermeabilizado">#REF!</definedName>
    <definedName name="Mortero_1_4">#REF!</definedName>
    <definedName name="Mortero_a_granel_con_silo_puesto_en_obra__1_3_de_4000_P.S.I.">#REF!</definedName>
    <definedName name="Mortero_a_granel_con_silo_puesto_en_obra__1_4_de_3000_P.S.I.">#REF!</definedName>
    <definedName name="Mortero_a_granel_con_silo_puesto_en_obra__1_5_de_2000_P.S.I.">#REF!</definedName>
    <definedName name="Mortero_impermeabilizado_1_4">#REF!</definedName>
    <definedName name="NAS">#N/A</definedName>
    <definedName name="Nevera">#REF!</definedName>
    <definedName name="Niple_Pasamuros_en_Tuberia_y_Lamina_de_Acero_1">#REF!</definedName>
    <definedName name="Niple_Pasamuros_en_Tuberia_y_Lamina_de_Acero_1_1_2">#REF!</definedName>
    <definedName name="Niple_Pasamuros_en_Tuberia_y_Lamina_de_Acero_12">#REF!</definedName>
    <definedName name="Niple_Pasamuros_en_Tuberia_y_Lamina_de_Acero_14">#REF!</definedName>
    <definedName name="Niple_Pasamuros_en_Tuberia_y_Lamina_de_Acero_2">#REF!</definedName>
    <definedName name="Niple_Pasamuros_en_Tuberia_y_Lamina_de_Acero_3">#REF!</definedName>
    <definedName name="Num_Pmt_Per_Year">#REF!</definedName>
    <definedName name="Number_of_Payments">MATCH(0.01,End_Bal,-1)+1</definedName>
    <definedName name="OBJETO.CONTRATO">[3]VARIABLES!$C$8</definedName>
    <definedName name="Oficial">#REF!</definedName>
    <definedName name="Organizador_de_Cables_de_Puenteo">#REF!</definedName>
    <definedName name="Orinal_Mediano_Ref._08860">#REF!</definedName>
    <definedName name="P_1___2.7x4.55___Plano_de_Detalle_No._A_170">#REF!</definedName>
    <definedName name="P_2___2.7x4.8___Plano_de_Detalle_No._A_170">#REF!</definedName>
    <definedName name="P_2´___2.2x4.8___Plano_de_Detalle_No._A_171">#REF!</definedName>
    <definedName name="P_3___2.7x1.05___Plano_de_Detalle_No._A_170">#REF!</definedName>
    <definedName name="P_4___2.7x1.5___Plano_de_Detalle_No._A_170">#REF!</definedName>
    <definedName name="P_5___2.7x4.2___Plano_de_Detalle_No._A_171">#REF!</definedName>
    <definedName name="P_7´___2.7x0.9___Plano_de_Detalle_No._A_172">#REF!</definedName>
    <definedName name="Pabmeril_Pliego_9_x11">#REF!</definedName>
    <definedName name="Palas">#REF!</definedName>
    <definedName name="Papelera_AI_Ref._CA_08R">#REF!</definedName>
    <definedName name="Paral_Telescópico_2_2_m">#REF!</definedName>
    <definedName name="Paral_Telescópico_2_4">#REF!</definedName>
    <definedName name="Parales_estrcuturales_para_presiana_Luxalon">#REF!</definedName>
    <definedName name="Pararayos_Ionizante__Incluye_Bajante_y_Pozo_de_Tierra">#REF!</definedName>
    <definedName name="Pared_en_Dry_Wall_E.10_CM">#REF!</definedName>
    <definedName name="Pared_en_sistema_dray_wall_e_0.15">#REF!</definedName>
    <definedName name="Pasos_escalera_nariz__L__especial_de_Moore_o_similar__tono_coral">#REF!</definedName>
    <definedName name="Patch_Panel_de_16_Puertos_RJ_45_Cat._5E">#REF!</definedName>
    <definedName name="Patch_Panel_de_32_Puertos_RJ_45_Cat._5E">#REF!</definedName>
    <definedName name="Pay_Date">#REF!</definedName>
    <definedName name="Pay_Num">#REF!</definedName>
    <definedName name="Payment_Date">DATE(YEAR(Loan_Start),MONTH(Loan_Start)+Payment_Number,DAY(Loan_Start))</definedName>
    <definedName name="Pegacor">#REF!</definedName>
    <definedName name="Pegante_Colbón">#REF!</definedName>
    <definedName name="Percha_en_AI_Doble_Ref._FB_5502">#REF!</definedName>
    <definedName name="Persianas_Luxalon_Cortasol_84RLSL5">#REF!</definedName>
    <definedName name="Piedra_Media_Zonga">#REF!</definedName>
    <definedName name="Pintura_blanca_para_trafico">#REF!</definedName>
    <definedName name="Pintura_electrostática">#REF!</definedName>
    <definedName name="Piso_olimpia_base_20___20">#REF!</definedName>
    <definedName name="Pisos">#REF!</definedName>
    <definedName name="Plancha">#REF!</definedName>
    <definedName name="Planchón_Ordinario_3_M">#REF!</definedName>
    <definedName name="Planos_Record">#REF!</definedName>
    <definedName name="Planta_Telefonica_Digital_de_10_Lineas_Troncales_20_Extensiones_y_5_Directos">#REF!</definedName>
    <definedName name="Plaquetas_en_concreto_0_40_x_0_40_tipo_IDU">#REF!</definedName>
    <definedName name="Platina_hierro_1_2__x_1_8">#REF!</definedName>
    <definedName name="Poceta_en_acero_inoxidable_tipo_SOCODA">#REF!</definedName>
    <definedName name="Pocetas_en_granito_lavado_blanco_Huila_grano_1.">#REF!</definedName>
    <definedName name="Porcelanato_Gris_Dolphin_Ref.">#REF!</definedName>
    <definedName name="Porta_candado_simple_3_.">#REF!</definedName>
    <definedName name="Porta_Papel_Doble_con_Tapa_Ref._B_288">#REF!</definedName>
    <definedName name="PrestacionesSeguridadOtrosFMMin">#REF!</definedName>
    <definedName name="Princ">#REF!</definedName>
    <definedName name="Print_Area_Reset">OFFSET(Full_Print,0,0,Last_Row)</definedName>
    <definedName name="Puentes_metalicos_Según_Diseño">#REF!</definedName>
    <definedName name="Puerta_en_Lamina_Cal._18_2.10x60__Incluye_marco_y_Rejilla__P_10">#REF!</definedName>
    <definedName name="Puerta_en_Lamina_Cal._18_2.10x75__Incluye_marco_y_Rejilla__P_8">#REF!</definedName>
    <definedName name="Puerta_en_Lamina_Cal._18_2.10x90__Incluye_marco_y_Rejilla__P_6´">#REF!</definedName>
    <definedName name="Puerta_en_Lamina_Cal._18_2.70x1.50__Incluye_marco_y_Rejilla__2_Hojas_P_12">#REF!</definedName>
    <definedName name="Puerta_marco_y_hoja">#REF!</definedName>
    <definedName name="Puesta_a_Tierra_Subestacion_Según_N._CODENSA_CTS_523_2">#REF!</definedName>
    <definedName name="Puesta_a_Tierra_T_GEN_3__3_Varillas_CW_5_8_x2.44_m">#REF!</definedName>
    <definedName name="Pulida_pisos_en_granito">#REF!</definedName>
    <definedName name="Punteros">#REF!</definedName>
    <definedName name="Puntilla_acerada_1.5">#REF!</definedName>
    <definedName name="Puntilla_con_Cabeza_1">#REF!</definedName>
    <definedName name="Puntilla_con_Cabeza_2">#REF!</definedName>
    <definedName name="Puntilla_sin_Cabeza_1">#REF!</definedName>
    <definedName name="PV_1___2.15x2.25___Plano_de_Detalle_No._A_168">#REF!</definedName>
    <definedName name="PV_2___2.15x2.1___Plano_de_Detalle_No._A_168">#REF!</definedName>
    <definedName name="PV_2´___2.15x2.175___Plano_de_Detalle_No._A_168">#REF!</definedName>
    <definedName name="PV_3___2.7x2.25___Plano_de_Detalle_No._A_168">#REF!</definedName>
    <definedName name="PV_4___2.7x6.6___Plano_de_Detalle_No._A_168">#REF!</definedName>
    <definedName name="PV_5___2.7x6.75___Plano_de_Detalle_No._A_169">#REF!</definedName>
    <definedName name="Recebo_común">#REF!</definedName>
    <definedName name="registro_aparatos">#REF!</definedName>
    <definedName name="Registro_Toya_3_4">#REF!</definedName>
    <definedName name="Regulador_Trifasico_de_1_KVA">#REF!</definedName>
    <definedName name="Regulador_Trifasico_de_20_KVA">#REF!</definedName>
    <definedName name="Regulador_Trifasico_de_9_KVA">#REF!</definedName>
    <definedName name="Rejilla_sifón_S_4.5_x_3.5">#REF!</definedName>
    <definedName name="Rejilla_sosco">#REF!</definedName>
    <definedName name="Rejillas_prefabricadas_baños_y_circulaciones_0_10___0_15">#REF!</definedName>
    <definedName name="Remate_y_o_bordillo_cubiertas_0_10___0_20">#REF!</definedName>
    <definedName name="Remates_Laterales_y_Superiores_en_Aluzinc">#REF!</definedName>
    <definedName name="Remates_sillares_ventanas">#REF!</definedName>
    <definedName name="REP.CONTRATANTE">[3]VARIABLES!$C$11</definedName>
    <definedName name="REP.CONTRATISTA">[3]VARIABLES!$C$10</definedName>
    <definedName name="Reparaciones_en_PVC_A.LL._2">#REF!</definedName>
    <definedName name="Reparaciones_en_PVC_A.LL._3">#REF!</definedName>
    <definedName name="Reparaciones_en_PVC_A.LL._4">#REF!</definedName>
    <definedName name="Reparaciones_en_PVC_P_1">#REF!</definedName>
    <definedName name="Reparaciones_en_PVC_P_1_1_2">#REF!</definedName>
    <definedName name="Reparaciones_en_PVC_P_1_1_4">#REF!</definedName>
    <definedName name="Reparaciones_en_PVC_P_1_2">#REF!</definedName>
    <definedName name="Reparaciones_en_PVC_P_3_4">#REF!</definedName>
    <definedName name="Reparaciones_en_PVC_S_2">#REF!</definedName>
    <definedName name="Reparaciones_en_PVC_S_3">#REF!</definedName>
    <definedName name="Reparaciones_en_PVC_S_4">#REF!</definedName>
    <definedName name="Repisa_Ordinario">#REF!</definedName>
    <definedName name="Retro_excavadora">#REF!</definedName>
    <definedName name="Salida_de_Barrera_Fotoelectrica">#REF!</definedName>
    <definedName name="Salida_de_Datos_1XRJ45__Cat_5___Incluye_toma_cajas__Faceplate_y_Accesorios">#REF!</definedName>
    <definedName name="Salida_de_Sensor_de_Movimiento">#REF!</definedName>
    <definedName name="Salida_de_Sonido__Incluye_Toma__Cajas_y_Conductor_para_Sonido">#REF!</definedName>
    <definedName name="Salida_de_Toma_Telefonica_Plug_Americano_Doble_RJ45_4_Hilos">#REF!</definedName>
    <definedName name="Salida_para_Microfono__Incluye_Toma__Cajas_y_Conductor_para_Sonido">#REF!</definedName>
    <definedName name="Salidas_de_Alumbrado_en_Tuberia_PVC">#REF!</definedName>
    <definedName name="Salidas_de_Alumbrado_Luminarias_Tipo_Wall_Pack__y_Metal_Halide_en_T._PVC">#REF!</definedName>
    <definedName name="Salidas_de_Tomacorriente_Monofasicas_Normales_15_A__120_V__5_15R">#REF!</definedName>
    <definedName name="Salidas_de_Tomacorriente_Monofasicas_Reguladas_15_A__120_V__5_15R">#REF!</definedName>
    <definedName name="Salidas_de_Tomacorriente_Trifasica_30_A__220_V">#REF!</definedName>
    <definedName name="Salidas_de_TV__Incluye_Toma_y_Cajas">#REF!</definedName>
    <definedName name="Sangregado_2.00_m">#REF!</definedName>
    <definedName name="Sanitario_de_fluxometro_blanco_Corona.">#REF!</definedName>
    <definedName name="sanitario_porcelana_blanco">#REF!</definedName>
    <definedName name="Sanitario_Stilo_Ref._30535_100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fsdfsdfsd">#REF!</definedName>
    <definedName name="Seccionador_de_Maniobras_de_17.5_KV_630_A">#REF!</definedName>
    <definedName name="Seguetas">#REF!</definedName>
    <definedName name="Servicio_de_Volqueta">#REF!</definedName>
    <definedName name="Siembra_por_Unidad">#REF!</definedName>
    <definedName name="Sifón_c_x_c_sanitario_2">#REF!</definedName>
    <definedName name="Sifón_c_x_c_sanitario_3">#REF!</definedName>
    <definedName name="Sifón_c_x_c_sanitario_4">#REF!</definedName>
    <definedName name="Sifón_c_x_c_sanitario_6">#REF!</definedName>
    <definedName name="Sifon_en_P_Ref._93510_000_000">#REF!</definedName>
    <definedName name="Sifón_sanitario_P.V.C._3">#REF!</definedName>
    <definedName name="sifones_cromados">#REF!</definedName>
    <definedName name="Sika_impermeabilizante_integral">#REF!</definedName>
    <definedName name="Sika_transparente">#REF!</definedName>
    <definedName name="Silletería_Tandem.">#REF!</definedName>
    <definedName name="Soldadura_de_estaño_para_cobre">#REF!</definedName>
    <definedName name="Soldadura_eléctrica_004___323">#REF!</definedName>
    <definedName name="Soldadura_estaño_para_cobre">#REF!</definedName>
    <definedName name="Soldadura_liquida_P.V.C._3_4">#REF!</definedName>
    <definedName name="Soldadura_P.V.C._liquida_1_4">#REF!</definedName>
    <definedName name="Soldadura_SP___13_1_8">#REF!</definedName>
    <definedName name="Soporte_Colgante_Tipo_Clevis_de_1_2__a_1_1_2">#REF!</definedName>
    <definedName name="Soporte_Colgante_Tipo_Clevis_de_2__a_4">#REF!</definedName>
    <definedName name="Soporte_Colgante_Tipo_Clevis_de_6">#REF!</definedName>
    <definedName name="Sprinkler_PENDENT_57_y_68_grados">#REF!</definedName>
    <definedName name="Strip_Telefonico_de_30_Pares__Caja_Metalica_de_50x50x20_cm.">#REF!</definedName>
    <definedName name="Sub_Contrato_a_Todo_Costo_Alfombra">#REF!</definedName>
    <definedName name="Sub_Contrato_a_Todo_Costo_Cielo_Raso">#REF!</definedName>
    <definedName name="Subestacion_Tipo_Pedestal_225_Kva__11400_208_120V_60Hz_D_Y5_N._CTS_523">#REF!</definedName>
    <definedName name="Suministro__Transporte__Instalacion_Canalizacion_de_80x40__N._CODENSA">#REF!</definedName>
    <definedName name="Suministro__Transporte_e_Instalacion_de_Postes_de_Concreto_12_m_Tipo_AP">#REF!</definedName>
    <definedName name="Suministro__Transporte_e_Instalacion_de_Postes_Metalicos_de_9_m">#REF!</definedName>
    <definedName name="Tabla_burra_30">#REF!</definedName>
    <definedName name="Tabla_Burra_Cedro_Macho_28_cm.">#REF!</definedName>
    <definedName name="Tabla_Burra_Ordinario_25">#REF!</definedName>
    <definedName name="tabla_chapa_10">#REF!</definedName>
    <definedName name="Tabla_chapa_ordinario_30_cm.">#REF!</definedName>
    <definedName name="Tablero_Control_Alumbrado_1_contactores_Trifasicos_20A__3_interruptores_de_codillo_15A">#REF!</definedName>
    <definedName name="Tablero_Control_Alumbrado_10_contactores_Trifasicos_20A">#REF!</definedName>
    <definedName name="Tablero_Control_Alumbrado_10_contactores_Trifasicos_20A__16_interruptores_de_codillo_15A">#REF!</definedName>
    <definedName name="Tablero_Control_Alumbrado_2_contactores_Trifasicos_20A__5_interruptores_de_codillo_15A">#REF!</definedName>
    <definedName name="Tablero_Control_Alumbrado_6_contactores_Trifasicos_20A__7_interruptores_de_codillo_15A">#REF!</definedName>
    <definedName name="Tablero_Control_Alumbrado_7_contactores_Trifasicos_20A__8_interruptores_de_codillo_15A">#REF!</definedName>
    <definedName name="Tablero_Dist._T_NP1_1__T_NP2_3__T_NP1_9_Trifasico_CON_Espacio_Totalizador_30_Circ._5_Hilos_220V">#REF!</definedName>
    <definedName name="Tablero_Dist._T_NP1_11_Trifasico_SIN_Espacio_Totalizador_12_Circuitos_5_Hilos_220V">#REF!</definedName>
    <definedName name="Tablero_Dist._T_NP1_2_Trifasico_CON_Espacio_Totalizador_42_Circ._5_Hilos_220V">#REF!</definedName>
    <definedName name="Tablero_Dist._T_NP1_5__T_NP1_7_Trifasico_CON_Espacio_Totalizador_35_Circ._5_Hilos_220V">#REF!</definedName>
    <definedName name="Tablero_Dist._T_REG_1_Trifasico_CON_Espacio_Totalizador_12_Circ._5_Hilos_220V">#REF!</definedName>
    <definedName name="Tablero_Dist._T_REG_2__T_REG_5__T_NP2_1__T_NP2_6__T_NP1_3_Trifasico_CON_Espacio_Totalizador_18_Circ._5_Hilos_220V">#REF!</definedName>
    <definedName name="Tablero_Dist._T_REG_3__T_NP1_10__T_NP2_5__T_NP1_9__T_NP_1_8T_NP1_4__T_NP2_4__T_NP2_2_Trifasico_CON_Espacio_Totalizador_24_Circ._5_Hilos_220V">#REF!</definedName>
    <definedName name="Tablex_Pizano_9mm_Cerramiento">#REF!</definedName>
    <definedName name="Taco_Termo_magnético_Unipolar_HQP_30A">#REF!</definedName>
    <definedName name="Tanques_Hidro_Acumuladores">#REF!</definedName>
    <definedName name="Tapa_Registro_R20x20">#REF!</definedName>
    <definedName name="Tapaporos_nogal">#REF!</definedName>
    <definedName name="Teja_eternit_No_6">#REF!</definedName>
    <definedName name="Thiner">#REF!</definedName>
    <definedName name="Tintilla_para_madera">#REF!</definedName>
    <definedName name="TipoCosteoNivelRiesgo">#REF!</definedName>
    <definedName name="Tiras_Alistado_3_x_3_x_3">#REF!</definedName>
    <definedName name="_xlnm.Print_Titles" localSheetId="1">'LIST UNITS GRAL'!$14:$15</definedName>
    <definedName name="Toma_telefónica">#REF!</definedName>
    <definedName name="Toma_Trifásica">#REF!</definedName>
    <definedName name="Tornillo_para_Madera_1__No.6">#REF!</definedName>
    <definedName name="Tornillo_para_madera_2__No_9">#REF!</definedName>
    <definedName name="Total_Interest">#REF!</definedName>
    <definedName name="Total_Pay">#REF!</definedName>
    <definedName name="Total_Payment">Scheduled_Payment+Extra_Payment</definedName>
    <definedName name="Toxement_1_A_Impermeabilizante_Integral">#REF!</definedName>
    <definedName name="Trafico_liviano_espesor_6_cm._Ref._R25CE_Fibrit">#REF!</definedName>
    <definedName name="Transporte_Andamio">#REF!</definedName>
    <definedName name="Traperos">#REF!</definedName>
    <definedName name="tres">#REF!</definedName>
    <definedName name="Triplex_Andes_Pizano_14_mm">#REF!</definedName>
    <definedName name="Tuberia_Acero_Galvanizado_Schedule_40_1">#REF!</definedName>
    <definedName name="Tuberia_Acero_Galvanizado_Schedule_40_1_1_2">#REF!</definedName>
    <definedName name="Tuberia_Acero_Galvanizado_Schedule_40_2">#REF!</definedName>
    <definedName name="Tuberia_de_3_4">#REF!</definedName>
    <definedName name="Tuberia_H_G_3">#REF!</definedName>
    <definedName name="Tuberia_Novafort_10">#REF!</definedName>
    <definedName name="Tuberia_Novafort_12">#REF!</definedName>
    <definedName name="Tuberia_Novafort_14">#REF!</definedName>
    <definedName name="Tuberia_Novafort_8">#REF!</definedName>
    <definedName name="Tubo_cobre_tipo_L_1_2">#REF!</definedName>
    <definedName name="Tubo_de_presión___11_P.V.C._3_4">#REF!</definedName>
    <definedName name="Tubo_de_presión___13_5_P.V.C._1">#REF!</definedName>
    <definedName name="Tubo_de_presión___21_P.V.C._1_1_2">#REF!</definedName>
    <definedName name="Tubo_de_presión___9_P.V.C._1_2">#REF!</definedName>
    <definedName name="Tubo_estructura_negra_3">#REF!</definedName>
    <definedName name="Tubo_estructural_galvanizado_1">#REF!</definedName>
    <definedName name="Tubo_estructural_galvanizado_2">#REF!</definedName>
    <definedName name="Tubo_galvanizado_3">#REF!</definedName>
    <definedName name="Tubo_Gas_Galvanizado_1_2">#REF!</definedName>
    <definedName name="Tubo_mueble_cal_18_1">#REF!</definedName>
    <definedName name="Tubo_P.V.C.___L_2">#REF!</definedName>
    <definedName name="Tubo_P.V.C.___L_3">#REF!</definedName>
    <definedName name="Tubo_P.V.C._sanitario_2">#REF!</definedName>
    <definedName name="Tubo_P.V.C._sanitario_3">#REF!</definedName>
    <definedName name="Tubo_P.V.C._sanitario_4">#REF!</definedName>
    <definedName name="Tubo_P.V.C._sanitario_6">#REF!</definedName>
    <definedName name="Tubo_Presión___11_P.V.C._3_4">#REF!</definedName>
    <definedName name="Tubo_Presión___13_5_P.V.C._1">#REF!</definedName>
    <definedName name="Tubo_Presión___21_P.V.C._1_1_2">#REF!</definedName>
    <definedName name="Tubo_Presión___21_P.V.C._1_1_4">#REF!</definedName>
    <definedName name="Tubo_Presión___9_P.V.C._1_2">#REF!</definedName>
    <definedName name="Tubo_Presión__21_P.V.C._2">#REF!</definedName>
    <definedName name="Tubo_presión__9_P.V.C._1_2">#REF!</definedName>
    <definedName name="Tubo_presión__9_P.V.C._3_4">#REF!</definedName>
    <definedName name="Tubo_Presión__P.V.C._2_1_2">#REF!</definedName>
    <definedName name="Tubo_Presión__P.V.C._3">#REF!</definedName>
    <definedName name="Tuibo_cobre_tipo_L_1_2">#REF!</definedName>
    <definedName name="uno">#REF!</definedName>
    <definedName name="V_1___2.7x1.966___Plano_de_Detalle_No._A_159">#REF!</definedName>
    <definedName name="V_10___1.8x6.9___Plano_de_Detalle_No._A_161">#REF!</definedName>
    <definedName name="V_11___2x1.9___Plano_de_Detalle_No._A_161">#REF!</definedName>
    <definedName name="V_12___1.2x1.5___Plano_de_Detalle_No._A_161">#REF!</definedName>
    <definedName name="V_13___1.8x4.4___Plano_de_Detalle_No._A_161">#REF!</definedName>
    <definedName name="V_14___1.8x6.7___Plano_de_Detalle_No._A_162">#REF!</definedName>
    <definedName name="V_15___1.8x6.8___Plano_de_Detalle_No._A_162">#REF!</definedName>
    <definedName name="V_16___1.2x0.9___Plano_de_Detalle_No._A_161">#REF!</definedName>
    <definedName name="V_17___2.7x0.525___Plano_de_Detalle_No._A_162">#REF!</definedName>
    <definedName name="V_18___1.8x2___Plano_de_Detalle_No._A_162">#REF!</definedName>
    <definedName name="V_18´___1.8x2.1___Plano_de_Detalle_No._A_162">#REF!</definedName>
    <definedName name="V_19___4.95x14.352___Plano_de_Detalle_No._A_163">#REF!</definedName>
    <definedName name="V_2___1.8x6.75___Plano_de_Detalle_No._A_159">#REF!</definedName>
    <definedName name="V_20___4.4x4.82___Plano_de_Detalle_No._A_164">#REF!</definedName>
    <definedName name="V_21___2.2x4.82___Plano_de_Detalle_No._A_164">#REF!</definedName>
    <definedName name="V_21´___2.75x4.82___Plano_de_Detalle_No._A_164">#REF!</definedName>
    <definedName name="V_22___2.05x2.05___Plano_de_Detalle_No._A_162">#REF!</definedName>
    <definedName name="V_23___2.05x1.9___Plano_de_Detalle_No._A_162">#REF!</definedName>
    <definedName name="V_23´___2.05x1.975___Plano_de_Detalle_No._A_162">#REF!</definedName>
    <definedName name="V_24___2.7x6.426___Plano_de_Detalle_No._A_165">#REF!</definedName>
    <definedName name="V_25___2.7x3.15___Plano_de_Detalle_No._A_165">#REF!</definedName>
    <definedName name="V_26___2.7x4.35___Plano_de_Detalle_No._A_165">#REF!</definedName>
    <definedName name="V_27___0.45x4.65___Plano_de_Detalle_No._A_166">#REF!</definedName>
    <definedName name="V_28___0.45x6.975___Plano_de_Detalle_No._A_166">#REF!</definedName>
    <definedName name="V_29___2.7x1.8___Plano_de_Detalle_No._A_166">#REF!</definedName>
    <definedName name="V_3___1.2x1.2___Plano_de_Detalle_No._A_159">#REF!</definedName>
    <definedName name="V_30___1.8x1.95___Plano_de_Detalle_No._A_166">#REF!</definedName>
    <definedName name="V_31___2x7.2___Plano_de_Detalle_No._A_167">#REF!</definedName>
    <definedName name="V_32___2.7x1.25___Plano_de_Detalle_No._A_166">#REF!</definedName>
    <definedName name="V_4___1.8x9___Plano_de_Detalle_No._A_160">#REF!</definedName>
    <definedName name="V_5___1.8x4.65___Plano_de_Detalle_No._A_160">#REF!</definedName>
    <definedName name="V_6___1.8x2.85___Plano_de_Detalle_No._A_160">#REF!</definedName>
    <definedName name="V_7___1.8x2.25___Plano_de_Detalle_No._A_160">#REF!</definedName>
    <definedName name="V_8___1.8x9___Plano_de_Detalle_No._A_160">#REF!</definedName>
    <definedName name="V_8´___1.8x9___Plano_de_Detalle_No._A_160">#REF!</definedName>
    <definedName name="V_9___1.8x1.05___Plano_de_Detalle_No._A_160">#REF!</definedName>
    <definedName name="Valla_Informativa_Licencia_2.00X1.00">#REF!</definedName>
    <definedName name="Values_Entered">IF(Loan_Amount*Interest_Rate*Loan_Years*Loan_Start&gt;0,1,0)</definedName>
    <definedName name="Valvula_de_Paso_Directo_125_PSIG_Vapor__200_PSIG_Agua_1">#REF!</definedName>
    <definedName name="Valvula_de_Paso_Directo_125_PSIG_Vapor__200_PSIG_Agua_1_1_2">#REF!</definedName>
    <definedName name="Valvula_de_Paso_Directo_125_PSIG_Vapor__200_PSIG_Agua_1_1_4">#REF!</definedName>
    <definedName name="Valvula_de_Paso_Directo_125_PSIG_Vapor__200_PSIG_Agua_1_2">#REF!</definedName>
    <definedName name="Valvula_de_Paso_Directo_125_PSIG_Vapor__200_PSIG_Agua_2">#REF!</definedName>
    <definedName name="Valvula_de_Paso_Directo_125_PSIG_Vapor__200_PSIG_Agua_2_1_2">#REF!</definedName>
    <definedName name="Valvula_de_Paso_Directo_125_PSIG_Vapor__200_PSIG_Agua_3">#REF!</definedName>
    <definedName name="Valvula_de_Paso_Directo_125_PSIG_Vapor__200_PSIG_Agua_3_4">#REF!</definedName>
    <definedName name="Valvula_de_Vastago_Ascendente_Cuerpo_en_Hierro_1">#REF!</definedName>
    <definedName name="Valvula_de_Vastago_Ascendente_Cuerpo_en_Hierro_3">#REF!</definedName>
    <definedName name="Valvulas_de_1_2">#REF!</definedName>
    <definedName name="Valvulas_de_3_4">#REF!</definedName>
    <definedName name="Valvulas_de_Pie_Bronce_1">#REF!</definedName>
    <definedName name="Valvulas_de_Pie_Bronce_2">#REF!</definedName>
    <definedName name="Valvulas_de_Pie_Bronce_3">#REF!</definedName>
    <definedName name="Vara_de_Clavo">#REF!</definedName>
    <definedName name="Vibrador_a_Gasolina">#REF!</definedName>
    <definedName name="Vibrocompactador_a_gasolina">#REF!</definedName>
    <definedName name="Viniltex">#REF!</definedName>
    <definedName name="Viniltex_blanco">#REF!</definedName>
    <definedName name="vjkgvif">OFFSET(Full_Print,0,0,Last_Row)</definedName>
    <definedName name="Volqueta_3.00_m">#REF!</definedName>
    <definedName name="Volqueta_Viaje_6_m3">#REF!</definedName>
    <definedName name="Yeso">#REF!</definedName>
    <definedName name="Zocalo_en_acero_inoxidable_e_0_10_ML">#REF!</definedName>
    <definedName name="Zorra_Metalica__Ruedas_de_Cauch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492" l="1"/>
  <c r="E13" i="492"/>
  <c r="E14" i="492"/>
  <c r="E20" i="492"/>
  <c r="E21" i="492"/>
  <c r="E24" i="492"/>
  <c r="E27" i="492"/>
  <c r="E45" i="492"/>
  <c r="E54" i="492"/>
  <c r="E19" i="492" l="1"/>
  <c r="E12" i="492"/>
  <c r="E10" i="492" s="1"/>
  <c r="E8" i="492" s="1"/>
  <c r="E57" i="492" s="1"/>
  <c r="E58" i="492" s="1"/>
  <c r="D24" i="491" l="1"/>
  <c r="D21" i="491"/>
  <c r="D18" i="491"/>
  <c r="D17" i="491"/>
  <c r="D11" i="491"/>
  <c r="D10" i="491"/>
  <c r="D8" i="491"/>
  <c r="D9" i="491" s="1"/>
  <c r="D16" i="491" l="1"/>
  <c r="D7" i="491"/>
  <c r="D26" i="491" s="1"/>
  <c r="E9" i="430" l="1"/>
  <c r="E8" i="430"/>
</calcChain>
</file>

<file path=xl/sharedStrings.xml><?xml version="1.0" encoding="utf-8"?>
<sst xmlns="http://schemas.openxmlformats.org/spreadsheetml/2006/main" count="397" uniqueCount="273">
  <si>
    <t>DESCRIPCION</t>
  </si>
  <si>
    <t xml:space="preserve">UND </t>
  </si>
  <si>
    <t>VALOR UNT</t>
  </si>
  <si>
    <t>M3</t>
  </si>
  <si>
    <t>ITEM</t>
  </si>
  <si>
    <t>UND</t>
  </si>
  <si>
    <t>CANTIDAD</t>
  </si>
  <si>
    <t>%</t>
  </si>
  <si>
    <t>ML</t>
  </si>
  <si>
    <t>M2</t>
  </si>
  <si>
    <t>DEMOLICION MUROS e=0,15 Mts.</t>
  </si>
  <si>
    <t>PRELIMINARES</t>
  </si>
  <si>
    <t>EXCAVACIONES Y CIMENTACION</t>
  </si>
  <si>
    <t>EXCAVACION MANUAL SIN CLASIFICAR H&lt;= 1,80 Mts.</t>
  </si>
  <si>
    <t>KG</t>
  </si>
  <si>
    <t>Und</t>
  </si>
  <si>
    <t>LOCALIZACION Y REPLANTEO</t>
  </si>
  <si>
    <t xml:space="preserve">CERRAMIENTO EN TELA VERDE </t>
  </si>
  <si>
    <t xml:space="preserve">RETIRO DE SOBRANTES DE CONSTRUCCION </t>
  </si>
  <si>
    <t>und</t>
  </si>
  <si>
    <t>ACERO DE REFUERZO FIGURADO</t>
  </si>
  <si>
    <t>COSTOS INDIRECTOS (%)</t>
  </si>
  <si>
    <t>kg</t>
  </si>
  <si>
    <t>MUNICIPIO SAN JOSE  DE CUCUTA</t>
  </si>
  <si>
    <t>SECRETARIA INFRAESTRUCTURA</t>
  </si>
  <si>
    <t>VALOR TOTAL</t>
  </si>
  <si>
    <t xml:space="preserve">DESMONTE CERRAMIENTO EN MALLA ESLABONADA </t>
  </si>
  <si>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</si>
  <si>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</si>
  <si>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</si>
  <si>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</si>
  <si>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</si>
  <si>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</si>
  <si>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</si>
  <si>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</si>
  <si>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</si>
  <si>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</si>
  <si>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</si>
  <si>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</si>
  <si>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</si>
  <si>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</si>
  <si>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</si>
  <si>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</si>
  <si>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4.9</t>
  </si>
  <si>
    <t>4.10</t>
  </si>
  <si>
    <t>4.11</t>
  </si>
  <si>
    <t>5.1</t>
  </si>
  <si>
    <t>5.2</t>
  </si>
  <si>
    <t>6.1</t>
  </si>
  <si>
    <t>6.2</t>
  </si>
  <si>
    <t>7.2</t>
  </si>
  <si>
    <t>7.3</t>
  </si>
  <si>
    <t>7.4</t>
  </si>
  <si>
    <t>8.1</t>
  </si>
  <si>
    <t>8.2</t>
  </si>
  <si>
    <t>3.3</t>
  </si>
  <si>
    <t>COSTOS DIRECTOS</t>
  </si>
  <si>
    <t>ADECUACION CAMPO DE JUEGO</t>
  </si>
  <si>
    <t>3.5</t>
  </si>
  <si>
    <t>3.6</t>
  </si>
  <si>
    <t>3.7</t>
  </si>
  <si>
    <t>GRADERÍAS</t>
  </si>
  <si>
    <t>ESTRUCTURA Y CUBIERTA METÁLICA</t>
  </si>
  <si>
    <t>CONCRETO DE SANEAMIENTO  e= 0,05 ML</t>
  </si>
  <si>
    <t>RELLENO EN MATERIAL SELECCIONADO DE LA EXCAVACION</t>
  </si>
  <si>
    <t xml:space="preserve">ACABADOS </t>
  </si>
  <si>
    <t>PISOS Y SUPERFICIES</t>
  </si>
  <si>
    <t>Volqueta</t>
  </si>
  <si>
    <t xml:space="preserve">PAÑETE LISO SOBRE MURO </t>
  </si>
  <si>
    <t>PINTURA  PARA CANCHA MULTIFUNCIONAL (INCLUYE DEMARCACION)</t>
  </si>
  <si>
    <t xml:space="preserve">MURO A LA VISTA 2 CARAS e=0,12 ROSADO </t>
  </si>
  <si>
    <t>Precio de transporte generico de material/insumos y/o equipo</t>
  </si>
  <si>
    <t>Vehículo de referencia general</t>
  </si>
  <si>
    <t>Unidad de transporte</t>
  </si>
  <si>
    <t>Tarifa, $ COP</t>
  </si>
  <si>
    <t>m³</t>
  </si>
  <si>
    <t>BORDILLO EN CONCRETO DE 3000PSI H=40</t>
  </si>
  <si>
    <t>ESTRUCTURA METÁLICA PARA CUBIERTA GRADERIA INCLUYE CUBIERTA EN POLICARBONATO</t>
  </si>
  <si>
    <t>1.6</t>
  </si>
  <si>
    <t>CONSTRUCCION E INSTALACION DE BARANDA METALICA PASAMANOS EN TUBERIA 2" 1/2" Incluye accesorios y pintura anticorrosiva</t>
  </si>
  <si>
    <t>4.8</t>
  </si>
  <si>
    <t>7.1</t>
  </si>
  <si>
    <t xml:space="preserve">RELLENO CON MATERIAL DE BASE </t>
  </si>
  <si>
    <t>ZAPATAS EN CONCRETO 3000 PSI e=0,30ml</t>
  </si>
  <si>
    <t>3.4</t>
  </si>
  <si>
    <t>3.8</t>
  </si>
  <si>
    <t>3.9</t>
  </si>
  <si>
    <t>3.10</t>
  </si>
  <si>
    <t>3.11</t>
  </si>
  <si>
    <t>PLAQUETA EN CONCRETO PARA GRADERIA 0.70 e=0,10</t>
  </si>
  <si>
    <t>3.12</t>
  </si>
  <si>
    <t>3.13</t>
  </si>
  <si>
    <t>VIGA DE CIMENTACION EN CONCRETO 21 MPA 0,20 ML X 0,25 ML</t>
  </si>
  <si>
    <t>PEDESTAL EN CONCRETO 0,20 ML X 0,25 ML</t>
  </si>
  <si>
    <t>COLUMNETA EN CONCRETO 21 MPA 0,20 ML X 0,25 ML</t>
  </si>
  <si>
    <t>VIGA SOBRE MURO EN CONCRETO 3000 PSI  0,20 X 0,25 Mts.</t>
  </si>
  <si>
    <t>CERRAMIENTO CONTRA IMPACTO SOBRE MURO EN LADRILLO H=2m</t>
  </si>
  <si>
    <t>CERRAMIENTO EN MALLA ESLABONADA SOBRE NIVEL SUPERIOR</t>
  </si>
  <si>
    <t>MALLA ELECTROSOLDADA</t>
  </si>
  <si>
    <t>7</t>
  </si>
  <si>
    <t>3.14</t>
  </si>
  <si>
    <t>POSTE CERRAMIENTO DE CONTENCIÓN; TUBERIA ACERO GALV. 4"</t>
  </si>
  <si>
    <t>Tarifa nominal flete &lt;</t>
  </si>
  <si>
    <t>Km</t>
  </si>
  <si>
    <t xml:space="preserve">Volqueta </t>
  </si>
  <si>
    <t>3.15</t>
  </si>
  <si>
    <t xml:space="preserve">CUNETA EN V. ancho=0,30m </t>
  </si>
  <si>
    <t>DEMOLICIÓN DE BORDILLO</t>
  </si>
  <si>
    <t>DEMOLICION  DE PISO EN CONCRETO</t>
  </si>
  <si>
    <t>PORTON EN MALLA ESLABONADA</t>
  </si>
  <si>
    <t>1.7</t>
  </si>
  <si>
    <t>1.8</t>
  </si>
  <si>
    <t>1.9</t>
  </si>
  <si>
    <t>2.3</t>
  </si>
  <si>
    <t>3.16</t>
  </si>
  <si>
    <t>3.17</t>
  </si>
  <si>
    <t>CONFORMACION MANUAL DE SUBRASANTE</t>
  </si>
  <si>
    <t>CANALETA EN CONCRETO 3000 PSI DILATADA CADA METRO SEGÚN DISEÑO</t>
  </si>
  <si>
    <t>6.3</t>
  </si>
  <si>
    <t xml:space="preserve">PISO EN CONCRETO 3000 PSI e=0,10 Mts </t>
  </si>
  <si>
    <t>LIMPIEZA Y NIVELACION, TERRENO A MANO</t>
  </si>
  <si>
    <t>DEMOLICION DE TABLETA</t>
  </si>
  <si>
    <t>SUMINISTRO E INSTALACIÓN DE ARCO PARA MICROFUTBOL Y ESTRUCTURA PARA BALONCESTO (Incluye tablero, arco y malla)</t>
  </si>
  <si>
    <t>MURO EN BLOQUE DE CONCRETO ABUZARDADO</t>
  </si>
  <si>
    <t>6.4</t>
  </si>
  <si>
    <t>BANCA EN CONCRETO. SUPERFICIE 3,0×0,7 M</t>
  </si>
  <si>
    <t>6.5</t>
  </si>
  <si>
    <t>SUMINISTRO E INSTALACION BASURERO PIVOTANTE EN ACERO INOXIDABLE H×B: 0,86×0,55 M</t>
  </si>
  <si>
    <t>8</t>
  </si>
  <si>
    <t>8.3</t>
  </si>
  <si>
    <t>8.4</t>
  </si>
  <si>
    <t>ELECTRICOS</t>
  </si>
  <si>
    <t>DEMOLICION CONCRETO</t>
  </si>
  <si>
    <t>6.6</t>
  </si>
  <si>
    <t>6.7</t>
  </si>
  <si>
    <t>6.8</t>
  </si>
  <si>
    <t>6.9</t>
  </si>
  <si>
    <t>6.10</t>
  </si>
  <si>
    <t>6.11</t>
  </si>
  <si>
    <t>REJILLA METÁLICA PARA SUMIDEROS</t>
  </si>
  <si>
    <t>6.12</t>
  </si>
  <si>
    <t>CONSTRUCCION JUEGO DE AJEDREZ</t>
  </si>
  <si>
    <t>CONSTRUCCION JUEGO DE PARQUÉS</t>
  </si>
  <si>
    <t>CONSTRUCCION JUEGO DE BARRAS</t>
  </si>
  <si>
    <t>CONSTRUCCION BIOSALUDABLE FLEXION BRAZOS DOBLES</t>
  </si>
  <si>
    <t>CONSTRUCCION JUEGO BISOSALUDABLE BICICLETA</t>
  </si>
  <si>
    <t xml:space="preserve">CONSTRUCCION JUEGO DE MESA PING-PONG EN CONCRETO, REVESTIDO EN GRANITO PULIDO INCLUYE: HERRAJES METALICOS .  </t>
  </si>
  <si>
    <t>5</t>
  </si>
  <si>
    <t>CAMPAMENTO DE 15M2</t>
  </si>
  <si>
    <t>1.10</t>
  </si>
  <si>
    <t>SUMINISTRO E INSTALACIÓN DE ESTRUCTURA METÁLICA PARA CUBIERTA</t>
  </si>
  <si>
    <t>CUBIERTA EN LAMINA DURAROOF  O SIMILAR DE POLIÉSTER BLANCO, TORNILLO AUTOPERFORANTE DE SUJECIÓN CON BANDA DE NEOPRENO MARCA ZUNE O SIMILAR y INSTALACIÓN DE CUBIERTA EN SITIO</t>
  </si>
  <si>
    <t>CUBIERTA COLISEO</t>
  </si>
  <si>
    <t>FILTRO FRANCES</t>
  </si>
  <si>
    <t>PRESUPUESTO CANCHA VEREDA EL PARAMO</t>
  </si>
  <si>
    <t>CONCREO CICLOPEO PARA BASES CON FORMALETA</t>
  </si>
  <si>
    <t>5.3</t>
  </si>
  <si>
    <t>5.4</t>
  </si>
  <si>
    <t>5.5</t>
  </si>
  <si>
    <t>5.6</t>
  </si>
  <si>
    <t>ZAPATAS EN CONCRETO 3000 PSI e=0,35ml</t>
  </si>
  <si>
    <t>PEDESTAL EN CONCRETO 0,60 ML X 0,60 ML</t>
  </si>
  <si>
    <t>VIGA DE CIMENTACION EN CONCRETO 21 MPA 0,40 ML X 0,40 ML</t>
  </si>
  <si>
    <t>Descripción</t>
  </si>
  <si>
    <t>Unidad</t>
  </si>
  <si>
    <t>Mes</t>
  </si>
  <si>
    <t>Concepto</t>
  </si>
  <si>
    <t>FACTOR PRESTACIONAL-FP</t>
  </si>
  <si>
    <t>Modelo de calculo</t>
  </si>
  <si>
    <t>Relación</t>
  </si>
  <si>
    <t>PRESTACIONES SOCIALES</t>
  </si>
  <si>
    <t>Cesantías</t>
  </si>
  <si>
    <t>1/12</t>
  </si>
  <si>
    <t>Interés cesantías</t>
  </si>
  <si>
    <t>0,12×(Cesantías)</t>
  </si>
  <si>
    <t>Prima de servicios</t>
  </si>
  <si>
    <t>Vacaciones</t>
  </si>
  <si>
    <t>1/24</t>
  </si>
  <si>
    <t>Dotación (Sueldo básico≤ 2×SMLMV) ponderado</t>
  </si>
  <si>
    <t>Ausencias justificadas</t>
  </si>
  <si>
    <t>Indemnizaciones</t>
  </si>
  <si>
    <t>Otros</t>
  </si>
  <si>
    <t>APORTES AL SISTEMA DE SEGURIDAD SOCIAL INTEGRAL</t>
  </si>
  <si>
    <t>Sistema general de seguridad social en salud</t>
  </si>
  <si>
    <t>Ley 1122 del 2007 Art. 10</t>
  </si>
  <si>
    <t>Sistema general de pensiones</t>
  </si>
  <si>
    <t>Ley 797 de 2003 Art. 7</t>
  </si>
  <si>
    <t>Administradora riesgos laborales-ARL (Ponderado)</t>
  </si>
  <si>
    <t>Decreto 1772 de 1994 Art. 13</t>
  </si>
  <si>
    <t>Caja de compensación familiar-CCF</t>
  </si>
  <si>
    <t>Ley 21 de 1982 y Ley 789 de 2002</t>
  </si>
  <si>
    <t>APORTES PARAFISCALES</t>
  </si>
  <si>
    <t>Servicio Nacional de Aprendizaje-SENA</t>
  </si>
  <si>
    <t>Ley 21 de 1982</t>
  </si>
  <si>
    <t>Instituto Colombiano Bienestar Familiar-ICBF</t>
  </si>
  <si>
    <t>Ley 89 de 1988</t>
  </si>
  <si>
    <t xml:space="preserve">OTROS </t>
  </si>
  <si>
    <t>Auxilio transporte (Sueldo básico≤ 2×SMLMV) ponderado</t>
  </si>
  <si>
    <t>FACTOR PRESTACIONAL INTEGRAL PERSONAL DE NOMINA DEL CONTRATISTA:</t>
  </si>
  <si>
    <t>VALOR BASE</t>
  </si>
  <si>
    <t>SEGURIDAD SOCIAL INTEGRAL, PRESTACIONES Y APORTES PARAFISCALES</t>
  </si>
  <si>
    <t>Sistema general de seguridad social en salud*</t>
  </si>
  <si>
    <t>APORTES PARAFISCALES*</t>
  </si>
  <si>
    <t>GASTOS OPERACIONALES</t>
  </si>
  <si>
    <t>Servicios públicos domiciliarios</t>
  </si>
  <si>
    <t xml:space="preserve"> - Servicio de energía eléctrica</t>
  </si>
  <si>
    <t xml:space="preserve"> - Servicio de acueducto y alcantarillado</t>
  </si>
  <si>
    <t xml:space="preserve"> - Servicio de internet</t>
  </si>
  <si>
    <t>Oficina</t>
  </si>
  <si>
    <t xml:space="preserve"> - Arriendo de oficina</t>
  </si>
  <si>
    <t>Dotación de oficina</t>
  </si>
  <si>
    <t xml:space="preserve"> - Aire acondicionado 12000 btu Inverter (Equipo + Instalación).</t>
  </si>
  <si>
    <t xml:space="preserve"> - Escritorios, Mesa impresora, sillas y papeleras.</t>
  </si>
  <si>
    <t xml:space="preserve"> - Archivador</t>
  </si>
  <si>
    <t xml:space="preserve"> - Computadores portátil</t>
  </si>
  <si>
    <t xml:space="preserve"> - Impresora inalámbrica (Impresión, escaner, fax, etc)</t>
  </si>
  <si>
    <t>Servicios de mensajería y correos</t>
  </si>
  <si>
    <t>SEGURIDAD Y SALUD EN EL TRABAJO</t>
  </si>
  <si>
    <t>Examen medico laboral de ingreso (Examen físico, audiometria, optometría, examen de sangre, RX, etc.)</t>
  </si>
  <si>
    <t>Elementos de protección personal</t>
  </si>
  <si>
    <t>Elementos de atención de emergencia (Extintor, camilla, botiquín, etc.)</t>
  </si>
  <si>
    <t>Señalización informativa</t>
  </si>
  <si>
    <t>Curso de trabajo seguro en altura</t>
  </si>
  <si>
    <t xml:space="preserve">UTILIDAD </t>
  </si>
  <si>
    <t>Utilidad esperada</t>
  </si>
  <si>
    <t>FACTOR MULTIPLICADOR DE SALARIO:</t>
  </si>
  <si>
    <t xml:space="preserve">FACTOR MULTIPLICADOR </t>
  </si>
  <si>
    <t>Proyecto:  MEJORAMIENTO, ADECUACION Y CONSTRUCCION DE ESCENARIO DEPORTIVO DE USO PUBLICO CUBIERTA DE CANCHA ZONA RURAL EL PARAMO, DEL MUNICIPIO DE SANTIAGO, NORTE DE SANTANDER.</t>
  </si>
  <si>
    <t>UTILIDAD</t>
  </si>
  <si>
    <t>ADMINISTRACION</t>
  </si>
  <si>
    <t xml:space="preserve">PANEL SOLAR 405W </t>
  </si>
  <si>
    <t>UNID.</t>
  </si>
  <si>
    <t>INVERSOR  2500W 48V</t>
  </si>
  <si>
    <t>CABLE SOLAR</t>
  </si>
  <si>
    <t xml:space="preserve">CABLE # 8 AWG </t>
  </si>
  <si>
    <t>8.5</t>
  </si>
  <si>
    <t xml:space="preserve">BASE PARA PANELES </t>
  </si>
  <si>
    <t>8.6</t>
  </si>
  <si>
    <t>PROTECCIONES CC Y AC</t>
  </si>
  <si>
    <t>8.7</t>
  </si>
  <si>
    <t>ACCESORIOS DE SUJECION Y CONEXIÓN</t>
  </si>
  <si>
    <t>GLO</t>
  </si>
  <si>
    <t>8.8</t>
  </si>
  <si>
    <t xml:space="preserve">SUMINISTRO E INSTALACION REFLECTOR LED DE 150W </t>
  </si>
  <si>
    <t>8.9</t>
  </si>
  <si>
    <t>SALIDA PARA REFLETOR LED EN CABLE NUMERO 12</t>
  </si>
  <si>
    <t>8.10</t>
  </si>
  <si>
    <t>POSTE METALICO DE 4 METROS X 3"</t>
  </si>
  <si>
    <t>8.11</t>
  </si>
  <si>
    <t>LAMPARA AUTONOMA DE 50W AUTONOMA</t>
  </si>
  <si>
    <t>8.12</t>
  </si>
  <si>
    <t xml:space="preserve">BATERIAS 150 AMP 12V </t>
  </si>
  <si>
    <t>ESCULTURA EN PIEDRA CONMEMORATIVA</t>
  </si>
  <si>
    <t>ESFERA PIEDRA BARICHARA D= 0.60 MT</t>
  </si>
  <si>
    <t>ESFERA PIEDRA BARICHARA D= 0.50 MT</t>
  </si>
  <si>
    <t>ESFERA PIEDRA BARICHARA D= 0.40 MT</t>
  </si>
  <si>
    <t>6.13</t>
  </si>
  <si>
    <t>6.14</t>
  </si>
  <si>
    <t>6.15</t>
  </si>
  <si>
    <t>6.16</t>
  </si>
  <si>
    <t>FACTOR MULTIPLICADOR</t>
  </si>
  <si>
    <t>IVA</t>
  </si>
  <si>
    <t>COSTO TOTAL EJECUCIÓN DE OBRA:</t>
  </si>
  <si>
    <t>REVISIÓN DE ESTUDIOS Y DISEÑOS Y MEJORAMIENTO ESCENARIO DEPORTIVO EL PÁRAMO EN EL MUNICIPIO DE SANTIAGO, NORTE DE SANTANDER</t>
  </si>
  <si>
    <t>MEJORAMIENTO ESCENARIO DEPORTIVO EL PÁRAMO EN EL MUNICIPIO DE SANTIAGO, NORTE DE SANTANDER</t>
  </si>
  <si>
    <t>1. ETAPA I. REVISIÓN DE ESTUDIOS Y DISEÑOS</t>
  </si>
  <si>
    <t>DESCRIPCIÓN</t>
  </si>
  <si>
    <t>REVISIÓN DE ESTUDIOS Y DISEÑOS</t>
  </si>
  <si>
    <t>VALOR DEL IVA ETAPA 1 (19 %)</t>
  </si>
  <si>
    <t>A</t>
  </si>
  <si>
    <t xml:space="preserve">VALOR TOTAL ETAPA DE  REVISIÓN DE ESTUDIOS Y DISEÑOS. (IVA INCLUIDO) </t>
  </si>
  <si>
    <t>2. ETAPA II. EJECUCION DE OBRA</t>
  </si>
  <si>
    <t>IMPREVISTOS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</si>
</sst>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9" formatCode="0.000"/>
    <numFmt numFmtId="170" formatCode="_ &quot;$&quot;\ * #,##0.00_ ;_ &quot;$&quot;\ * \-#,##0.00_ ;_ &quot;$&quot;\ * &quot;-&quot;??_ ;_ @_ "/>
    <numFmt numFmtId="171" formatCode="_ * #,##0.00_ ;_ * \-#,##0.00_ ;_ * &quot;-&quot;??_ ;_ @_ "/>
    <numFmt numFmtId="172" formatCode="_ * #,##0_ ;_ * \-#,##0_ ;_ * &quot;-&quot;_ ;_ @_ "/>
    <numFmt numFmtId="173" formatCode="_ &quot;$&quot;\ * #,##0_ ;_ &quot;$&quot;\ * \-#,##0_ ;_ &quot;$&quot;\ * &quot;-&quot;_ ;_ @_ "/>
    <numFmt numFmtId="174" formatCode="_-* #,##0.00\ &quot;€&quot;_-;\-* #,##0.00\ &quot;€&quot;_-;_-* &quot;-&quot;??\ &quot;€&quot;_-;_-@_-"/>
    <numFmt numFmtId="175" formatCode="_-* #,##0.00\ _€_-;\-* #,##0.00\ _€_-;_-* &quot;-&quot;??\ _€_-;_-@_-"/>
    <numFmt numFmtId="176" formatCode="_-* #,##0\ &quot;€&quot;_-;\-* #,##0\ &quot;€&quot;_-;_-* &quot;-&quot;\ &quot;€&quot;_-;_-@_-"/>
    <numFmt numFmtId="177" formatCode="0.0"/>
    <numFmt numFmtId="178" formatCode="0.00\ &quot;(365/276)&quot;"/>
    <numFmt numFmtId="179" formatCode="&quot;$&quot;\ #,##0.00"/>
    <numFmt numFmtId="192" formatCode="&quot;$&quot;#,##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Book Antiqu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i/>
      <sz val="11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10"/>
      <name val="Arial"/>
    </font>
    <font>
      <sz val="10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4">
    <xf numFmtId="0" fontId="0" fillId="0" borderId="0"/>
    <xf numFmtId="167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0" fontId="6" fillId="0" borderId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70" fontId="6" fillId="0" borderId="0" applyFont="0" applyFill="0" applyBorder="0" applyAlignment="0" applyProtection="0"/>
    <xf numFmtId="0" fontId="6" fillId="0" borderId="0"/>
    <xf numFmtId="171" fontId="6" fillId="0" borderId="0" applyFont="0" applyFill="0" applyBorder="0" applyAlignment="0" applyProtection="0"/>
    <xf numFmtId="0" fontId="3" fillId="0" borderId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4" fontId="6" fillId="0" borderId="0" applyFont="0" applyFill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3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174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17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6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" fillId="0" borderId="0"/>
    <xf numFmtId="0" fontId="1" fillId="0" borderId="0"/>
    <xf numFmtId="41" fontId="24" fillId="0" borderId="0" applyFont="0" applyFill="0" applyBorder="0" applyAlignment="0" applyProtection="0"/>
  </cellStyleXfs>
  <cellXfs count="210">
    <xf numFmtId="0" fontId="0" fillId="0" borderId="0" xfId="0"/>
    <xf numFmtId="49" fontId="5" fillId="0" borderId="11" xfId="0" applyNumberFormat="1" applyFont="1" applyFill="1" applyBorder="1" applyAlignment="1">
      <alignment vertical="center" wrapText="1"/>
    </xf>
    <xf numFmtId="49" fontId="7" fillId="0" borderId="11" xfId="0" applyNumberFormat="1" applyFont="1" applyFill="1" applyBorder="1" applyAlignment="1">
      <alignment vertical="center" wrapText="1"/>
    </xf>
    <xf numFmtId="0" fontId="11" fillId="2" borderId="13" xfId="4" applyFont="1" applyFill="1" applyBorder="1" applyAlignment="1">
      <alignment horizontal="left"/>
    </xf>
    <xf numFmtId="166" fontId="12" fillId="2" borderId="25" xfId="4" applyNumberFormat="1" applyFont="1" applyFill="1" applyBorder="1" applyAlignment="1"/>
    <xf numFmtId="0" fontId="11" fillId="2" borderId="19" xfId="4" applyFont="1" applyFill="1" applyBorder="1" applyAlignment="1">
      <alignment horizontal="left"/>
    </xf>
    <xf numFmtId="166" fontId="11" fillId="2" borderId="17" xfId="4" applyNumberFormat="1" applyFont="1" applyFill="1" applyBorder="1" applyAlignment="1">
      <alignment horizontal="center"/>
    </xf>
    <xf numFmtId="2" fontId="0" fillId="0" borderId="0" xfId="0" applyNumberFormat="1"/>
    <xf numFmtId="0" fontId="11" fillId="2" borderId="14" xfId="4" applyFont="1" applyFill="1" applyBorder="1" applyAlignment="1">
      <alignment horizontal="left"/>
    </xf>
    <xf numFmtId="0" fontId="11" fillId="2" borderId="16" xfId="4" applyFont="1" applyFill="1" applyBorder="1" applyAlignment="1">
      <alignment horizontal="left"/>
    </xf>
    <xf numFmtId="0" fontId="12" fillId="2" borderId="14" xfId="4" applyFont="1" applyFill="1" applyBorder="1" applyAlignment="1">
      <alignment horizontal="left"/>
    </xf>
    <xf numFmtId="0" fontId="12" fillId="0" borderId="18" xfId="4" applyFont="1" applyFill="1" applyBorder="1" applyAlignment="1">
      <alignment horizontal="left"/>
    </xf>
    <xf numFmtId="0" fontId="12" fillId="0" borderId="12" xfId="4" applyFont="1" applyFill="1" applyBorder="1" applyAlignment="1">
      <alignment horizontal="right"/>
    </xf>
    <xf numFmtId="0" fontId="12" fillId="0" borderId="12" xfId="6" applyNumberFormat="1" applyFont="1" applyFill="1" applyBorder="1" applyAlignment="1">
      <alignment horizontal="left"/>
    </xf>
    <xf numFmtId="166" fontId="12" fillId="0" borderId="15" xfId="4" applyNumberFormat="1" applyFont="1" applyFill="1" applyBorder="1" applyAlignment="1">
      <alignment horizontal="center"/>
    </xf>
    <xf numFmtId="0" fontId="12" fillId="0" borderId="26" xfId="4" applyFont="1" applyFill="1" applyBorder="1" applyAlignment="1">
      <alignment horizontal="left"/>
    </xf>
    <xf numFmtId="0" fontId="12" fillId="0" borderId="27" xfId="4" applyFont="1" applyFill="1" applyBorder="1" applyAlignment="1">
      <alignment horizontal="right"/>
    </xf>
    <xf numFmtId="0" fontId="12" fillId="0" borderId="27" xfId="6" applyNumberFormat="1" applyFont="1" applyFill="1" applyBorder="1" applyAlignment="1">
      <alignment horizontal="left"/>
    </xf>
    <xf numFmtId="166" fontId="12" fillId="0" borderId="28" xfId="4" applyNumberFormat="1" applyFont="1" applyFill="1" applyBorder="1" applyAlignment="1">
      <alignment horizontal="center"/>
    </xf>
    <xf numFmtId="0" fontId="11" fillId="2" borderId="2" xfId="4" applyFont="1" applyFill="1" applyBorder="1" applyAlignment="1">
      <alignment horizontal="center"/>
    </xf>
    <xf numFmtId="0" fontId="12" fillId="4" borderId="0" xfId="122" applyFont="1" applyFill="1" applyBorder="1" applyAlignment="1">
      <alignment horizontal="center" vertical="center" wrapText="1"/>
    </xf>
    <xf numFmtId="10" fontId="11" fillId="2" borderId="2" xfId="28" applyNumberFormat="1" applyFont="1" applyFill="1" applyBorder="1" applyAlignment="1">
      <alignment horizontal="center"/>
    </xf>
    <xf numFmtId="0" fontId="12" fillId="0" borderId="29" xfId="122" applyFont="1" applyFill="1" applyBorder="1" applyAlignment="1"/>
    <xf numFmtId="49" fontId="12" fillId="0" borderId="30" xfId="122" applyNumberFormat="1" applyFont="1" applyFill="1" applyBorder="1" applyAlignment="1">
      <alignment horizontal="left"/>
    </xf>
    <xf numFmtId="10" fontId="12" fillId="0" borderId="31" xfId="28" applyNumberFormat="1" applyFont="1" applyFill="1" applyBorder="1" applyAlignment="1">
      <alignment horizontal="center"/>
    </xf>
    <xf numFmtId="0" fontId="12" fillId="0" borderId="32" xfId="122" applyFont="1" applyFill="1" applyBorder="1" applyAlignment="1"/>
    <xf numFmtId="0" fontId="12" fillId="0" borderId="33" xfId="122" applyFont="1" applyFill="1" applyBorder="1" applyAlignment="1">
      <alignment horizontal="left"/>
    </xf>
    <xf numFmtId="10" fontId="12" fillId="0" borderId="34" xfId="28" applyNumberFormat="1" applyFont="1" applyFill="1" applyBorder="1" applyAlignment="1">
      <alignment horizontal="center"/>
    </xf>
    <xf numFmtId="49" fontId="12" fillId="0" borderId="33" xfId="122" applyNumberFormat="1" applyFont="1" applyFill="1" applyBorder="1" applyAlignment="1">
      <alignment horizontal="left"/>
    </xf>
    <xf numFmtId="0" fontId="12" fillId="0" borderId="35" xfId="122" applyFont="1" applyFill="1" applyBorder="1" applyAlignment="1"/>
    <xf numFmtId="49" fontId="12" fillId="0" borderId="36" xfId="122" applyNumberFormat="1" applyFont="1" applyFill="1" applyBorder="1" applyAlignment="1">
      <alignment horizontal="left"/>
    </xf>
    <xf numFmtId="10" fontId="12" fillId="0" borderId="37" xfId="28" applyNumberFormat="1" applyFont="1" applyFill="1" applyBorder="1" applyAlignment="1">
      <alignment horizontal="center"/>
    </xf>
    <xf numFmtId="0" fontId="12" fillId="0" borderId="30" xfId="122" applyNumberFormat="1" applyFont="1" applyFill="1" applyBorder="1" applyAlignment="1">
      <alignment horizontal="left"/>
    </xf>
    <xf numFmtId="0" fontId="12" fillId="0" borderId="33" xfId="122" applyNumberFormat="1" applyFont="1" applyFill="1" applyBorder="1" applyAlignment="1">
      <alignment horizontal="left"/>
    </xf>
    <xf numFmtId="0" fontId="12" fillId="0" borderId="36" xfId="122" applyNumberFormat="1" applyFont="1" applyFill="1" applyBorder="1" applyAlignment="1">
      <alignment horizontal="left"/>
    </xf>
    <xf numFmtId="178" fontId="12" fillId="0" borderId="30" xfId="122" applyNumberFormat="1" applyFont="1" applyFill="1" applyBorder="1" applyAlignment="1">
      <alignment horizontal="left"/>
    </xf>
    <xf numFmtId="0" fontId="12" fillId="0" borderId="36" xfId="122" applyFont="1" applyFill="1" applyBorder="1" applyAlignment="1">
      <alignment horizontal="left"/>
    </xf>
    <xf numFmtId="0" fontId="12" fillId="0" borderId="38" xfId="122" applyFont="1" applyFill="1" applyBorder="1" applyAlignment="1"/>
    <xf numFmtId="178" fontId="12" fillId="0" borderId="39" xfId="122" applyNumberFormat="1" applyFont="1" applyFill="1" applyBorder="1" applyAlignment="1">
      <alignment horizontal="left"/>
    </xf>
    <xf numFmtId="10" fontId="12" fillId="0" borderId="40" xfId="28" applyNumberFormat="1" applyFont="1" applyFill="1" applyBorder="1" applyAlignment="1">
      <alignment horizontal="center"/>
    </xf>
    <xf numFmtId="10" fontId="14" fillId="2" borderId="2" xfId="6" applyNumberFormat="1" applyFont="1" applyFill="1" applyBorder="1" applyAlignment="1">
      <alignment horizontal="center"/>
    </xf>
    <xf numFmtId="0" fontId="11" fillId="2" borderId="2" xfId="122" applyFont="1" applyFill="1" applyBorder="1" applyAlignment="1">
      <alignment horizontal="center"/>
    </xf>
    <xf numFmtId="0" fontId="18" fillId="4" borderId="0" xfId="121" applyFont="1" applyFill="1" applyBorder="1" applyAlignment="1">
      <alignment horizontal="center" vertical="center" wrapText="1"/>
    </xf>
    <xf numFmtId="0" fontId="16" fillId="2" borderId="22" xfId="6" applyFont="1" applyFill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10" fontId="16" fillId="2" borderId="23" xfId="6" applyNumberFormat="1" applyFont="1" applyFill="1" applyBorder="1" applyAlignment="1">
      <alignment horizontal="center" vertical="center"/>
    </xf>
    <xf numFmtId="0" fontId="16" fillId="2" borderId="2" xfId="121" applyFont="1" applyFill="1" applyBorder="1" applyAlignment="1">
      <alignment horizontal="center"/>
    </xf>
    <xf numFmtId="0" fontId="16" fillId="2" borderId="5" xfId="121" applyFont="1" applyFill="1" applyBorder="1" applyAlignment="1">
      <alignment horizontal="center"/>
    </xf>
    <xf numFmtId="0" fontId="16" fillId="2" borderId="23" xfId="121" applyFont="1" applyFill="1" applyBorder="1" applyAlignment="1">
      <alignment horizontal="center"/>
    </xf>
    <xf numFmtId="0" fontId="16" fillId="2" borderId="19" xfId="121" applyFont="1" applyFill="1" applyBorder="1" applyAlignment="1"/>
    <xf numFmtId="179" fontId="19" fillId="2" borderId="16" xfId="121" applyNumberFormat="1" applyFont="1" applyFill="1" applyBorder="1" applyAlignment="1"/>
    <xf numFmtId="10" fontId="16" fillId="2" borderId="17" xfId="28" applyNumberFormat="1" applyFont="1" applyFill="1" applyBorder="1" applyAlignment="1">
      <alignment horizontal="center"/>
    </xf>
    <xf numFmtId="0" fontId="15" fillId="0" borderId="41" xfId="121" applyFont="1" applyFill="1" applyBorder="1" applyAlignment="1"/>
    <xf numFmtId="49" fontId="15" fillId="0" borderId="42" xfId="121" applyNumberFormat="1" applyFont="1" applyFill="1" applyBorder="1" applyAlignment="1">
      <alignment horizontal="left"/>
    </xf>
    <xf numFmtId="10" fontId="15" fillId="0" borderId="43" xfId="28" applyNumberFormat="1" applyFont="1" applyFill="1" applyBorder="1" applyAlignment="1">
      <alignment horizontal="center"/>
    </xf>
    <xf numFmtId="0" fontId="15" fillId="0" borderId="32" xfId="121" applyFont="1" applyFill="1" applyBorder="1" applyAlignment="1"/>
    <xf numFmtId="0" fontId="15" fillId="0" borderId="33" xfId="121" applyFont="1" applyFill="1" applyBorder="1" applyAlignment="1">
      <alignment horizontal="left"/>
    </xf>
    <xf numFmtId="10" fontId="15" fillId="0" borderId="34" xfId="28" applyNumberFormat="1" applyFont="1" applyFill="1" applyBorder="1" applyAlignment="1">
      <alignment horizontal="center"/>
    </xf>
    <xf numFmtId="49" fontId="15" fillId="0" borderId="33" xfId="121" applyNumberFormat="1" applyFont="1" applyFill="1" applyBorder="1" applyAlignment="1">
      <alignment horizontal="left"/>
    </xf>
    <xf numFmtId="0" fontId="16" fillId="2" borderId="16" xfId="121" applyFont="1" applyFill="1" applyBorder="1" applyAlignment="1">
      <alignment horizontal="left"/>
    </xf>
    <xf numFmtId="0" fontId="15" fillId="4" borderId="41" xfId="121" applyFont="1" applyFill="1" applyBorder="1" applyAlignment="1"/>
    <xf numFmtId="0" fontId="15" fillId="4" borderId="42" xfId="121" applyNumberFormat="1" applyFont="1" applyFill="1" applyBorder="1" applyAlignment="1">
      <alignment horizontal="left"/>
    </xf>
    <xf numFmtId="10" fontId="15" fillId="4" borderId="43" xfId="28" applyNumberFormat="1" applyFont="1" applyFill="1" applyBorder="1" applyAlignment="1">
      <alignment horizontal="center"/>
    </xf>
    <xf numFmtId="0" fontId="15" fillId="4" borderId="32" xfId="121" applyFont="1" applyFill="1" applyBorder="1" applyAlignment="1"/>
    <xf numFmtId="0" fontId="15" fillId="4" borderId="33" xfId="121" applyNumberFormat="1" applyFont="1" applyFill="1" applyBorder="1" applyAlignment="1">
      <alignment horizontal="left"/>
    </xf>
    <xf numFmtId="10" fontId="15" fillId="4" borderId="34" xfId="28" applyNumberFormat="1" applyFont="1" applyFill="1" applyBorder="1" applyAlignment="1">
      <alignment horizontal="center"/>
    </xf>
    <xf numFmtId="0" fontId="15" fillId="4" borderId="44" xfId="121" applyFont="1" applyFill="1" applyBorder="1" applyAlignment="1"/>
    <xf numFmtId="0" fontId="15" fillId="4" borderId="45" xfId="121" applyNumberFormat="1" applyFont="1" applyFill="1" applyBorder="1" applyAlignment="1">
      <alignment horizontal="left"/>
    </xf>
    <xf numFmtId="10" fontId="15" fillId="4" borderId="46" xfId="28" applyNumberFormat="1" applyFont="1" applyFill="1" applyBorder="1" applyAlignment="1">
      <alignment horizontal="center"/>
    </xf>
    <xf numFmtId="0" fontId="19" fillId="2" borderId="16" xfId="121" applyFont="1" applyFill="1" applyBorder="1" applyAlignment="1"/>
    <xf numFmtId="178" fontId="15" fillId="0" borderId="42" xfId="121" applyNumberFormat="1" applyFont="1" applyFill="1" applyBorder="1" applyAlignment="1">
      <alignment horizontal="left"/>
    </xf>
    <xf numFmtId="0" fontId="15" fillId="0" borderId="44" xfId="121" applyFont="1" applyFill="1" applyBorder="1" applyAlignment="1"/>
    <xf numFmtId="0" fontId="15" fillId="0" borderId="45" xfId="121" applyFont="1" applyFill="1" applyBorder="1" applyAlignment="1">
      <alignment horizontal="left"/>
    </xf>
    <xf numFmtId="10" fontId="15" fillId="0" borderId="46" xfId="28" applyNumberFormat="1" applyFont="1" applyFill="1" applyBorder="1" applyAlignment="1">
      <alignment horizontal="center"/>
    </xf>
    <xf numFmtId="0" fontId="16" fillId="2" borderId="19" xfId="6" applyFont="1" applyFill="1" applyBorder="1" applyAlignment="1">
      <alignment horizontal="center" vertical="center" wrapText="1"/>
    </xf>
    <xf numFmtId="0" fontId="16" fillId="2" borderId="9" xfId="6" applyFont="1" applyFill="1" applyBorder="1" applyAlignment="1">
      <alignment horizontal="center" vertical="center" wrapText="1"/>
    </xf>
    <xf numFmtId="0" fontId="16" fillId="2" borderId="17" xfId="121" applyFont="1" applyFill="1" applyBorder="1" applyAlignment="1">
      <alignment horizontal="center"/>
    </xf>
    <xf numFmtId="0" fontId="15" fillId="0" borderId="41" xfId="6" applyFont="1" applyFill="1" applyBorder="1" applyAlignment="1">
      <alignment vertical="center" wrapText="1"/>
    </xf>
    <xf numFmtId="0" fontId="15" fillId="0" borderId="42" xfId="6" applyFont="1" applyFill="1" applyBorder="1" applyAlignment="1">
      <alignment horizontal="center" vertical="center"/>
    </xf>
    <xf numFmtId="2" fontId="15" fillId="0" borderId="42" xfId="28" applyNumberFormat="1" applyFont="1" applyFill="1" applyBorder="1" applyAlignment="1">
      <alignment horizontal="center" vertical="center"/>
    </xf>
    <xf numFmtId="10" fontId="15" fillId="0" borderId="43" xfId="28" applyNumberFormat="1" applyFont="1" applyFill="1" applyBorder="1" applyAlignment="1">
      <alignment horizontal="center" vertical="center"/>
    </xf>
    <xf numFmtId="0" fontId="15" fillId="0" borderId="32" xfId="6" applyFont="1" applyFill="1" applyBorder="1" applyAlignment="1">
      <alignment vertical="center" wrapText="1"/>
    </xf>
    <xf numFmtId="0" fontId="15" fillId="0" borderId="33" xfId="6" applyFont="1" applyFill="1" applyBorder="1" applyAlignment="1">
      <alignment horizontal="center" vertical="center"/>
    </xf>
    <xf numFmtId="2" fontId="15" fillId="0" borderId="33" xfId="28" applyNumberFormat="1" applyFont="1" applyFill="1" applyBorder="1" applyAlignment="1">
      <alignment horizontal="center" vertical="center"/>
    </xf>
    <xf numFmtId="10" fontId="15" fillId="0" borderId="34" xfId="28" applyNumberFormat="1" applyFont="1" applyFill="1" applyBorder="1" applyAlignment="1">
      <alignment horizontal="center" vertical="center"/>
    </xf>
    <xf numFmtId="0" fontId="15" fillId="0" borderId="44" xfId="6" applyFont="1" applyFill="1" applyBorder="1" applyAlignment="1">
      <alignment vertical="center" wrapText="1"/>
    </xf>
    <xf numFmtId="0" fontId="15" fillId="0" borderId="45" xfId="6" applyFont="1" applyFill="1" applyBorder="1" applyAlignment="1">
      <alignment horizontal="center" vertical="center"/>
    </xf>
    <xf numFmtId="2" fontId="15" fillId="0" borderId="45" xfId="28" applyNumberFormat="1" applyFont="1" applyFill="1" applyBorder="1" applyAlignment="1">
      <alignment horizontal="center" vertical="center"/>
    </xf>
    <xf numFmtId="10" fontId="15" fillId="0" borderId="46" xfId="28" applyNumberFormat="1" applyFont="1" applyFill="1" applyBorder="1" applyAlignment="1">
      <alignment horizontal="center" vertical="center"/>
    </xf>
    <xf numFmtId="0" fontId="16" fillId="2" borderId="17" xfId="121" applyFont="1" applyFill="1" applyBorder="1" applyAlignment="1">
      <alignment horizontal="center" vertical="center"/>
    </xf>
    <xf numFmtId="0" fontId="16" fillId="2" borderId="22" xfId="6" applyFont="1" applyFill="1" applyBorder="1" applyAlignment="1">
      <alignment horizontal="center"/>
    </xf>
    <xf numFmtId="0" fontId="15" fillId="4" borderId="0" xfId="6" applyFont="1" applyFill="1" applyBorder="1"/>
    <xf numFmtId="0" fontId="16" fillId="2" borderId="22" xfId="6" applyFont="1" applyFill="1" applyBorder="1" applyAlignment="1">
      <alignment vertical="center"/>
    </xf>
    <xf numFmtId="0" fontId="16" fillId="2" borderId="5" xfId="6" applyFont="1" applyFill="1" applyBorder="1" applyAlignment="1">
      <alignment vertical="center"/>
    </xf>
    <xf numFmtId="10" fontId="16" fillId="2" borderId="23" xfId="28" applyNumberFormat="1" applyFont="1" applyFill="1" applyBorder="1" applyAlignment="1">
      <alignment horizontal="center" vertical="center"/>
    </xf>
    <xf numFmtId="0" fontId="16" fillId="2" borderId="16" xfId="6" applyFont="1" applyFill="1" applyBorder="1" applyAlignment="1">
      <alignment horizontal="center" vertical="center" wrapText="1"/>
    </xf>
    <xf numFmtId="177" fontId="15" fillId="0" borderId="42" xfId="6" applyNumberFormat="1" applyFont="1" applyFill="1" applyBorder="1" applyAlignment="1">
      <alignment horizontal="center" vertical="center"/>
    </xf>
    <xf numFmtId="177" fontId="15" fillId="0" borderId="33" xfId="6" applyNumberFormat="1" applyFont="1" applyFill="1" applyBorder="1" applyAlignment="1">
      <alignment horizontal="center" vertical="center"/>
    </xf>
    <xf numFmtId="177" fontId="15" fillId="0" borderId="45" xfId="6" applyNumberFormat="1" applyFont="1" applyFill="1" applyBorder="1" applyAlignment="1">
      <alignment horizontal="center" vertical="center"/>
    </xf>
    <xf numFmtId="0" fontId="20" fillId="4" borderId="0" xfId="6" applyFont="1" applyFill="1" applyBorder="1"/>
    <xf numFmtId="0" fontId="21" fillId="4" borderId="0" xfId="6" applyFont="1" applyFill="1" applyBorder="1"/>
    <xf numFmtId="0" fontId="16" fillId="2" borderId="22" xfId="6" applyFont="1" applyFill="1" applyBorder="1" applyAlignment="1">
      <alignment horizontal="center" vertical="center" wrapText="1"/>
    </xf>
    <xf numFmtId="0" fontId="16" fillId="2" borderId="5" xfId="6" applyFont="1" applyFill="1" applyBorder="1" applyAlignment="1">
      <alignment horizontal="center" vertical="center" wrapText="1"/>
    </xf>
    <xf numFmtId="0" fontId="16" fillId="2" borderId="22" xfId="121" applyFont="1" applyFill="1" applyBorder="1" applyAlignment="1"/>
    <xf numFmtId="0" fontId="16" fillId="2" borderId="5" xfId="121" applyNumberFormat="1" applyFont="1" applyFill="1" applyBorder="1" applyAlignment="1">
      <alignment horizontal="left"/>
    </xf>
    <xf numFmtId="0" fontId="16" fillId="2" borderId="22" xfId="6" applyFont="1" applyFill="1" applyBorder="1"/>
    <xf numFmtId="0" fontId="15" fillId="2" borderId="5" xfId="6" applyFont="1" applyFill="1" applyBorder="1"/>
    <xf numFmtId="169" fontId="16" fillId="2" borderId="23" xfId="6" applyNumberFormat="1" applyFont="1" applyFill="1" applyBorder="1" applyAlignment="1">
      <alignment horizontal="center"/>
    </xf>
    <xf numFmtId="10" fontId="16" fillId="2" borderId="2" xfId="6" applyNumberFormat="1" applyFont="1" applyFill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165" fontId="5" fillId="0" borderId="11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49" fontId="7" fillId="0" borderId="11" xfId="0" quotePrefix="1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quotePrefix="1" applyNumberFormat="1" applyFont="1" applyFill="1" applyBorder="1" applyAlignment="1">
      <alignment horizontal="left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1" xfId="65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9" fontId="7" fillId="0" borderId="8" xfId="0" quotePrefix="1" applyNumberFormat="1" applyFont="1" applyFill="1" applyBorder="1" applyAlignment="1">
      <alignment horizontal="center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10" fontId="7" fillId="0" borderId="8" xfId="0" quotePrefix="1" applyNumberFormat="1" applyFont="1" applyFill="1" applyBorder="1" applyAlignment="1">
      <alignment horizontal="center" vertical="center" wrapText="1"/>
    </xf>
    <xf numFmtId="10" fontId="7" fillId="0" borderId="11" xfId="0" applyNumberFormat="1" applyFont="1" applyFill="1" applyBorder="1" applyAlignment="1">
      <alignment horizontal="center" vertical="center" wrapText="1"/>
    </xf>
    <xf numFmtId="0" fontId="11" fillId="2" borderId="22" xfId="4" applyFont="1" applyFill="1" applyBorder="1" applyAlignment="1">
      <alignment horizontal="center"/>
    </xf>
    <xf numFmtId="0" fontId="11" fillId="2" borderId="5" xfId="4" applyFont="1" applyFill="1" applyBorder="1" applyAlignment="1">
      <alignment horizontal="center"/>
    </xf>
    <xf numFmtId="0" fontId="11" fillId="2" borderId="23" xfId="4" applyFont="1" applyFill="1" applyBorder="1" applyAlignment="1">
      <alignment horizontal="center"/>
    </xf>
    <xf numFmtId="0" fontId="10" fillId="0" borderId="22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0" borderId="24" xfId="4" applyFont="1" applyFill="1" applyBorder="1" applyAlignment="1">
      <alignment horizontal="center" vertical="center"/>
    </xf>
    <xf numFmtId="49" fontId="7" fillId="0" borderId="7" xfId="0" quotePrefix="1" applyNumberFormat="1" applyFont="1" applyFill="1" applyBorder="1" applyAlignment="1">
      <alignment horizontal="right" vertical="center" wrapText="1"/>
    </xf>
    <xf numFmtId="49" fontId="7" fillId="0" borderId="4" xfId="0" quotePrefix="1" applyNumberFormat="1" applyFont="1" applyFill="1" applyBorder="1" applyAlignment="1">
      <alignment horizontal="right" vertical="center" wrapText="1"/>
    </xf>
    <xf numFmtId="49" fontId="7" fillId="0" borderId="8" xfId="0" quotePrefix="1" applyNumberFormat="1" applyFont="1" applyFill="1" applyBorder="1" applyAlignment="1">
      <alignment horizontal="right" vertical="center" wrapText="1"/>
    </xf>
    <xf numFmtId="49" fontId="5" fillId="0" borderId="11" xfId="0" quotePrefix="1" applyNumberFormat="1" applyFont="1" applyFill="1" applyBorder="1" applyAlignment="1">
      <alignment horizontal="left" vertical="center" wrapText="1"/>
    </xf>
    <xf numFmtId="49" fontId="5" fillId="0" borderId="7" xfId="0" quotePrefix="1" applyNumberFormat="1" applyFont="1" applyFill="1" applyBorder="1" applyAlignment="1">
      <alignment horizontal="left" vertical="center" wrapText="1"/>
    </xf>
    <xf numFmtId="49" fontId="5" fillId="0" borderId="4" xfId="0" quotePrefix="1" applyNumberFormat="1" applyFont="1" applyFill="1" applyBorder="1" applyAlignment="1">
      <alignment horizontal="left" vertical="center" wrapText="1"/>
    </xf>
    <xf numFmtId="49" fontId="5" fillId="0" borderId="8" xfId="0" quotePrefix="1" applyNumberFormat="1" applyFont="1" applyFill="1" applyBorder="1" applyAlignment="1">
      <alignment horizontal="left" vertical="center" wrapText="1"/>
    </xf>
    <xf numFmtId="0" fontId="16" fillId="2" borderId="22" xfId="6" applyFont="1" applyFill="1" applyBorder="1" applyAlignment="1">
      <alignment horizontal="center"/>
    </xf>
    <xf numFmtId="0" fontId="16" fillId="2" borderId="5" xfId="6" applyFont="1" applyFill="1" applyBorder="1" applyAlignment="1">
      <alignment horizontal="center"/>
    </xf>
    <xf numFmtId="0" fontId="16" fillId="2" borderId="23" xfId="6" applyFont="1" applyFill="1" applyBorder="1" applyAlignment="1">
      <alignment horizontal="center"/>
    </xf>
    <xf numFmtId="0" fontId="17" fillId="2" borderId="22" xfId="121" applyFont="1" applyFill="1" applyBorder="1" applyAlignment="1">
      <alignment horizontal="center" vertical="center" wrapText="1"/>
    </xf>
    <xf numFmtId="0" fontId="17" fillId="2" borderId="5" xfId="121" applyFont="1" applyFill="1" applyBorder="1" applyAlignment="1">
      <alignment horizontal="center" vertical="center" wrapText="1"/>
    </xf>
    <xf numFmtId="0" fontId="17" fillId="2" borderId="23" xfId="121" applyFont="1" applyFill="1" applyBorder="1" applyAlignment="1">
      <alignment horizontal="center" vertical="center" wrapText="1"/>
    </xf>
    <xf numFmtId="0" fontId="14" fillId="2" borderId="22" xfId="6" applyFont="1" applyFill="1" applyBorder="1" applyAlignment="1">
      <alignment horizontal="left"/>
    </xf>
    <xf numFmtId="0" fontId="14" fillId="2" borderId="23" xfId="6" applyFont="1" applyFill="1" applyBorder="1" applyAlignment="1">
      <alignment horizontal="left"/>
    </xf>
    <xf numFmtId="0" fontId="14" fillId="2" borderId="22" xfId="6" applyFont="1" applyFill="1" applyBorder="1" applyAlignment="1">
      <alignment horizontal="center"/>
    </xf>
    <xf numFmtId="0" fontId="14" fillId="2" borderId="5" xfId="6" applyFont="1" applyFill="1" applyBorder="1" applyAlignment="1">
      <alignment horizontal="center"/>
    </xf>
    <xf numFmtId="0" fontId="14" fillId="2" borderId="23" xfId="6" applyFont="1" applyFill="1" applyBorder="1" applyAlignment="1">
      <alignment horizontal="center"/>
    </xf>
    <xf numFmtId="0" fontId="12" fillId="2" borderId="22" xfId="122" applyFont="1" applyFill="1" applyBorder="1" applyAlignment="1">
      <alignment horizontal="center" vertical="center" wrapText="1"/>
    </xf>
    <xf numFmtId="0" fontId="12" fillId="2" borderId="5" xfId="122" applyFont="1" applyFill="1" applyBorder="1" applyAlignment="1">
      <alignment horizontal="center" vertical="center" wrapText="1"/>
    </xf>
    <xf numFmtId="0" fontId="12" fillId="2" borderId="23" xfId="122" applyFont="1" applyFill="1" applyBorder="1" applyAlignment="1">
      <alignment horizontal="center" vertical="center" wrapText="1"/>
    </xf>
    <xf numFmtId="0" fontId="11" fillId="2" borderId="22" xfId="122" applyFont="1" applyFill="1" applyBorder="1" applyAlignment="1">
      <alignment horizontal="left"/>
    </xf>
    <xf numFmtId="0" fontId="11" fillId="2" borderId="5" xfId="122" applyFont="1" applyFill="1" applyBorder="1" applyAlignment="1">
      <alignment horizontal="left"/>
    </xf>
    <xf numFmtId="0" fontId="11" fillId="2" borderId="23" xfId="122" applyFont="1" applyFill="1" applyBorder="1" applyAlignment="1">
      <alignment horizontal="left"/>
    </xf>
    <xf numFmtId="165" fontId="5" fillId="0" borderId="0" xfId="0" applyNumberFormat="1" applyFont="1" applyFill="1" applyAlignment="1">
      <alignment vertical="center" wrapText="1"/>
    </xf>
    <xf numFmtId="167" fontId="5" fillId="0" borderId="11" xfId="1" applyNumberFormat="1" applyFont="1" applyFill="1" applyBorder="1"/>
    <xf numFmtId="41" fontId="25" fillId="0" borderId="0" xfId="123" applyFont="1" applyAlignment="1">
      <alignment vertical="center"/>
    </xf>
    <xf numFmtId="41" fontId="25" fillId="0" borderId="0" xfId="123" applyFont="1" applyFill="1" applyAlignment="1">
      <alignment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3" xfId="0" applyFont="1" applyFill="1" applyBorder="1" applyAlignment="1">
      <alignment horizontal="left" vertical="center" wrapText="1"/>
    </xf>
    <xf numFmtId="0" fontId="26" fillId="6" borderId="20" xfId="0" applyFont="1" applyFill="1" applyBorder="1" applyAlignment="1">
      <alignment horizontal="left" vertical="center" wrapText="1"/>
    </xf>
    <xf numFmtId="0" fontId="26" fillId="6" borderId="10" xfId="0" applyFont="1" applyFill="1" applyBorder="1" applyAlignment="1">
      <alignment horizontal="left" vertical="center" wrapText="1"/>
    </xf>
    <xf numFmtId="0" fontId="26" fillId="6" borderId="21" xfId="0" applyFont="1" applyFill="1" applyBorder="1" applyAlignment="1">
      <alignment horizontal="left" vertical="center" wrapText="1"/>
    </xf>
    <xf numFmtId="41" fontId="27" fillId="0" borderId="7" xfId="123" applyFont="1" applyBorder="1" applyAlignment="1">
      <alignment horizontal="center" vertical="center"/>
    </xf>
    <xf numFmtId="41" fontId="27" fillId="0" borderId="4" xfId="123" applyFont="1" applyBorder="1" applyAlignment="1">
      <alignment horizontal="center" vertical="center"/>
    </xf>
    <xf numFmtId="41" fontId="27" fillId="0" borderId="8" xfId="123" applyFont="1" applyBorder="1" applyAlignment="1">
      <alignment horizontal="center" vertical="center"/>
    </xf>
    <xf numFmtId="41" fontId="27" fillId="0" borderId="11" xfId="123" applyFont="1" applyBorder="1" applyAlignment="1">
      <alignment horizontal="center" vertical="center"/>
    </xf>
    <xf numFmtId="0" fontId="18" fillId="0" borderId="7" xfId="123" applyNumberFormat="1" applyFont="1" applyBorder="1" applyAlignment="1">
      <alignment horizontal="left" vertical="center" wrapText="1"/>
    </xf>
    <xf numFmtId="0" fontId="18" fillId="0" borderId="4" xfId="123" applyNumberFormat="1" applyFont="1" applyBorder="1" applyAlignment="1">
      <alignment horizontal="left" vertical="center" wrapText="1"/>
    </xf>
    <xf numFmtId="0" fontId="18" fillId="0" borderId="8" xfId="123" applyNumberFormat="1" applyFont="1" applyBorder="1" applyAlignment="1">
      <alignment horizontal="left" vertical="center" wrapText="1"/>
    </xf>
    <xf numFmtId="192" fontId="28" fillId="4" borderId="11" xfId="123" applyNumberFormat="1" applyFont="1" applyFill="1" applyBorder="1" applyAlignment="1">
      <alignment vertical="center"/>
    </xf>
    <xf numFmtId="41" fontId="18" fillId="0" borderId="7" xfId="123" applyFont="1" applyBorder="1" applyAlignment="1">
      <alignment horizontal="left" vertical="center" wrapText="1"/>
    </xf>
    <xf numFmtId="41" fontId="18" fillId="0" borderId="4" xfId="123" applyFont="1" applyBorder="1" applyAlignment="1">
      <alignment horizontal="left" vertical="center" wrapText="1"/>
    </xf>
    <xf numFmtId="41" fontId="18" fillId="0" borderId="8" xfId="123" applyFont="1" applyBorder="1" applyAlignment="1">
      <alignment horizontal="left" vertical="center" wrapText="1"/>
    </xf>
    <xf numFmtId="41" fontId="27" fillId="7" borderId="7" xfId="123" applyFont="1" applyFill="1" applyBorder="1" applyAlignment="1">
      <alignment vertical="center" wrapText="1"/>
    </xf>
    <xf numFmtId="41" fontId="27" fillId="7" borderId="7" xfId="123" applyFont="1" applyFill="1" applyBorder="1" applyAlignment="1">
      <alignment horizontal="center" vertical="center" wrapText="1"/>
    </xf>
    <xf numFmtId="41" fontId="27" fillId="7" borderId="4" xfId="123" applyFont="1" applyFill="1" applyBorder="1" applyAlignment="1">
      <alignment horizontal="center" vertical="center" wrapText="1"/>
    </xf>
    <xf numFmtId="41" fontId="27" fillId="7" borderId="8" xfId="123" applyFont="1" applyFill="1" applyBorder="1" applyAlignment="1">
      <alignment horizontal="center" vertical="center" wrapText="1"/>
    </xf>
    <xf numFmtId="192" fontId="27" fillId="7" borderId="11" xfId="123" applyNumberFormat="1" applyFont="1" applyFill="1" applyBorder="1" applyAlignment="1">
      <alignment horizontal="right" vertical="center"/>
    </xf>
    <xf numFmtId="0" fontId="26" fillId="8" borderId="11" xfId="0" applyFont="1" applyFill="1" applyBorder="1" applyAlignment="1">
      <alignment horizontal="center" vertical="center" wrapText="1"/>
    </xf>
    <xf numFmtId="0" fontId="26" fillId="8" borderId="4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24">
    <cellStyle name="Bueno" xfId="65" builtinId="26"/>
    <cellStyle name="Millares" xfId="1" builtinId="3"/>
    <cellStyle name="Millares [0]" xfId="123" builtinId="6"/>
    <cellStyle name="Millares [0] 3" xfId="54" xr:uid="{00000000-0005-0000-0000-000004000000}"/>
    <cellStyle name="Millares 10" xfId="119" xr:uid="{00000000-0005-0000-0000-000005000000}"/>
    <cellStyle name="Millares 11" xfId="120" xr:uid="{00000000-0005-0000-0000-000006000000}"/>
    <cellStyle name="Millares 2" xfId="2" xr:uid="{00000000-0005-0000-0000-000007000000}"/>
    <cellStyle name="Millares 2 2" xfId="9" xr:uid="{00000000-0005-0000-0000-000008000000}"/>
    <cellStyle name="Millares 2 2 2" xfId="17" xr:uid="{00000000-0005-0000-0000-000009000000}"/>
    <cellStyle name="Millares 2 2 3" xfId="72" xr:uid="{00000000-0005-0000-0000-00000A000000}"/>
    <cellStyle name="Millares 2 3" xfId="61" xr:uid="{00000000-0005-0000-0000-00000B000000}"/>
    <cellStyle name="Millares 2 3 2" xfId="103" xr:uid="{00000000-0005-0000-0000-00000C000000}"/>
    <cellStyle name="Millares 2 4" xfId="25" xr:uid="{00000000-0005-0000-0000-00000D000000}"/>
    <cellStyle name="Millares 2 5" xfId="66" xr:uid="{00000000-0005-0000-0000-00000E000000}"/>
    <cellStyle name="Millares 3" xfId="3" xr:uid="{00000000-0005-0000-0000-00000F000000}"/>
    <cellStyle name="Millares 3 2" xfId="52" xr:uid="{00000000-0005-0000-0000-000010000000}"/>
    <cellStyle name="Millares 3 3" xfId="62" xr:uid="{00000000-0005-0000-0000-000011000000}"/>
    <cellStyle name="Millares 3 3 2" xfId="104" xr:uid="{00000000-0005-0000-0000-000012000000}"/>
    <cellStyle name="Millares 3 4" xfId="23" xr:uid="{00000000-0005-0000-0000-000013000000}"/>
    <cellStyle name="Millares 3 5" xfId="67" xr:uid="{00000000-0005-0000-0000-000014000000}"/>
    <cellStyle name="Millares 4" xfId="10" xr:uid="{00000000-0005-0000-0000-000015000000}"/>
    <cellStyle name="Millares 4 2" xfId="39" xr:uid="{00000000-0005-0000-0000-000016000000}"/>
    <cellStyle name="Millares 4 2 2" xfId="86" xr:uid="{00000000-0005-0000-0000-000017000000}"/>
    <cellStyle name="Millares 4 3" xfId="44" xr:uid="{00000000-0005-0000-0000-000018000000}"/>
    <cellStyle name="Millares 4 3 2" xfId="91" xr:uid="{00000000-0005-0000-0000-000019000000}"/>
    <cellStyle name="Millares 4 4" xfId="32" xr:uid="{00000000-0005-0000-0000-00001A000000}"/>
    <cellStyle name="Millares 4 4 2" xfId="80" xr:uid="{00000000-0005-0000-0000-00001B000000}"/>
    <cellStyle name="Millares 4 5" xfId="73" xr:uid="{00000000-0005-0000-0000-00001C000000}"/>
    <cellStyle name="Millares 5" xfId="12" xr:uid="{00000000-0005-0000-0000-00001D000000}"/>
    <cellStyle name="Millares 5 2" xfId="35" xr:uid="{00000000-0005-0000-0000-00001E000000}"/>
    <cellStyle name="Millares 5 2 2" xfId="38" xr:uid="{00000000-0005-0000-0000-00001F000000}"/>
    <cellStyle name="Millares 5 2 2 2" xfId="85" xr:uid="{00000000-0005-0000-0000-000020000000}"/>
    <cellStyle name="Millares 5 2 3" xfId="83" xr:uid="{00000000-0005-0000-0000-000021000000}"/>
    <cellStyle name="Millares 5 3" xfId="41" xr:uid="{00000000-0005-0000-0000-000022000000}"/>
    <cellStyle name="Millares 5 3 2" xfId="88" xr:uid="{00000000-0005-0000-0000-000023000000}"/>
    <cellStyle name="Millares 5 4" xfId="75" xr:uid="{00000000-0005-0000-0000-000024000000}"/>
    <cellStyle name="Millares 6" xfId="48" xr:uid="{00000000-0005-0000-0000-000025000000}"/>
    <cellStyle name="Millares 6 2" xfId="58" xr:uid="{00000000-0005-0000-0000-000026000000}"/>
    <cellStyle name="Millares 6 2 2" xfId="100" xr:uid="{00000000-0005-0000-0000-000027000000}"/>
    <cellStyle name="Millares 6 3" xfId="95" xr:uid="{00000000-0005-0000-0000-000028000000}"/>
    <cellStyle name="Millares 7" xfId="108" xr:uid="{00000000-0005-0000-0000-000029000000}"/>
    <cellStyle name="Millares 8" xfId="110" xr:uid="{00000000-0005-0000-0000-00002A000000}"/>
    <cellStyle name="Millares 9" xfId="118" xr:uid="{00000000-0005-0000-0000-00002B000000}"/>
    <cellStyle name="Mill_x0014_res" xfId="18" xr:uid="{00000000-0005-0000-0000-00002C000000}"/>
    <cellStyle name="Mill_x0014_res 2" xfId="76" xr:uid="{00000000-0005-0000-0000-00002D000000}"/>
    <cellStyle name="Moneda [0] 2" xfId="55" xr:uid="{00000000-0005-0000-0000-000030000000}"/>
    <cellStyle name="Moneda [0] 3" xfId="112" xr:uid="{00000000-0005-0000-0000-000031000000}"/>
    <cellStyle name="Moneda 10" xfId="26" xr:uid="{00000000-0005-0000-0000-000032000000}"/>
    <cellStyle name="Moneda 11" xfId="106" xr:uid="{00000000-0005-0000-0000-000033000000}"/>
    <cellStyle name="Moneda 12" xfId="109" xr:uid="{00000000-0005-0000-0000-000034000000}"/>
    <cellStyle name="Moneda 13" xfId="113" xr:uid="{00000000-0005-0000-0000-000035000000}"/>
    <cellStyle name="Moneda 14" xfId="115" xr:uid="{00000000-0005-0000-0000-000036000000}"/>
    <cellStyle name="Moneda 15" xfId="117" xr:uid="{00000000-0005-0000-0000-000037000000}"/>
    <cellStyle name="Moneda 16" xfId="71" xr:uid="{00000000-0005-0000-0000-000038000000}"/>
    <cellStyle name="Moneda 2" xfId="21" xr:uid="{00000000-0005-0000-0000-000039000000}"/>
    <cellStyle name="Moneda 2 2" xfId="107" xr:uid="{00000000-0005-0000-0000-00003A000000}"/>
    <cellStyle name="Moneda 3" xfId="19" xr:uid="{00000000-0005-0000-0000-00003B000000}"/>
    <cellStyle name="Moneda 4" xfId="31" xr:uid="{00000000-0005-0000-0000-00003C000000}"/>
    <cellStyle name="Moneda 4 2" xfId="57" xr:uid="{00000000-0005-0000-0000-00003D000000}"/>
    <cellStyle name="Moneda 4 2 2" xfId="99" xr:uid="{00000000-0005-0000-0000-00003E000000}"/>
    <cellStyle name="Moneda 4 3" xfId="79" xr:uid="{00000000-0005-0000-0000-00003F000000}"/>
    <cellStyle name="Moneda 5" xfId="49" xr:uid="{00000000-0005-0000-0000-000040000000}"/>
    <cellStyle name="Moneda 5 2" xfId="96" xr:uid="{00000000-0005-0000-0000-000041000000}"/>
    <cellStyle name="Moneda 6" xfId="53" xr:uid="{00000000-0005-0000-0000-000042000000}"/>
    <cellStyle name="Moneda 7" xfId="15" xr:uid="{00000000-0005-0000-0000-000043000000}"/>
    <cellStyle name="Moneda 8" xfId="63" xr:uid="{00000000-0005-0000-0000-000044000000}"/>
    <cellStyle name="Moneda 9" xfId="64" xr:uid="{00000000-0005-0000-0000-000045000000}"/>
    <cellStyle name="Normal" xfId="0" builtinId="0"/>
    <cellStyle name="Normal 10" xfId="20" xr:uid="{00000000-0005-0000-0000-000048000000}"/>
    <cellStyle name="Normal 10 2" xfId="22" xr:uid="{00000000-0005-0000-0000-000049000000}"/>
    <cellStyle name="Normal 10 2 3" xfId="36" xr:uid="{00000000-0005-0000-0000-00004A000000}"/>
    <cellStyle name="Normal 10 3" xfId="34" xr:uid="{00000000-0005-0000-0000-00004B000000}"/>
    <cellStyle name="Normal 10 3 2" xfId="42" xr:uid="{00000000-0005-0000-0000-00004C000000}"/>
    <cellStyle name="Normal 10 3 2 2" xfId="89" xr:uid="{00000000-0005-0000-0000-00004D000000}"/>
    <cellStyle name="Normal 10 3 3" xfId="46" xr:uid="{00000000-0005-0000-0000-00004E000000}"/>
    <cellStyle name="Normal 10 3 3 2" xfId="93" xr:uid="{00000000-0005-0000-0000-00004F000000}"/>
    <cellStyle name="Normal 10 3 4" xfId="82" xr:uid="{00000000-0005-0000-0000-000050000000}"/>
    <cellStyle name="Normal 11" xfId="105" xr:uid="{00000000-0005-0000-0000-000051000000}"/>
    <cellStyle name="Normal 12" xfId="111" xr:uid="{00000000-0005-0000-0000-000052000000}"/>
    <cellStyle name="Normal 2" xfId="4" xr:uid="{00000000-0005-0000-0000-000053000000}"/>
    <cellStyle name="Normal 2 2" xfId="13" xr:uid="{00000000-0005-0000-0000-000054000000}"/>
    <cellStyle name="Normal 2 21" xfId="5" xr:uid="{00000000-0005-0000-0000-000055000000}"/>
    <cellStyle name="Normal 2 3" xfId="24" xr:uid="{00000000-0005-0000-0000-000056000000}"/>
    <cellStyle name="Normal 2 3 2" xfId="77" xr:uid="{00000000-0005-0000-0000-000057000000}"/>
    <cellStyle name="Normal 2 5 3" xfId="122" xr:uid="{00000000-0005-0000-0000-000058000000}"/>
    <cellStyle name="Normal 2 5 4" xfId="121" xr:uid="{00000000-0005-0000-0000-000059000000}"/>
    <cellStyle name="Normal 3" xfId="6" xr:uid="{00000000-0005-0000-0000-00005A000000}"/>
    <cellStyle name="Normal 3 2" xfId="11" xr:uid="{00000000-0005-0000-0000-00005B000000}"/>
    <cellStyle name="Normal 3 2 2" xfId="74" xr:uid="{00000000-0005-0000-0000-00005C000000}"/>
    <cellStyle name="Normal 3 3" xfId="16" xr:uid="{00000000-0005-0000-0000-00005D000000}"/>
    <cellStyle name="Normal 3 4" xfId="68" xr:uid="{00000000-0005-0000-0000-00005E000000}"/>
    <cellStyle name="Normal 4" xfId="7" xr:uid="{00000000-0005-0000-0000-00005F000000}"/>
    <cellStyle name="Normal 4 2" xfId="27" xr:uid="{00000000-0005-0000-0000-000060000000}"/>
    <cellStyle name="Normal 4 3" xfId="51" xr:uid="{00000000-0005-0000-0000-000061000000}"/>
    <cellStyle name="Normal 4 4" xfId="69" xr:uid="{00000000-0005-0000-0000-000062000000}"/>
    <cellStyle name="Normal 5" xfId="8" xr:uid="{00000000-0005-0000-0000-000063000000}"/>
    <cellStyle name="Normal 5 2" xfId="37" xr:uid="{00000000-0005-0000-0000-000064000000}"/>
    <cellStyle name="Normal 5 2 2" xfId="84" xr:uid="{00000000-0005-0000-0000-000065000000}"/>
    <cellStyle name="Normal 5 3" xfId="43" xr:uid="{00000000-0005-0000-0000-000066000000}"/>
    <cellStyle name="Normal 5 3 2" xfId="90" xr:uid="{00000000-0005-0000-0000-000067000000}"/>
    <cellStyle name="Normal 5 4" xfId="30" xr:uid="{00000000-0005-0000-0000-000068000000}"/>
    <cellStyle name="Normal 5 4 2" xfId="78" xr:uid="{00000000-0005-0000-0000-000069000000}"/>
    <cellStyle name="Normal 5 5" xfId="70" xr:uid="{00000000-0005-0000-0000-00006A000000}"/>
    <cellStyle name="Normal 6" xfId="47" xr:uid="{00000000-0005-0000-0000-00006B000000}"/>
    <cellStyle name="Normal 6 2" xfId="94" xr:uid="{00000000-0005-0000-0000-00006C000000}"/>
    <cellStyle name="Normal 7" xfId="56" xr:uid="{00000000-0005-0000-0000-00006D000000}"/>
    <cellStyle name="Normal 7 2" xfId="116" xr:uid="{00000000-0005-0000-0000-00006E000000}"/>
    <cellStyle name="Normal 7 3" xfId="98" xr:uid="{00000000-0005-0000-0000-00006F000000}"/>
    <cellStyle name="Normal 8" xfId="60" xr:uid="{00000000-0005-0000-0000-000070000000}"/>
    <cellStyle name="Normal 8 2" xfId="102" xr:uid="{00000000-0005-0000-0000-000071000000}"/>
    <cellStyle name="Normal 9" xfId="14" xr:uid="{00000000-0005-0000-0000-000072000000}"/>
    <cellStyle name="Porcentaje 2" xfId="28" xr:uid="{00000000-0005-0000-0000-000075000000}"/>
    <cellStyle name="Porcentaje 3" xfId="29" xr:uid="{00000000-0005-0000-0000-000076000000}"/>
    <cellStyle name="Porcentaje 4" xfId="33" xr:uid="{00000000-0005-0000-0000-000077000000}"/>
    <cellStyle name="Porcentaje 4 2" xfId="40" xr:uid="{00000000-0005-0000-0000-000078000000}"/>
    <cellStyle name="Porcentaje 4 2 2" xfId="87" xr:uid="{00000000-0005-0000-0000-000079000000}"/>
    <cellStyle name="Porcentaje 4 3" xfId="45" xr:uid="{00000000-0005-0000-0000-00007A000000}"/>
    <cellStyle name="Porcentaje 4 3 2" xfId="92" xr:uid="{00000000-0005-0000-0000-00007B000000}"/>
    <cellStyle name="Porcentaje 4 4" xfId="81" xr:uid="{00000000-0005-0000-0000-00007C000000}"/>
    <cellStyle name="Porcentaje 5" xfId="50" xr:uid="{00000000-0005-0000-0000-00007D000000}"/>
    <cellStyle name="Porcentaje 5 2" xfId="97" xr:uid="{00000000-0005-0000-0000-00007E000000}"/>
    <cellStyle name="Porcentaje 6" xfId="59" xr:uid="{00000000-0005-0000-0000-00007F000000}"/>
    <cellStyle name="Porcentaje 6 2" xfId="101" xr:uid="{00000000-0005-0000-0000-000080000000}"/>
    <cellStyle name="Porcentaje 7" xfId="114" xr:uid="{00000000-0005-0000-0000-00008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409576</xdr:colOff>
      <xdr:row>1</xdr:row>
      <xdr:rowOff>61339</xdr:rowOff>
    </xdr:from>
    <xdr:to>
      <xdr:col>4</xdr:col>
      <xdr:colOff>1171576</xdr:colOff>
      <xdr:row>2</xdr:row>
      <xdr:rowOff>217539</xdr:rowOff>
    </xdr:to>
    <xdr:pic>
      <xdr:nvPicPr>
        <xdr:cNvPr id="2" name="Imagen 1" descr="Resultado de imagen para LOGO DE ALCALDIA CUCUT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232789"/>
          <a:ext cx="762000" cy="61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obras\Inst.%20Electricas%20presupuesto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_pc/Documents/ING%20CIVIL/SEC%20INFRAESTRUCTURA/VIAS/BELLAVISTA..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licitaciones%202009\ENA\ABS\Numeros-ABS-ENA\Speed-Zone-CLAUDIA%20MENDE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cho\GRUIA%20CACOM%203\PRESENTACION\APU%20GAITANA\APU%20PRESUPUESTO%2020-01-07%20(NO%20ABRI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Analisis"/>
      <sheetName val="Precios"/>
      <sheetName val="ACTA 1 PAGO"/>
      <sheetName val="MEMORIA CANT"/>
    </sheetNames>
    <sheetDataSet>
      <sheetData sheetId="0"/>
      <sheetData sheetId="1" refreshError="1">
        <row r="1">
          <cell r="A1" t="str">
            <v>S-LAMPT</v>
          </cell>
          <cell r="B1" t="str">
            <v>SALIDA LAMPARA TECHO PARED</v>
          </cell>
          <cell r="C1" t="str">
            <v>UN</v>
          </cell>
          <cell r="E1" t="str">
            <v>COSTO ITEM</v>
          </cell>
          <cell r="F1">
            <v>36161.5</v>
          </cell>
        </row>
        <row r="3">
          <cell r="A3" t="str">
            <v>CODIGO</v>
          </cell>
          <cell r="B3" t="str">
            <v>DETALLE</v>
          </cell>
          <cell r="C3" t="str">
            <v>UNIDAD</v>
          </cell>
          <cell r="D3" t="str">
            <v>CANTIDAD</v>
          </cell>
          <cell r="E3" t="str">
            <v>V/UNITARIO</v>
          </cell>
          <cell r="F3" t="str">
            <v>V/PARCIAL</v>
          </cell>
        </row>
        <row r="4">
          <cell r="A4" t="str">
            <v>SOLPVC</v>
          </cell>
          <cell r="B4" t="str">
            <v>SOLDADURA LIQUIDA PVC 1/4 GAL.</v>
          </cell>
          <cell r="C4" t="str">
            <v>Gl</v>
          </cell>
          <cell r="D4">
            <v>0.01</v>
          </cell>
          <cell r="E4">
            <v>15000</v>
          </cell>
          <cell r="F4">
            <v>150</v>
          </cell>
        </row>
        <row r="5">
          <cell r="A5" t="str">
            <v>ALCU-12</v>
          </cell>
          <cell r="B5" t="str">
            <v>ALAMBRE DE COBRE THHN No. 12</v>
          </cell>
          <cell r="C5" t="str">
            <v>Ml</v>
          </cell>
          <cell r="D5">
            <v>9</v>
          </cell>
          <cell r="E5">
            <v>1659</v>
          </cell>
          <cell r="F5">
            <v>14931</v>
          </cell>
        </row>
        <row r="6">
          <cell r="A6" t="str">
            <v>ALCU-12</v>
          </cell>
          <cell r="B6" t="str">
            <v>ALAMBRE DE COBRE THHN No. 12</v>
          </cell>
          <cell r="C6" t="str">
            <v>Ml</v>
          </cell>
          <cell r="D6">
            <v>4.5</v>
          </cell>
          <cell r="E6">
            <v>1659</v>
          </cell>
          <cell r="F6">
            <v>7465.5</v>
          </cell>
        </row>
        <row r="7">
          <cell r="A7" t="str">
            <v>TUBPVC-1/2</v>
          </cell>
          <cell r="B7" t="str">
            <v>TUBO PVC CONDUIT 1/2 X 3MTS</v>
          </cell>
          <cell r="C7" t="str">
            <v>UND</v>
          </cell>
          <cell r="D7">
            <v>4.5</v>
          </cell>
          <cell r="E7">
            <v>2160</v>
          </cell>
          <cell r="F7">
            <v>9720</v>
          </cell>
        </row>
        <row r="8">
          <cell r="A8" t="str">
            <v>TER-1/2</v>
          </cell>
          <cell r="B8" t="str">
            <v xml:space="preserve">ADAPTADOR PVC CONDUIT 1/2 </v>
          </cell>
          <cell r="C8" t="str">
            <v>UND</v>
          </cell>
          <cell r="D8">
            <v>2</v>
          </cell>
          <cell r="E8">
            <v>140</v>
          </cell>
          <cell r="F8">
            <v>280</v>
          </cell>
        </row>
        <row r="9">
          <cell r="A9" t="str">
            <v>CAJA-G-O</v>
          </cell>
          <cell r="B9" t="str">
            <v>CAJA GALVANIZADA OCTOGONAL</v>
          </cell>
          <cell r="C9">
            <v>0</v>
          </cell>
          <cell r="D9">
            <v>1</v>
          </cell>
          <cell r="E9">
            <v>1135</v>
          </cell>
          <cell r="F9">
            <v>1135</v>
          </cell>
        </row>
        <row r="10">
          <cell r="A10" t="str">
            <v>CURVA-1/2</v>
          </cell>
          <cell r="B10" t="str">
            <v xml:space="preserve">CURVA PVC CONDUIT 1/2 </v>
          </cell>
          <cell r="C10" t="str">
            <v>UND</v>
          </cell>
          <cell r="D10">
            <v>2</v>
          </cell>
          <cell r="E10">
            <v>190</v>
          </cell>
          <cell r="F10">
            <v>380</v>
          </cell>
        </row>
        <row r="11">
          <cell r="A11" t="str">
            <v>LAM-PLAF</v>
          </cell>
          <cell r="B11" t="str">
            <v>PLAFON DE PORCELANA</v>
          </cell>
          <cell r="C11" t="str">
            <v>Un</v>
          </cell>
          <cell r="D11">
            <v>1</v>
          </cell>
          <cell r="E11">
            <v>1150</v>
          </cell>
          <cell r="F11">
            <v>1150</v>
          </cell>
        </row>
        <row r="12">
          <cell r="A12" t="str">
            <v>CINTA-33</v>
          </cell>
          <cell r="B12" t="str">
            <v>CINTA AISLANTE 33 DE 3M</v>
          </cell>
          <cell r="C12" t="str">
            <v>Rollo</v>
          </cell>
          <cell r="D12">
            <v>0.1</v>
          </cell>
          <cell r="E12">
            <v>8000</v>
          </cell>
          <cell r="F12">
            <v>800</v>
          </cell>
        </row>
        <row r="13">
          <cell r="A13" t="str">
            <v>LIMPVC</v>
          </cell>
          <cell r="B13" t="str">
            <v>LIMPIADOR  PVC 760 GR</v>
          </cell>
          <cell r="C13" t="str">
            <v>Gl</v>
          </cell>
          <cell r="D13">
            <v>0.01</v>
          </cell>
          <cell r="E13">
            <v>15000</v>
          </cell>
          <cell r="F13">
            <v>150</v>
          </cell>
        </row>
        <row r="16">
          <cell r="A16" t="str">
            <v>S-TCPT</v>
          </cell>
          <cell r="B16" t="str">
            <v>SALIDA TOMACORRIENTE DOBLE POLO A TIERRA</v>
          </cell>
          <cell r="C16" t="str">
            <v>UN</v>
          </cell>
          <cell r="E16" t="str">
            <v>COSTO ITEM</v>
          </cell>
          <cell r="F16">
            <v>39496.5</v>
          </cell>
        </row>
        <row r="18">
          <cell r="A18" t="str">
            <v>CODIGO</v>
          </cell>
          <cell r="B18" t="str">
            <v>DETALLE</v>
          </cell>
          <cell r="C18" t="str">
            <v>UNIDAD</v>
          </cell>
          <cell r="D18" t="str">
            <v>CANTIDAD</v>
          </cell>
          <cell r="E18" t="str">
            <v>V/UNITARIO</v>
          </cell>
          <cell r="F18" t="str">
            <v>V/PARCIAL</v>
          </cell>
        </row>
        <row r="19">
          <cell r="A19" t="str">
            <v>SOLPVC</v>
          </cell>
          <cell r="B19" t="str">
            <v>SOLDADURA LIQUIDA PVC 1/4 GAL.</v>
          </cell>
          <cell r="C19" t="str">
            <v>Gl</v>
          </cell>
          <cell r="D19">
            <v>0.01</v>
          </cell>
          <cell r="E19">
            <v>15000</v>
          </cell>
          <cell r="F19">
            <v>150</v>
          </cell>
        </row>
        <row r="20">
          <cell r="A20" t="str">
            <v>ALCU-12</v>
          </cell>
          <cell r="B20" t="str">
            <v>ALAMBRE DE COBRE THHN No. 12</v>
          </cell>
          <cell r="C20" t="str">
            <v>Ml</v>
          </cell>
          <cell r="D20">
            <v>9</v>
          </cell>
          <cell r="E20">
            <v>1659</v>
          </cell>
          <cell r="F20">
            <v>14931</v>
          </cell>
        </row>
        <row r="21">
          <cell r="A21" t="str">
            <v>ALCU-12</v>
          </cell>
          <cell r="B21" t="str">
            <v>ALAMBRE DE COBRE THHN No. 12</v>
          </cell>
          <cell r="C21" t="str">
            <v>Ml</v>
          </cell>
          <cell r="D21">
            <v>4.5</v>
          </cell>
          <cell r="E21">
            <v>1659</v>
          </cell>
          <cell r="F21">
            <v>7465.5</v>
          </cell>
        </row>
        <row r="22">
          <cell r="A22" t="str">
            <v>TUBPVC-1/2</v>
          </cell>
          <cell r="B22" t="str">
            <v>TUBO PVC CONDUIT 1/2 X 3MTS</v>
          </cell>
          <cell r="C22" t="str">
            <v>UND</v>
          </cell>
          <cell r="D22">
            <v>4.5</v>
          </cell>
          <cell r="E22">
            <v>2160</v>
          </cell>
          <cell r="F22">
            <v>9720</v>
          </cell>
        </row>
        <row r="23">
          <cell r="A23" t="str">
            <v>TER-1/2</v>
          </cell>
          <cell r="B23" t="str">
            <v xml:space="preserve">ADAPTADOR PVC CONDUIT 1/2 </v>
          </cell>
          <cell r="C23" t="str">
            <v>UND</v>
          </cell>
          <cell r="D23">
            <v>2</v>
          </cell>
          <cell r="E23">
            <v>140</v>
          </cell>
          <cell r="F23">
            <v>280</v>
          </cell>
        </row>
        <row r="24">
          <cell r="A24" t="str">
            <v>CAJA-G-C</v>
          </cell>
          <cell r="B24" t="str">
            <v>CAJA GALVANIZADA CUADRADA</v>
          </cell>
          <cell r="C24">
            <v>0</v>
          </cell>
          <cell r="D24">
            <v>1</v>
          </cell>
          <cell r="E24">
            <v>1480</v>
          </cell>
          <cell r="F24">
            <v>1480</v>
          </cell>
        </row>
        <row r="25">
          <cell r="A25" t="str">
            <v>CURVA-1/2</v>
          </cell>
          <cell r="B25" t="str">
            <v xml:space="preserve">CURVA PVC CONDUIT 1/2 </v>
          </cell>
          <cell r="C25" t="str">
            <v>UND</v>
          </cell>
          <cell r="D25">
            <v>2</v>
          </cell>
          <cell r="E25">
            <v>190</v>
          </cell>
          <cell r="F25">
            <v>380</v>
          </cell>
        </row>
        <row r="26">
          <cell r="A26" t="str">
            <v>TOMA-DPT</v>
          </cell>
          <cell r="B26" t="str">
            <v>TOMA CORRIENTE DOBLE POLO TIERRA</v>
          </cell>
          <cell r="C26" t="str">
            <v>UND</v>
          </cell>
          <cell r="D26">
            <v>1</v>
          </cell>
          <cell r="E26">
            <v>4140</v>
          </cell>
          <cell r="F26">
            <v>4140</v>
          </cell>
        </row>
        <row r="27">
          <cell r="A27" t="str">
            <v>CINTA-33</v>
          </cell>
          <cell r="B27" t="str">
            <v>CINTA AISLANTE 33 DE 3M</v>
          </cell>
          <cell r="C27" t="str">
            <v>Rollo</v>
          </cell>
          <cell r="D27">
            <v>0.1</v>
          </cell>
          <cell r="E27">
            <v>8000</v>
          </cell>
          <cell r="F27">
            <v>800</v>
          </cell>
        </row>
        <row r="28">
          <cell r="A28" t="str">
            <v>LIMPVC</v>
          </cell>
          <cell r="B28" t="str">
            <v>LIMPIADOR  PVC 760 GR</v>
          </cell>
          <cell r="C28" t="str">
            <v>Gl</v>
          </cell>
          <cell r="D28">
            <v>0.01</v>
          </cell>
          <cell r="E28">
            <v>15000</v>
          </cell>
          <cell r="F28">
            <v>150</v>
          </cell>
        </row>
        <row r="30">
          <cell r="A30" t="str">
            <v>S-TCME</v>
          </cell>
          <cell r="B30" t="str">
            <v>SALIDA TOMACORRIENTE MONOFASICO ESPECIAL</v>
          </cell>
          <cell r="C30" t="str">
            <v>UN</v>
          </cell>
          <cell r="E30" t="str">
            <v>COSTO ITEM</v>
          </cell>
          <cell r="F30">
            <v>67640</v>
          </cell>
        </row>
        <row r="32">
          <cell r="A32" t="str">
            <v>CODIGO</v>
          </cell>
          <cell r="B32" t="str">
            <v>DETALLE</v>
          </cell>
          <cell r="C32" t="str">
            <v>UNIDAD</v>
          </cell>
          <cell r="D32" t="str">
            <v>CANTIDAD</v>
          </cell>
          <cell r="E32" t="str">
            <v>V/UNITARIO</v>
          </cell>
          <cell r="F32" t="str">
            <v>V/PARCIAL</v>
          </cell>
        </row>
        <row r="33">
          <cell r="A33" t="str">
            <v>SOLPVC</v>
          </cell>
          <cell r="B33" t="str">
            <v>SOLDADURA LIQUIDA PVC 1/4 GAL.</v>
          </cell>
          <cell r="C33" t="str">
            <v>Gl</v>
          </cell>
          <cell r="D33">
            <v>0.01</v>
          </cell>
          <cell r="E33">
            <v>15000</v>
          </cell>
          <cell r="F33">
            <v>150</v>
          </cell>
        </row>
        <row r="34">
          <cell r="A34" t="str">
            <v>ALCU-10</v>
          </cell>
          <cell r="B34" t="str">
            <v>ALAMBRE DE COBRE THHN No. 10</v>
          </cell>
          <cell r="C34" t="str">
            <v>Ml</v>
          </cell>
          <cell r="D34">
            <v>20</v>
          </cell>
          <cell r="E34">
            <v>1289</v>
          </cell>
          <cell r="F34">
            <v>25780</v>
          </cell>
        </row>
        <row r="35">
          <cell r="A35" t="str">
            <v>TUBPVC-3/4</v>
          </cell>
          <cell r="B35" t="str">
            <v xml:space="preserve">TUBO PVC CONDUIT 3/4 X 3MTS </v>
          </cell>
          <cell r="C35" t="str">
            <v>UND</v>
          </cell>
          <cell r="D35">
            <v>10</v>
          </cell>
          <cell r="E35">
            <v>2830</v>
          </cell>
          <cell r="F35">
            <v>28300</v>
          </cell>
        </row>
        <row r="36">
          <cell r="A36" t="str">
            <v>TER-3/4</v>
          </cell>
          <cell r="B36" t="str">
            <v xml:space="preserve">ADAPTADOR PVC CONDUIT 3/4 </v>
          </cell>
          <cell r="C36" t="str">
            <v>UND</v>
          </cell>
          <cell r="D36">
            <v>2</v>
          </cell>
          <cell r="E36">
            <v>180</v>
          </cell>
          <cell r="F36">
            <v>360</v>
          </cell>
        </row>
        <row r="37">
          <cell r="A37" t="str">
            <v>CAJA-G-C</v>
          </cell>
          <cell r="B37" t="str">
            <v>CAJA GALVANIZADA CUADRADA</v>
          </cell>
          <cell r="C37">
            <v>0</v>
          </cell>
          <cell r="D37">
            <v>1</v>
          </cell>
          <cell r="E37">
            <v>1480</v>
          </cell>
          <cell r="F37">
            <v>1480</v>
          </cell>
        </row>
        <row r="38">
          <cell r="A38" t="str">
            <v>CURVA-3/4</v>
          </cell>
          <cell r="B38" t="str">
            <v xml:space="preserve">CURVA PVC CONDUIT 3/4 </v>
          </cell>
          <cell r="C38" t="str">
            <v>UND</v>
          </cell>
          <cell r="D38">
            <v>2</v>
          </cell>
          <cell r="E38">
            <v>310</v>
          </cell>
          <cell r="F38">
            <v>620</v>
          </cell>
        </row>
        <row r="39">
          <cell r="A39" t="str">
            <v>TOMA-E50</v>
          </cell>
          <cell r="B39" t="str">
            <v xml:space="preserve">TOMA PATA TRABADA 20 AMPERIOS </v>
          </cell>
          <cell r="C39" t="str">
            <v>Un</v>
          </cell>
          <cell r="D39">
            <v>1</v>
          </cell>
          <cell r="E39">
            <v>10000</v>
          </cell>
          <cell r="F39">
            <v>10000</v>
          </cell>
        </row>
        <row r="40">
          <cell r="A40" t="str">
            <v>CINTA-33</v>
          </cell>
          <cell r="B40" t="str">
            <v>CINTA AISLANTE 33 DE 3M</v>
          </cell>
          <cell r="C40" t="str">
            <v>Rollo</v>
          </cell>
          <cell r="D40">
            <v>0.1</v>
          </cell>
          <cell r="E40">
            <v>8000</v>
          </cell>
          <cell r="F40">
            <v>800</v>
          </cell>
        </row>
        <row r="41">
          <cell r="A41" t="str">
            <v>LIMPVC</v>
          </cell>
          <cell r="B41" t="str">
            <v>LIMPIADOR  PVC 760 GR</v>
          </cell>
          <cell r="C41" t="str">
            <v>Gl</v>
          </cell>
          <cell r="D41">
            <v>0.01</v>
          </cell>
          <cell r="E41">
            <v>15000</v>
          </cell>
          <cell r="F41">
            <v>150</v>
          </cell>
        </row>
        <row r="44">
          <cell r="A44" t="str">
            <v>S-TCTF</v>
          </cell>
          <cell r="B44" t="str">
            <v>SALIDA TOMACORRIENTE TRIFASICO</v>
          </cell>
          <cell r="C44" t="str">
            <v>UN</v>
          </cell>
          <cell r="E44" t="str">
            <v>COSTO ITEM</v>
          </cell>
          <cell r="F44">
            <v>95500</v>
          </cell>
        </row>
        <row r="46">
          <cell r="A46" t="str">
            <v>CODIGO</v>
          </cell>
          <cell r="B46" t="str">
            <v>DETALLE</v>
          </cell>
          <cell r="C46" t="str">
            <v>UNIDAD</v>
          </cell>
          <cell r="D46" t="str">
            <v>CANTIDAD</v>
          </cell>
          <cell r="E46" t="str">
            <v>V/UNITARIO</v>
          </cell>
          <cell r="F46" t="str">
            <v>V/PARCIAL</v>
          </cell>
        </row>
        <row r="47">
          <cell r="A47" t="str">
            <v>SOLPVC</v>
          </cell>
          <cell r="B47" t="str">
            <v>SOLDADURA LIQUIDA PVC 1/4 GAL.</v>
          </cell>
          <cell r="C47" t="str">
            <v>Gl</v>
          </cell>
          <cell r="D47">
            <v>0.01</v>
          </cell>
          <cell r="E47">
            <v>15000</v>
          </cell>
          <cell r="F47">
            <v>150</v>
          </cell>
        </row>
        <row r="48">
          <cell r="A48" t="str">
            <v>ALCU-10</v>
          </cell>
          <cell r="B48" t="str">
            <v>ALAMBRE DE COBRE THHN No. 10</v>
          </cell>
          <cell r="C48" t="str">
            <v>Ml</v>
          </cell>
          <cell r="D48">
            <v>40</v>
          </cell>
          <cell r="E48">
            <v>1289</v>
          </cell>
          <cell r="F48">
            <v>51560</v>
          </cell>
        </row>
        <row r="49">
          <cell r="A49" t="str">
            <v>TUBPVC-1</v>
          </cell>
          <cell r="B49" t="str">
            <v xml:space="preserve">TUBO PVC CONDUIT 1X 3MTS </v>
          </cell>
          <cell r="C49" t="str">
            <v>UND</v>
          </cell>
          <cell r="D49">
            <v>10</v>
          </cell>
          <cell r="E49">
            <v>3990</v>
          </cell>
          <cell r="F49">
            <v>39900</v>
          </cell>
        </row>
        <row r="50">
          <cell r="A50" t="str">
            <v>TER-1</v>
          </cell>
          <cell r="B50" t="str">
            <v>ADAPTADOR PVC CONDUIT 1</v>
          </cell>
          <cell r="C50" t="str">
            <v>UND</v>
          </cell>
          <cell r="D50">
            <v>2</v>
          </cell>
          <cell r="E50">
            <v>320</v>
          </cell>
          <cell r="F50">
            <v>640</v>
          </cell>
        </row>
        <row r="51">
          <cell r="A51" t="str">
            <v>CAJA-G-C</v>
          </cell>
          <cell r="B51" t="str">
            <v>CAJA GALVANIZADA CUADRADA</v>
          </cell>
          <cell r="C51">
            <v>0</v>
          </cell>
          <cell r="D51">
            <v>1</v>
          </cell>
          <cell r="E51">
            <v>1480</v>
          </cell>
          <cell r="F51">
            <v>1480</v>
          </cell>
        </row>
        <row r="52">
          <cell r="A52" t="str">
            <v>CURVA-1</v>
          </cell>
          <cell r="B52" t="str">
            <v xml:space="preserve">CURVA PVC CONDUIT 1 </v>
          </cell>
          <cell r="C52" t="str">
            <v>UND</v>
          </cell>
          <cell r="D52">
            <v>2</v>
          </cell>
          <cell r="E52">
            <v>410</v>
          </cell>
          <cell r="F52">
            <v>820</v>
          </cell>
        </row>
        <row r="53">
          <cell r="A53" t="str">
            <v>TOMA-PT</v>
          </cell>
          <cell r="B53" t="str">
            <v xml:space="preserve">TOMA PATA TRIFILAR </v>
          </cell>
          <cell r="C53" t="str">
            <v>Un</v>
          </cell>
          <cell r="D53">
            <v>1</v>
          </cell>
          <cell r="E53">
            <v>0</v>
          </cell>
          <cell r="F53">
            <v>0</v>
          </cell>
        </row>
        <row r="54">
          <cell r="A54" t="str">
            <v>CINTA-33</v>
          </cell>
          <cell r="B54" t="str">
            <v>CINTA AISLANTE 33 DE 3M</v>
          </cell>
          <cell r="C54" t="str">
            <v>Rollo</v>
          </cell>
          <cell r="D54">
            <v>0.1</v>
          </cell>
          <cell r="E54">
            <v>8000</v>
          </cell>
          <cell r="F54">
            <v>800</v>
          </cell>
        </row>
        <row r="55">
          <cell r="A55" t="str">
            <v>LIMPVC</v>
          </cell>
          <cell r="B55" t="str">
            <v>LIMPIADOR  PVC 760 GR</v>
          </cell>
          <cell r="C55" t="str">
            <v>Gl</v>
          </cell>
          <cell r="D55">
            <v>0.01</v>
          </cell>
          <cell r="E55">
            <v>15000</v>
          </cell>
          <cell r="F55">
            <v>150</v>
          </cell>
        </row>
        <row r="58">
          <cell r="A58" t="str">
            <v>S-INTP</v>
          </cell>
          <cell r="B58" t="str">
            <v>SALIDA INTERRUPTOR DE PROXIMIDAD</v>
          </cell>
          <cell r="C58" t="str">
            <v>UN</v>
          </cell>
          <cell r="E58" t="str">
            <v>COSTO ITEM</v>
          </cell>
          <cell r="F58">
            <v>59356.5</v>
          </cell>
        </row>
        <row r="60">
          <cell r="A60" t="str">
            <v>CODIGO</v>
          </cell>
          <cell r="B60" t="str">
            <v>DETALLE</v>
          </cell>
          <cell r="C60" t="str">
            <v>UNIDAD</v>
          </cell>
          <cell r="D60" t="str">
            <v>CANTIDAD</v>
          </cell>
          <cell r="E60" t="str">
            <v>V/UNITARIO</v>
          </cell>
          <cell r="F60" t="str">
            <v>V/PARCIAL</v>
          </cell>
        </row>
        <row r="61">
          <cell r="A61" t="str">
            <v>SOLPVC</v>
          </cell>
          <cell r="B61" t="str">
            <v>SOLDADURA LIQUIDA PVC 1/4 GAL.</v>
          </cell>
          <cell r="C61" t="str">
            <v>Gl</v>
          </cell>
          <cell r="D61">
            <v>0.01</v>
          </cell>
          <cell r="E61">
            <v>15000</v>
          </cell>
          <cell r="F61">
            <v>150</v>
          </cell>
        </row>
        <row r="62">
          <cell r="A62" t="str">
            <v>ALCU-12</v>
          </cell>
          <cell r="B62" t="str">
            <v>ALAMBRE DE COBRE THHN No. 12</v>
          </cell>
          <cell r="C62" t="str">
            <v>Ml</v>
          </cell>
          <cell r="D62">
            <v>9</v>
          </cell>
          <cell r="E62">
            <v>1659</v>
          </cell>
          <cell r="F62">
            <v>14931</v>
          </cell>
        </row>
        <row r="63">
          <cell r="A63" t="str">
            <v>ALCU-12</v>
          </cell>
          <cell r="B63" t="str">
            <v>ALAMBRE DE COBRE THHN No. 12</v>
          </cell>
          <cell r="C63" t="str">
            <v>Ml</v>
          </cell>
          <cell r="D63">
            <v>4.5</v>
          </cell>
          <cell r="E63">
            <v>1659</v>
          </cell>
          <cell r="F63">
            <v>7465.5</v>
          </cell>
        </row>
        <row r="64">
          <cell r="A64" t="str">
            <v>TUBPVC-1/2</v>
          </cell>
          <cell r="B64" t="str">
            <v>TUBO PVC CONDUIT 1/2 X 3MTS</v>
          </cell>
          <cell r="C64" t="str">
            <v>UND</v>
          </cell>
          <cell r="D64">
            <v>4.5</v>
          </cell>
          <cell r="E64">
            <v>2160</v>
          </cell>
          <cell r="F64">
            <v>9720</v>
          </cell>
        </row>
        <row r="65">
          <cell r="A65" t="str">
            <v>TER-1/2</v>
          </cell>
          <cell r="B65" t="str">
            <v xml:space="preserve">ADAPTADOR PVC CONDUIT 1/2 </v>
          </cell>
          <cell r="C65" t="str">
            <v>UND</v>
          </cell>
          <cell r="D65">
            <v>2</v>
          </cell>
          <cell r="E65">
            <v>140</v>
          </cell>
          <cell r="F65">
            <v>280</v>
          </cell>
        </row>
        <row r="66">
          <cell r="A66" t="str">
            <v>CAJA-G-C</v>
          </cell>
          <cell r="B66" t="str">
            <v>CAJA GALVANIZADA CUADRADA</v>
          </cell>
          <cell r="C66">
            <v>0</v>
          </cell>
          <cell r="D66">
            <v>1</v>
          </cell>
          <cell r="E66">
            <v>1480</v>
          </cell>
          <cell r="F66">
            <v>1480</v>
          </cell>
        </row>
        <row r="67">
          <cell r="A67" t="str">
            <v>CURVA-1/2</v>
          </cell>
          <cell r="B67" t="str">
            <v xml:space="preserve">CURVA PVC CONDUIT 1/2 </v>
          </cell>
          <cell r="C67" t="str">
            <v>UND</v>
          </cell>
          <cell r="D67">
            <v>2</v>
          </cell>
          <cell r="E67">
            <v>190</v>
          </cell>
          <cell r="F67">
            <v>380</v>
          </cell>
        </row>
        <row r="68">
          <cell r="A68" t="str">
            <v>INT-SP</v>
          </cell>
          <cell r="B68" t="str">
            <v>INTERRUPTOR SENSOR DE PROXIMIDAD</v>
          </cell>
          <cell r="C68" t="str">
            <v>Un</v>
          </cell>
          <cell r="D68">
            <v>1</v>
          </cell>
          <cell r="E68">
            <v>24000</v>
          </cell>
          <cell r="F68">
            <v>24000</v>
          </cell>
        </row>
        <row r="69">
          <cell r="A69" t="str">
            <v>CINTA-33</v>
          </cell>
          <cell r="B69" t="str">
            <v>CINTA AISLANTE 33 DE 3M</v>
          </cell>
          <cell r="C69" t="str">
            <v>Rollo</v>
          </cell>
          <cell r="D69">
            <v>0.1</v>
          </cell>
          <cell r="E69">
            <v>8000</v>
          </cell>
          <cell r="F69">
            <v>800</v>
          </cell>
        </row>
        <row r="70">
          <cell r="A70" t="str">
            <v>LIMPVC</v>
          </cell>
          <cell r="B70" t="str">
            <v>LIMPIADOR  PVC 760 GR</v>
          </cell>
          <cell r="C70" t="str">
            <v>Gl</v>
          </cell>
          <cell r="D70">
            <v>0.01</v>
          </cell>
          <cell r="E70">
            <v>15000</v>
          </cell>
          <cell r="F70">
            <v>150</v>
          </cell>
        </row>
        <row r="72">
          <cell r="A72" t="str">
            <v>S-INTTIM</v>
          </cell>
          <cell r="B72" t="str">
            <v>SALIDA INTERRUPTOR TIMBRE</v>
          </cell>
          <cell r="C72" t="str">
            <v>UN</v>
          </cell>
          <cell r="E72" t="str">
            <v>COSTO ITEM</v>
          </cell>
          <cell r="F72">
            <v>35356.5</v>
          </cell>
        </row>
        <row r="74">
          <cell r="A74" t="str">
            <v>CODIGO</v>
          </cell>
          <cell r="B74" t="str">
            <v>DETALLE</v>
          </cell>
          <cell r="C74" t="str">
            <v>UNIDAD</v>
          </cell>
          <cell r="D74" t="str">
            <v>CANTIDAD</v>
          </cell>
          <cell r="E74" t="str">
            <v>V/UNITARIO</v>
          </cell>
          <cell r="F74" t="str">
            <v>V/PARCIAL</v>
          </cell>
        </row>
        <row r="75">
          <cell r="A75" t="str">
            <v>SOLPVC</v>
          </cell>
          <cell r="B75" t="str">
            <v>SOLDADURA LIQUIDA PVC 1/4 GAL.</v>
          </cell>
          <cell r="C75" t="str">
            <v>Gl</v>
          </cell>
          <cell r="D75">
            <v>0.01</v>
          </cell>
          <cell r="E75">
            <v>15000</v>
          </cell>
          <cell r="F75">
            <v>150</v>
          </cell>
        </row>
        <row r="76">
          <cell r="A76" t="str">
            <v>ALCU-12</v>
          </cell>
          <cell r="B76" t="str">
            <v>ALAMBRE DE COBRE THHN No. 12</v>
          </cell>
          <cell r="C76" t="str">
            <v>Ml</v>
          </cell>
          <cell r="D76">
            <v>9</v>
          </cell>
          <cell r="E76">
            <v>1659</v>
          </cell>
          <cell r="F76">
            <v>14931</v>
          </cell>
        </row>
        <row r="77">
          <cell r="A77" t="str">
            <v>ALCU-12</v>
          </cell>
          <cell r="B77" t="str">
            <v>ALAMBRE DE COBRE THHN No. 12</v>
          </cell>
          <cell r="C77" t="str">
            <v>Ml</v>
          </cell>
          <cell r="D77">
            <v>4.5</v>
          </cell>
          <cell r="E77">
            <v>1659</v>
          </cell>
          <cell r="F77">
            <v>7465.5</v>
          </cell>
        </row>
        <row r="78">
          <cell r="A78" t="str">
            <v>TUBPVC-1/2</v>
          </cell>
          <cell r="B78" t="str">
            <v>TUBO PVC CONDUIT 1/2 X 3MTS</v>
          </cell>
          <cell r="C78" t="str">
            <v>UND</v>
          </cell>
          <cell r="D78">
            <v>4.5</v>
          </cell>
          <cell r="E78">
            <v>2160</v>
          </cell>
          <cell r="F78">
            <v>9720</v>
          </cell>
        </row>
        <row r="79">
          <cell r="A79" t="str">
            <v>TER-1/2</v>
          </cell>
          <cell r="B79" t="str">
            <v xml:space="preserve">ADAPTADOR PVC CONDUIT 1/2 </v>
          </cell>
          <cell r="C79" t="str">
            <v>UND</v>
          </cell>
          <cell r="D79">
            <v>2</v>
          </cell>
          <cell r="E79">
            <v>140</v>
          </cell>
          <cell r="F79">
            <v>280</v>
          </cell>
        </row>
        <row r="80">
          <cell r="A80" t="str">
            <v>CAJA-G-C</v>
          </cell>
          <cell r="B80" t="str">
            <v>CAJA GALVANIZADA CUADRADA</v>
          </cell>
          <cell r="C80">
            <v>0</v>
          </cell>
          <cell r="D80">
            <v>1</v>
          </cell>
          <cell r="E80">
            <v>1480</v>
          </cell>
          <cell r="F80">
            <v>1480</v>
          </cell>
        </row>
        <row r="81">
          <cell r="A81" t="str">
            <v>CURVA-1/2</v>
          </cell>
          <cell r="B81" t="str">
            <v xml:space="preserve">CURVA PVC CONDUIT 1/2 </v>
          </cell>
          <cell r="C81" t="str">
            <v>UND</v>
          </cell>
          <cell r="D81">
            <v>2</v>
          </cell>
          <cell r="E81">
            <v>190</v>
          </cell>
          <cell r="F81">
            <v>380</v>
          </cell>
        </row>
        <row r="82">
          <cell r="A82" t="str">
            <v>INT-TIM</v>
          </cell>
          <cell r="B82" t="str">
            <v xml:space="preserve">INTERRUPTOR TIMBRE </v>
          </cell>
          <cell r="C82" t="str">
            <v>Un</v>
          </cell>
          <cell r="D82">
            <v>1</v>
          </cell>
          <cell r="E82">
            <v>0</v>
          </cell>
          <cell r="F82">
            <v>0</v>
          </cell>
        </row>
        <row r="83">
          <cell r="A83" t="str">
            <v>CINTA-33</v>
          </cell>
          <cell r="B83" t="str">
            <v>CINTA AISLANTE 33 DE 3M</v>
          </cell>
          <cell r="C83" t="str">
            <v>Rollo</v>
          </cell>
          <cell r="D83">
            <v>0.1</v>
          </cell>
          <cell r="E83">
            <v>8000</v>
          </cell>
          <cell r="F83">
            <v>800</v>
          </cell>
        </row>
        <row r="84">
          <cell r="A84" t="str">
            <v>LIMPVC</v>
          </cell>
          <cell r="B84" t="str">
            <v>LIMPIADOR  PVC 760 GR</v>
          </cell>
          <cell r="C84" t="str">
            <v>Gl</v>
          </cell>
          <cell r="D84">
            <v>0.01</v>
          </cell>
          <cell r="E84">
            <v>15000</v>
          </cell>
          <cell r="F84">
            <v>150</v>
          </cell>
        </row>
        <row r="89">
          <cell r="A89" t="str">
            <v>S-INTS</v>
          </cell>
          <cell r="B89" t="str">
            <v>SALIDA INTERRUPTOR SENCILLO</v>
          </cell>
          <cell r="C89" t="str">
            <v>UN</v>
          </cell>
          <cell r="E89" t="str">
            <v>COSTO ITEM</v>
          </cell>
          <cell r="F89">
            <v>39056.5</v>
          </cell>
        </row>
        <row r="91">
          <cell r="A91" t="str">
            <v>CODIGO</v>
          </cell>
          <cell r="B91" t="str">
            <v>DETALLE</v>
          </cell>
          <cell r="C91" t="str">
            <v>UNIDAD</v>
          </cell>
          <cell r="D91" t="str">
            <v>CANTIDAD</v>
          </cell>
          <cell r="E91" t="str">
            <v>V/UNITARIO</v>
          </cell>
          <cell r="F91" t="str">
            <v>V/PARCIAL</v>
          </cell>
        </row>
        <row r="92">
          <cell r="A92" t="str">
            <v>SOLPVC</v>
          </cell>
          <cell r="B92" t="str">
            <v>SOLDADURA LIQUIDA PVC 1/4 GAL.</v>
          </cell>
          <cell r="C92" t="str">
            <v>Gl</v>
          </cell>
          <cell r="D92">
            <v>0.01</v>
          </cell>
          <cell r="E92">
            <v>15000</v>
          </cell>
          <cell r="F92">
            <v>150</v>
          </cell>
        </row>
        <row r="93">
          <cell r="A93" t="str">
            <v>ALCU-12</v>
          </cell>
          <cell r="B93" t="str">
            <v>ALAMBRE DE COBRE THHN No. 12</v>
          </cell>
          <cell r="C93" t="str">
            <v>Ml</v>
          </cell>
          <cell r="D93">
            <v>9</v>
          </cell>
          <cell r="E93">
            <v>1659</v>
          </cell>
          <cell r="F93">
            <v>14931</v>
          </cell>
        </row>
        <row r="94">
          <cell r="A94" t="str">
            <v>ALCU-12</v>
          </cell>
          <cell r="B94" t="str">
            <v>ALAMBRE DE COBRE THHN No. 12</v>
          </cell>
          <cell r="C94" t="str">
            <v>Ml</v>
          </cell>
          <cell r="D94">
            <v>4.5</v>
          </cell>
          <cell r="E94">
            <v>1659</v>
          </cell>
          <cell r="F94">
            <v>7465.5</v>
          </cell>
        </row>
        <row r="95">
          <cell r="A95" t="str">
            <v>TUBPVC-1/2</v>
          </cell>
          <cell r="B95" t="str">
            <v>TUBO PVC CONDUIT 1/2 X 3MTS</v>
          </cell>
          <cell r="C95" t="str">
            <v>UND</v>
          </cell>
          <cell r="D95">
            <v>4.5</v>
          </cell>
          <cell r="E95">
            <v>2160</v>
          </cell>
          <cell r="F95">
            <v>9720</v>
          </cell>
        </row>
        <row r="96">
          <cell r="A96" t="str">
            <v>TER-1/2</v>
          </cell>
          <cell r="B96" t="str">
            <v xml:space="preserve">ADAPTADOR PVC CONDUIT 1/2 </v>
          </cell>
          <cell r="C96" t="str">
            <v>UND</v>
          </cell>
          <cell r="D96">
            <v>2</v>
          </cell>
          <cell r="E96">
            <v>140</v>
          </cell>
          <cell r="F96">
            <v>280</v>
          </cell>
        </row>
        <row r="97">
          <cell r="A97" t="str">
            <v>CAJA-G-C</v>
          </cell>
          <cell r="B97" t="str">
            <v>CAJA GALVANIZADA CUADRADA</v>
          </cell>
          <cell r="C97">
            <v>0</v>
          </cell>
          <cell r="D97">
            <v>1</v>
          </cell>
          <cell r="E97">
            <v>1480</v>
          </cell>
          <cell r="F97">
            <v>1480</v>
          </cell>
        </row>
        <row r="98">
          <cell r="A98" t="str">
            <v>CURVA-1/2</v>
          </cell>
          <cell r="B98" t="str">
            <v xml:space="preserve">CURVA PVC CONDUIT 1/2 </v>
          </cell>
          <cell r="C98" t="str">
            <v>UND</v>
          </cell>
          <cell r="D98">
            <v>2</v>
          </cell>
          <cell r="E98">
            <v>190</v>
          </cell>
          <cell r="F98">
            <v>380</v>
          </cell>
        </row>
        <row r="99">
          <cell r="A99" t="str">
            <v>INT-S</v>
          </cell>
          <cell r="B99" t="str">
            <v xml:space="preserve">INTERRUPTOR SENCILLO </v>
          </cell>
          <cell r="C99" t="str">
            <v>UND</v>
          </cell>
          <cell r="D99">
            <v>1</v>
          </cell>
          <cell r="E99">
            <v>3700</v>
          </cell>
          <cell r="F99">
            <v>3700</v>
          </cell>
        </row>
        <row r="100">
          <cell r="A100" t="str">
            <v>CINTA-33</v>
          </cell>
          <cell r="B100" t="str">
            <v>CINTA AISLANTE 33 DE 3M</v>
          </cell>
          <cell r="C100" t="str">
            <v>Rollo</v>
          </cell>
          <cell r="D100">
            <v>0.1</v>
          </cell>
          <cell r="E100">
            <v>8000</v>
          </cell>
          <cell r="F100">
            <v>800</v>
          </cell>
        </row>
        <row r="101">
          <cell r="A101" t="str">
            <v>LIMPVC</v>
          </cell>
          <cell r="B101" t="str">
            <v>LIMPIADOR  PVC 760 GR</v>
          </cell>
          <cell r="C101" t="str">
            <v>Gl</v>
          </cell>
          <cell r="D101">
            <v>0.01</v>
          </cell>
          <cell r="E101">
            <v>15000</v>
          </cell>
          <cell r="F101">
            <v>150</v>
          </cell>
        </row>
        <row r="105">
          <cell r="A105" t="str">
            <v>S-INTD</v>
          </cell>
          <cell r="B105" t="str">
            <v>SALIDA INTERRUPTOR DOBLE</v>
          </cell>
          <cell r="C105" t="str">
            <v>UN</v>
          </cell>
          <cell r="E105" t="str">
            <v>COSTO ITEM</v>
          </cell>
          <cell r="F105">
            <v>48462</v>
          </cell>
        </row>
        <row r="107">
          <cell r="A107" t="str">
            <v>CODIGO</v>
          </cell>
          <cell r="B107" t="str">
            <v>DETALLE</v>
          </cell>
          <cell r="C107" t="str">
            <v>UNIDAD</v>
          </cell>
          <cell r="D107" t="str">
            <v>CANTIDAD</v>
          </cell>
          <cell r="E107" t="str">
            <v>V/UNITARIO</v>
          </cell>
          <cell r="F107" t="str">
            <v>V/PARCIAL</v>
          </cell>
        </row>
        <row r="108">
          <cell r="A108" t="str">
            <v>SOLPVC</v>
          </cell>
          <cell r="B108" t="str">
            <v>SOLDADURA LIQUIDA PVC 1/4 GAL.</v>
          </cell>
          <cell r="C108" t="str">
            <v>Gl</v>
          </cell>
          <cell r="D108">
            <v>0.01</v>
          </cell>
          <cell r="E108">
            <v>15000</v>
          </cell>
          <cell r="F108">
            <v>150</v>
          </cell>
        </row>
        <row r="109">
          <cell r="A109" t="str">
            <v>ALCU-12</v>
          </cell>
          <cell r="B109" t="str">
            <v>ALAMBRE DE COBRE THHN No. 12</v>
          </cell>
          <cell r="C109" t="str">
            <v>Ml</v>
          </cell>
          <cell r="D109">
            <v>13.5</v>
          </cell>
          <cell r="E109">
            <v>1659</v>
          </cell>
          <cell r="F109">
            <v>22396.5</v>
          </cell>
        </row>
        <row r="110">
          <cell r="A110" t="str">
            <v>ALCU-12</v>
          </cell>
          <cell r="B110" t="str">
            <v>ALAMBRE DE COBRE THHN No. 12</v>
          </cell>
          <cell r="C110" t="str">
            <v>Ml</v>
          </cell>
          <cell r="D110">
            <v>4.5</v>
          </cell>
          <cell r="E110">
            <v>1659</v>
          </cell>
          <cell r="F110">
            <v>7465.5</v>
          </cell>
        </row>
        <row r="111">
          <cell r="A111" t="str">
            <v>TUBPVC-1/2</v>
          </cell>
          <cell r="B111" t="str">
            <v>TUBO PVC CONDUIT 1/2 X 3MTS</v>
          </cell>
          <cell r="C111" t="str">
            <v>UND</v>
          </cell>
          <cell r="D111">
            <v>4.5</v>
          </cell>
          <cell r="E111">
            <v>2160</v>
          </cell>
          <cell r="F111">
            <v>9720</v>
          </cell>
        </row>
        <row r="112">
          <cell r="A112" t="str">
            <v>TER-1/2</v>
          </cell>
          <cell r="B112" t="str">
            <v xml:space="preserve">ADAPTADOR PVC CONDUIT 1/2 </v>
          </cell>
          <cell r="C112" t="str">
            <v>UND</v>
          </cell>
          <cell r="D112">
            <v>2</v>
          </cell>
          <cell r="E112">
            <v>140</v>
          </cell>
          <cell r="F112">
            <v>280</v>
          </cell>
        </row>
        <row r="113">
          <cell r="A113" t="str">
            <v>CAJA-G-C</v>
          </cell>
          <cell r="B113" t="str">
            <v>CAJA GALVANIZADA CUADRADA</v>
          </cell>
          <cell r="C113">
            <v>0</v>
          </cell>
          <cell r="D113">
            <v>1</v>
          </cell>
          <cell r="E113">
            <v>1480</v>
          </cell>
          <cell r="F113">
            <v>1480</v>
          </cell>
        </row>
        <row r="114">
          <cell r="A114" t="str">
            <v>CURVA-1/2</v>
          </cell>
          <cell r="B114" t="str">
            <v xml:space="preserve">CURVA PVC CONDUIT 1/2 </v>
          </cell>
          <cell r="C114" t="str">
            <v>UND</v>
          </cell>
          <cell r="D114">
            <v>2</v>
          </cell>
          <cell r="E114">
            <v>190</v>
          </cell>
          <cell r="F114">
            <v>380</v>
          </cell>
        </row>
        <row r="115">
          <cell r="A115" t="str">
            <v>INT-D</v>
          </cell>
          <cell r="B115" t="str">
            <v xml:space="preserve">INTERRUPTOR DOBLE   </v>
          </cell>
          <cell r="C115" t="str">
            <v>UND</v>
          </cell>
          <cell r="D115">
            <v>1</v>
          </cell>
          <cell r="E115">
            <v>5640</v>
          </cell>
          <cell r="F115">
            <v>5640</v>
          </cell>
        </row>
        <row r="116">
          <cell r="A116" t="str">
            <v>CINTA-33</v>
          </cell>
          <cell r="B116" t="str">
            <v>CINTA AISLANTE 33 DE 3M</v>
          </cell>
          <cell r="C116" t="str">
            <v>Rollo</v>
          </cell>
          <cell r="D116">
            <v>0.1</v>
          </cell>
          <cell r="E116">
            <v>8000</v>
          </cell>
          <cell r="F116">
            <v>800</v>
          </cell>
        </row>
        <row r="117">
          <cell r="A117" t="str">
            <v>LIMPVC</v>
          </cell>
          <cell r="B117" t="str">
            <v>LIMPIADOR  PVC 760 GR</v>
          </cell>
          <cell r="C117" t="str">
            <v>Gl</v>
          </cell>
          <cell r="D117">
            <v>0.01</v>
          </cell>
          <cell r="E117">
            <v>15000</v>
          </cell>
          <cell r="F117">
            <v>150</v>
          </cell>
        </row>
        <row r="120">
          <cell r="A120" t="str">
            <v>S-INTT</v>
          </cell>
          <cell r="B120" t="str">
            <v>SALIDA INTERRUPTOR TRIPLE</v>
          </cell>
          <cell r="C120" t="str">
            <v>UN</v>
          </cell>
          <cell r="E120" t="str">
            <v>COSTO ITEM</v>
          </cell>
          <cell r="F120">
            <v>57837.5</v>
          </cell>
        </row>
        <row r="122">
          <cell r="A122" t="str">
            <v>CODIGO</v>
          </cell>
          <cell r="B122" t="str">
            <v>DETALLE</v>
          </cell>
          <cell r="C122" t="str">
            <v>UNIDAD</v>
          </cell>
          <cell r="D122" t="str">
            <v>CANTIDAD</v>
          </cell>
          <cell r="E122" t="str">
            <v>V/UNITARIO</v>
          </cell>
          <cell r="F122" t="str">
            <v>V/PARCIAL</v>
          </cell>
        </row>
        <row r="123">
          <cell r="A123" t="str">
            <v>SOLPVC</v>
          </cell>
          <cell r="B123" t="str">
            <v>SOLDADURA LIQUIDA PVC 1/4 GAL.</v>
          </cell>
          <cell r="C123" t="str">
            <v>Gl</v>
          </cell>
          <cell r="D123">
            <v>0.01</v>
          </cell>
          <cell r="E123">
            <v>15000</v>
          </cell>
          <cell r="F123">
            <v>150</v>
          </cell>
        </row>
        <row r="124">
          <cell r="A124" t="str">
            <v>ALCU-12</v>
          </cell>
          <cell r="B124" t="str">
            <v>ALAMBRE DE COBRE THHN No. 12</v>
          </cell>
          <cell r="C124" t="str">
            <v>Ml</v>
          </cell>
          <cell r="D124">
            <v>18</v>
          </cell>
          <cell r="E124">
            <v>1659</v>
          </cell>
          <cell r="F124">
            <v>29862</v>
          </cell>
        </row>
        <row r="125">
          <cell r="A125" t="str">
            <v>ALCU-12</v>
          </cell>
          <cell r="B125" t="str">
            <v>ALAMBRE DE COBRE THHN No. 12</v>
          </cell>
          <cell r="C125" t="str">
            <v>Ml</v>
          </cell>
          <cell r="D125">
            <v>4.5</v>
          </cell>
          <cell r="E125">
            <v>1659</v>
          </cell>
          <cell r="F125">
            <v>7465.5</v>
          </cell>
        </row>
        <row r="126">
          <cell r="A126" t="str">
            <v>TUBPVC-1/2</v>
          </cell>
          <cell r="B126" t="str">
            <v>TUBO PVC CONDUIT 1/2 X 3MTS</v>
          </cell>
          <cell r="C126" t="str">
            <v>UND</v>
          </cell>
          <cell r="D126">
            <v>4.5</v>
          </cell>
          <cell r="E126">
            <v>2160</v>
          </cell>
          <cell r="F126">
            <v>9720</v>
          </cell>
        </row>
        <row r="127">
          <cell r="A127" t="str">
            <v>TER-1/2</v>
          </cell>
          <cell r="B127" t="str">
            <v xml:space="preserve">ADAPTADOR PVC CONDUIT 1/2 </v>
          </cell>
          <cell r="C127" t="str">
            <v>UND</v>
          </cell>
          <cell r="D127">
            <v>2</v>
          </cell>
          <cell r="E127">
            <v>140</v>
          </cell>
          <cell r="F127">
            <v>280</v>
          </cell>
        </row>
        <row r="128">
          <cell r="A128" t="str">
            <v>CAJA-G-C</v>
          </cell>
          <cell r="B128" t="str">
            <v>CAJA GALVANIZADA CUADRADA</v>
          </cell>
          <cell r="C128">
            <v>0</v>
          </cell>
          <cell r="D128">
            <v>1</v>
          </cell>
          <cell r="E128">
            <v>1480</v>
          </cell>
          <cell r="F128">
            <v>1480</v>
          </cell>
        </row>
        <row r="129">
          <cell r="A129" t="str">
            <v>CURVA-1/2</v>
          </cell>
          <cell r="B129" t="str">
            <v xml:space="preserve">CURVA PVC CONDUIT 1/2 </v>
          </cell>
          <cell r="C129" t="str">
            <v>UND</v>
          </cell>
          <cell r="D129">
            <v>2</v>
          </cell>
          <cell r="E129">
            <v>190</v>
          </cell>
          <cell r="F129">
            <v>380</v>
          </cell>
        </row>
        <row r="130">
          <cell r="A130" t="str">
            <v>INT-T</v>
          </cell>
          <cell r="B130" t="str">
            <v xml:space="preserve">INTERRUPTOR TRIPLE   </v>
          </cell>
          <cell r="C130" t="str">
            <v>UND</v>
          </cell>
          <cell r="D130">
            <v>1</v>
          </cell>
          <cell r="E130">
            <v>7550</v>
          </cell>
          <cell r="F130">
            <v>7550</v>
          </cell>
        </row>
        <row r="131">
          <cell r="A131" t="str">
            <v>CINTA-33</v>
          </cell>
          <cell r="B131" t="str">
            <v>CINTA AISLANTE 33 DE 3M</v>
          </cell>
          <cell r="C131" t="str">
            <v>Rollo</v>
          </cell>
          <cell r="D131">
            <v>0.1</v>
          </cell>
          <cell r="E131">
            <v>8000</v>
          </cell>
          <cell r="F131">
            <v>800</v>
          </cell>
        </row>
        <row r="132">
          <cell r="A132" t="str">
            <v>LIMPVC</v>
          </cell>
          <cell r="B132" t="str">
            <v>LIMPIADOR  PVC 760 GR</v>
          </cell>
          <cell r="C132" t="str">
            <v>Gl</v>
          </cell>
          <cell r="D132">
            <v>0.01</v>
          </cell>
          <cell r="E132">
            <v>15000</v>
          </cell>
          <cell r="F132">
            <v>150</v>
          </cell>
        </row>
        <row r="135">
          <cell r="A135" t="str">
            <v>S-INTCS</v>
          </cell>
          <cell r="B135" t="str">
            <v>SALIDA INTERRUPTOR CONMUTABLE SENCILLO</v>
          </cell>
          <cell r="C135" t="str">
            <v>UN</v>
          </cell>
          <cell r="E135" t="str">
            <v>COSTO ITEM</v>
          </cell>
          <cell r="F135">
            <v>54547.5</v>
          </cell>
        </row>
        <row r="137">
          <cell r="A137" t="str">
            <v>CODIGO</v>
          </cell>
          <cell r="B137" t="str">
            <v>DETALLE</v>
          </cell>
          <cell r="C137" t="str">
            <v>UNIDAD</v>
          </cell>
          <cell r="D137" t="str">
            <v>CANTIDAD</v>
          </cell>
          <cell r="E137" t="str">
            <v>V/UNITARIO</v>
          </cell>
          <cell r="F137" t="str">
            <v>V/PARCIAL</v>
          </cell>
        </row>
        <row r="138">
          <cell r="A138" t="str">
            <v>SOLPVC</v>
          </cell>
          <cell r="B138" t="str">
            <v>SOLDADURA LIQUIDA PVC 1/4 GAL.</v>
          </cell>
          <cell r="C138" t="str">
            <v>Gl</v>
          </cell>
          <cell r="D138">
            <v>0.01</v>
          </cell>
          <cell r="E138">
            <v>15000</v>
          </cell>
          <cell r="F138">
            <v>150</v>
          </cell>
        </row>
        <row r="139">
          <cell r="A139" t="str">
            <v>ALCU-12</v>
          </cell>
          <cell r="B139" t="str">
            <v>ALAMBRE DE COBRE THHN No. 12</v>
          </cell>
          <cell r="C139" t="str">
            <v>Ml</v>
          </cell>
          <cell r="D139">
            <v>13.5</v>
          </cell>
          <cell r="E139">
            <v>1659</v>
          </cell>
          <cell r="F139">
            <v>22396.5</v>
          </cell>
        </row>
        <row r="140">
          <cell r="A140" t="str">
            <v>ALCU-12</v>
          </cell>
          <cell r="B140" t="str">
            <v>ALAMBRE DE COBRE THHN No. 12</v>
          </cell>
          <cell r="C140" t="str">
            <v>Ml</v>
          </cell>
          <cell r="D140">
            <v>9</v>
          </cell>
          <cell r="E140">
            <v>1659</v>
          </cell>
          <cell r="F140">
            <v>14931</v>
          </cell>
        </row>
        <row r="141">
          <cell r="A141" t="str">
            <v>TUBPVC-1/2</v>
          </cell>
          <cell r="B141" t="str">
            <v>TUBO PVC CONDUIT 1/2 X 3MTS</v>
          </cell>
          <cell r="C141" t="str">
            <v>UND</v>
          </cell>
          <cell r="D141">
            <v>4.5</v>
          </cell>
          <cell r="E141">
            <v>2160</v>
          </cell>
          <cell r="F141">
            <v>9720</v>
          </cell>
        </row>
        <row r="142">
          <cell r="A142" t="str">
            <v>TER-1/2</v>
          </cell>
          <cell r="B142" t="str">
            <v xml:space="preserve">ADAPTADOR PVC CONDUIT 1/2 </v>
          </cell>
          <cell r="C142" t="str">
            <v>UND</v>
          </cell>
          <cell r="D142">
            <v>2</v>
          </cell>
          <cell r="E142">
            <v>140</v>
          </cell>
          <cell r="F142">
            <v>280</v>
          </cell>
        </row>
        <row r="143">
          <cell r="A143" t="str">
            <v>CAJA-G-C</v>
          </cell>
          <cell r="B143" t="str">
            <v>CAJA GALVANIZADA CUADRADA</v>
          </cell>
          <cell r="C143">
            <v>0</v>
          </cell>
          <cell r="D143">
            <v>1</v>
          </cell>
          <cell r="E143">
            <v>1480</v>
          </cell>
          <cell r="F143">
            <v>1480</v>
          </cell>
        </row>
        <row r="144">
          <cell r="A144" t="str">
            <v>CURVA-1/2</v>
          </cell>
          <cell r="B144" t="str">
            <v xml:space="preserve">CURVA PVC CONDUIT 1/2 </v>
          </cell>
          <cell r="C144" t="str">
            <v>UND</v>
          </cell>
          <cell r="D144">
            <v>2</v>
          </cell>
          <cell r="E144">
            <v>190</v>
          </cell>
          <cell r="F144">
            <v>380</v>
          </cell>
        </row>
        <row r="145">
          <cell r="A145" t="str">
            <v>INT-C</v>
          </cell>
          <cell r="B145" t="str">
            <v>INTERRUPTOR CONMUTABLE SENCILLO</v>
          </cell>
          <cell r="C145" t="str">
            <v>UND</v>
          </cell>
          <cell r="D145">
            <v>1</v>
          </cell>
          <cell r="E145">
            <v>4260</v>
          </cell>
          <cell r="F145">
            <v>4260</v>
          </cell>
        </row>
        <row r="146">
          <cell r="A146" t="str">
            <v>CINTA-33</v>
          </cell>
          <cell r="B146" t="str">
            <v>CINTA AISLANTE 33 DE 3M</v>
          </cell>
          <cell r="C146" t="str">
            <v>Rollo</v>
          </cell>
          <cell r="D146">
            <v>0.1</v>
          </cell>
          <cell r="E146">
            <v>8000</v>
          </cell>
          <cell r="F146">
            <v>800</v>
          </cell>
        </row>
        <row r="147">
          <cell r="A147" t="str">
            <v>LIMPVC</v>
          </cell>
          <cell r="B147" t="str">
            <v>LIMPIADOR  PVC 760 GR</v>
          </cell>
          <cell r="C147" t="str">
            <v>Gl</v>
          </cell>
          <cell r="D147">
            <v>0.01</v>
          </cell>
          <cell r="E147">
            <v>15000</v>
          </cell>
          <cell r="F147">
            <v>150</v>
          </cell>
        </row>
        <row r="150">
          <cell r="A150" t="str">
            <v>S-INTCD</v>
          </cell>
          <cell r="B150" t="str">
            <v>SALIDA INTERRUPTOR CONMUTABLE DOBLE</v>
          </cell>
          <cell r="C150" t="str">
            <v>UN</v>
          </cell>
          <cell r="E150" t="str">
            <v>COSTO ITEM</v>
          </cell>
          <cell r="F150">
            <v>66778</v>
          </cell>
        </row>
        <row r="152">
          <cell r="A152" t="str">
            <v>CODIGO</v>
          </cell>
          <cell r="B152" t="str">
            <v>DETALLE</v>
          </cell>
          <cell r="C152" t="str">
            <v>UNIDAD</v>
          </cell>
          <cell r="D152" t="str">
            <v>CANTIDAD</v>
          </cell>
          <cell r="E152" t="str">
            <v>V/UNITARIO</v>
          </cell>
          <cell r="F152" t="str">
            <v>V/PARCIAL</v>
          </cell>
        </row>
        <row r="153">
          <cell r="A153" t="str">
            <v>SOLPVC</v>
          </cell>
          <cell r="B153" t="str">
            <v>SOLDADURA LIQUIDA PVC 1/4 GAL.</v>
          </cell>
          <cell r="C153" t="str">
            <v>Gl</v>
          </cell>
          <cell r="D153">
            <v>0.01</v>
          </cell>
          <cell r="E153">
            <v>15000</v>
          </cell>
          <cell r="F153">
            <v>150</v>
          </cell>
        </row>
        <row r="154">
          <cell r="A154" t="str">
            <v>ALCU-12</v>
          </cell>
          <cell r="B154" t="str">
            <v>ALAMBRE DE COBRE THHN No. 12</v>
          </cell>
          <cell r="C154" t="str">
            <v>Ml</v>
          </cell>
          <cell r="D154">
            <v>18</v>
          </cell>
          <cell r="E154">
            <v>1659</v>
          </cell>
          <cell r="F154">
            <v>29862</v>
          </cell>
        </row>
        <row r="155">
          <cell r="A155" t="str">
            <v>ALCU-12</v>
          </cell>
          <cell r="B155" t="str">
            <v>ALAMBRE DE COBRE THHN No. 12</v>
          </cell>
          <cell r="C155" t="str">
            <v>Ml</v>
          </cell>
          <cell r="D155">
            <v>9</v>
          </cell>
          <cell r="E155">
            <v>1659</v>
          </cell>
          <cell r="F155">
            <v>14931</v>
          </cell>
        </row>
        <row r="156">
          <cell r="A156" t="str">
            <v>TUBPVC-1/2</v>
          </cell>
          <cell r="B156" t="str">
            <v>TUBO PVC CONDUIT 1/2 X 3MTS</v>
          </cell>
          <cell r="C156" t="str">
            <v>UND</v>
          </cell>
          <cell r="D156">
            <v>4.5</v>
          </cell>
          <cell r="E156">
            <v>2160</v>
          </cell>
          <cell r="F156">
            <v>9720</v>
          </cell>
        </row>
        <row r="157">
          <cell r="A157" t="str">
            <v>TER-1/2</v>
          </cell>
          <cell r="B157" t="str">
            <v xml:space="preserve">ADAPTADOR PVC CONDUIT 1/2 </v>
          </cell>
          <cell r="C157" t="str">
            <v>UND</v>
          </cell>
          <cell r="D157">
            <v>2</v>
          </cell>
          <cell r="E157">
            <v>140</v>
          </cell>
          <cell r="F157">
            <v>280</v>
          </cell>
        </row>
        <row r="158">
          <cell r="A158" t="str">
            <v>CAJA-G-C</v>
          </cell>
          <cell r="B158" t="str">
            <v>CAJA GALVANIZADA CUADRADA</v>
          </cell>
          <cell r="C158">
            <v>0</v>
          </cell>
          <cell r="D158">
            <v>1</v>
          </cell>
          <cell r="E158">
            <v>1480</v>
          </cell>
          <cell r="F158">
            <v>1480</v>
          </cell>
        </row>
        <row r="159">
          <cell r="A159" t="str">
            <v>CURVA-1/2</v>
          </cell>
          <cell r="B159" t="str">
            <v xml:space="preserve">CURVA PVC CONDUIT 1/2 </v>
          </cell>
          <cell r="C159" t="str">
            <v>UND</v>
          </cell>
          <cell r="D159">
            <v>2</v>
          </cell>
          <cell r="E159">
            <v>190</v>
          </cell>
          <cell r="F159">
            <v>380</v>
          </cell>
        </row>
        <row r="160">
          <cell r="A160" t="str">
            <v>INT-CD</v>
          </cell>
          <cell r="B160" t="str">
            <v xml:space="preserve">INTERRUPTOR CONMUTABLE DOBLE </v>
          </cell>
          <cell r="C160" t="str">
            <v>Un</v>
          </cell>
          <cell r="D160">
            <v>1</v>
          </cell>
          <cell r="E160">
            <v>9025</v>
          </cell>
          <cell r="F160">
            <v>9025</v>
          </cell>
        </row>
        <row r="161">
          <cell r="A161" t="str">
            <v>CINTA-33</v>
          </cell>
          <cell r="B161" t="str">
            <v>CINTA AISLANTE 33 DE 3M</v>
          </cell>
          <cell r="C161" t="str">
            <v>Rollo</v>
          </cell>
          <cell r="D161">
            <v>0.1</v>
          </cell>
          <cell r="E161">
            <v>8000</v>
          </cell>
          <cell r="F161">
            <v>800</v>
          </cell>
        </row>
        <row r="162">
          <cell r="A162" t="str">
            <v>LIMPVC</v>
          </cell>
          <cell r="B162" t="str">
            <v>LIMPIADOR  PVC 760 GR</v>
          </cell>
          <cell r="C162" t="str">
            <v>Gl</v>
          </cell>
          <cell r="D162">
            <v>0.01</v>
          </cell>
          <cell r="E162">
            <v>15000</v>
          </cell>
          <cell r="F162">
            <v>150</v>
          </cell>
        </row>
        <row r="166">
          <cell r="A166" t="str">
            <v>S-TTEL</v>
          </cell>
          <cell r="B166" t="str">
            <v>SALIDA TOMA TELEFONICO</v>
          </cell>
          <cell r="C166" t="str">
            <v>UN</v>
          </cell>
          <cell r="E166" t="str">
            <v>COSTO ITEM</v>
          </cell>
          <cell r="F166">
            <v>26090</v>
          </cell>
        </row>
        <row r="168">
          <cell r="A168" t="str">
            <v>CODIGO</v>
          </cell>
          <cell r="B168" t="str">
            <v>DETALLE</v>
          </cell>
          <cell r="C168" t="str">
            <v>UNIDAD</v>
          </cell>
          <cell r="D168" t="str">
            <v>CANTIDAD</v>
          </cell>
          <cell r="E168" t="str">
            <v>V/UNITARIO</v>
          </cell>
          <cell r="F168" t="str">
            <v>V/PARCIAL</v>
          </cell>
        </row>
        <row r="169">
          <cell r="A169" t="str">
            <v>SOLPVC</v>
          </cell>
          <cell r="B169" t="str">
            <v>SOLDADURA LIQUIDA PVC 1/4 GAL.</v>
          </cell>
          <cell r="C169" t="str">
            <v>Gl</v>
          </cell>
          <cell r="D169">
            <v>0.01</v>
          </cell>
          <cell r="E169">
            <v>15000</v>
          </cell>
          <cell r="F169">
            <v>150</v>
          </cell>
        </row>
        <row r="170">
          <cell r="A170" t="str">
            <v>TUBPVC-1/2</v>
          </cell>
          <cell r="B170" t="str">
            <v>TUBO PVC CONDUIT 1/2 X 3MTS</v>
          </cell>
          <cell r="C170" t="str">
            <v>UND</v>
          </cell>
          <cell r="D170">
            <v>9</v>
          </cell>
          <cell r="E170">
            <v>2160</v>
          </cell>
          <cell r="F170">
            <v>19440</v>
          </cell>
        </row>
        <row r="171">
          <cell r="A171" t="str">
            <v>TER-1/2</v>
          </cell>
          <cell r="B171" t="str">
            <v xml:space="preserve">ADAPTADOR PVC CONDUIT 1/2 </v>
          </cell>
          <cell r="C171" t="str">
            <v>UND</v>
          </cell>
          <cell r="D171">
            <v>2</v>
          </cell>
          <cell r="E171">
            <v>140</v>
          </cell>
          <cell r="F171">
            <v>280</v>
          </cell>
        </row>
        <row r="172">
          <cell r="A172" t="str">
            <v>CAJA-G-C</v>
          </cell>
          <cell r="B172" t="str">
            <v>CAJA GALVANIZADA CUADRADA</v>
          </cell>
          <cell r="C172">
            <v>0</v>
          </cell>
          <cell r="D172">
            <v>1</v>
          </cell>
          <cell r="E172">
            <v>1480</v>
          </cell>
          <cell r="F172">
            <v>1480</v>
          </cell>
        </row>
        <row r="173">
          <cell r="A173" t="str">
            <v>CURVA-1/2</v>
          </cell>
          <cell r="B173" t="str">
            <v xml:space="preserve">CURVA PVC CONDUIT 1/2 </v>
          </cell>
          <cell r="C173" t="str">
            <v>UND</v>
          </cell>
          <cell r="D173">
            <v>2</v>
          </cell>
          <cell r="E173">
            <v>190</v>
          </cell>
          <cell r="F173">
            <v>380</v>
          </cell>
        </row>
        <row r="174">
          <cell r="A174" t="str">
            <v>TOMA-TEL</v>
          </cell>
          <cell r="B174" t="str">
            <v xml:space="preserve">TOMA TELEFONICA DUPLEX </v>
          </cell>
          <cell r="C174" t="str">
            <v>Un</v>
          </cell>
          <cell r="D174">
            <v>1</v>
          </cell>
          <cell r="E174">
            <v>3410</v>
          </cell>
          <cell r="F174">
            <v>3410</v>
          </cell>
        </row>
        <row r="175">
          <cell r="A175" t="str">
            <v>CINTA-33</v>
          </cell>
          <cell r="B175" t="str">
            <v>CINTA AISLANTE 33 DE 3M</v>
          </cell>
          <cell r="C175" t="str">
            <v>Rollo</v>
          </cell>
          <cell r="D175">
            <v>0.1</v>
          </cell>
          <cell r="E175">
            <v>8000</v>
          </cell>
          <cell r="F175">
            <v>800</v>
          </cell>
        </row>
        <row r="176">
          <cell r="A176" t="str">
            <v>LIMPVC</v>
          </cell>
          <cell r="B176" t="str">
            <v>LIMPIADOR  PVC 760 GR</v>
          </cell>
          <cell r="C176" t="str">
            <v>Gl</v>
          </cell>
          <cell r="D176">
            <v>0.01</v>
          </cell>
          <cell r="E176">
            <v>15000</v>
          </cell>
          <cell r="F176">
            <v>150</v>
          </cell>
        </row>
        <row r="179">
          <cell r="A179" t="str">
            <v>S-TTV</v>
          </cell>
          <cell r="B179" t="str">
            <v>SALIDA TOMA TELEVISION</v>
          </cell>
          <cell r="C179" t="str">
            <v>UN</v>
          </cell>
          <cell r="E179" t="str">
            <v>COSTO ITEM</v>
          </cell>
          <cell r="F179">
            <v>34190</v>
          </cell>
        </row>
        <row r="181">
          <cell r="A181" t="str">
            <v>CODIGO</v>
          </cell>
          <cell r="B181" t="str">
            <v>DETALLE</v>
          </cell>
          <cell r="C181" t="str">
            <v>UNIDAD</v>
          </cell>
          <cell r="D181" t="str">
            <v>CANTIDAD</v>
          </cell>
          <cell r="E181" t="str">
            <v>V/UNITARIO</v>
          </cell>
          <cell r="F181" t="str">
            <v>V/PARCIAL</v>
          </cell>
        </row>
        <row r="182">
          <cell r="A182" t="str">
            <v>SOLPVC</v>
          </cell>
          <cell r="B182" t="str">
            <v>SOLDADURA LIQUIDA PVC 1/4 GAL.</v>
          </cell>
          <cell r="C182" t="str">
            <v>Gl</v>
          </cell>
          <cell r="D182">
            <v>0.01</v>
          </cell>
          <cell r="E182">
            <v>15000</v>
          </cell>
          <cell r="F182">
            <v>150</v>
          </cell>
        </row>
        <row r="183">
          <cell r="A183" t="str">
            <v>RG-59</v>
          </cell>
          <cell r="B183" t="str">
            <v>CABLE COAXIAL RG-6 TV</v>
          </cell>
          <cell r="C183" t="str">
            <v>Ml</v>
          </cell>
          <cell r="D183">
            <v>9</v>
          </cell>
          <cell r="E183">
            <v>900</v>
          </cell>
          <cell r="F183">
            <v>8100</v>
          </cell>
        </row>
        <row r="184">
          <cell r="A184" t="str">
            <v>TUBPVC-1/2</v>
          </cell>
          <cell r="B184" t="str">
            <v>TUBO PVC CONDUIT 1/2 X 3MTS</v>
          </cell>
          <cell r="C184" t="str">
            <v>UND</v>
          </cell>
          <cell r="D184">
            <v>9</v>
          </cell>
          <cell r="E184">
            <v>2160</v>
          </cell>
          <cell r="F184">
            <v>19440</v>
          </cell>
        </row>
        <row r="185">
          <cell r="A185" t="str">
            <v>TER-1/2</v>
          </cell>
          <cell r="B185" t="str">
            <v xml:space="preserve">ADAPTADOR PVC CONDUIT 1/2 </v>
          </cell>
          <cell r="C185" t="str">
            <v>UND</v>
          </cell>
          <cell r="D185">
            <v>2</v>
          </cell>
          <cell r="E185">
            <v>140</v>
          </cell>
          <cell r="F185">
            <v>280</v>
          </cell>
        </row>
        <row r="186">
          <cell r="A186" t="str">
            <v>CAJA-G-C</v>
          </cell>
          <cell r="B186" t="str">
            <v>CAJA GALVANIZADA CUADRADA</v>
          </cell>
          <cell r="C186">
            <v>0</v>
          </cell>
          <cell r="D186">
            <v>1</v>
          </cell>
          <cell r="E186">
            <v>1480</v>
          </cell>
          <cell r="F186">
            <v>1480</v>
          </cell>
        </row>
        <row r="187">
          <cell r="A187" t="str">
            <v>CURVA-1/2</v>
          </cell>
          <cell r="B187" t="str">
            <v xml:space="preserve">CURVA PVC CONDUIT 1/2 </v>
          </cell>
          <cell r="C187" t="str">
            <v>UND</v>
          </cell>
          <cell r="D187">
            <v>2</v>
          </cell>
          <cell r="E187">
            <v>190</v>
          </cell>
          <cell r="F187">
            <v>380</v>
          </cell>
        </row>
        <row r="188">
          <cell r="A188" t="str">
            <v>TOMA-TV</v>
          </cell>
          <cell r="B188" t="str">
            <v xml:space="preserve">TOMA COAXIAL </v>
          </cell>
          <cell r="C188" t="str">
            <v>Un</v>
          </cell>
          <cell r="D188">
            <v>1</v>
          </cell>
          <cell r="E188">
            <v>3410</v>
          </cell>
          <cell r="F188">
            <v>3410</v>
          </cell>
        </row>
        <row r="189">
          <cell r="A189" t="str">
            <v>CINTA-33</v>
          </cell>
          <cell r="B189" t="str">
            <v>CINTA AISLANTE 33 DE 3M</v>
          </cell>
          <cell r="C189" t="str">
            <v>Rollo</v>
          </cell>
          <cell r="D189">
            <v>0.1</v>
          </cell>
          <cell r="E189">
            <v>8000</v>
          </cell>
          <cell r="F189">
            <v>800</v>
          </cell>
        </row>
        <row r="190">
          <cell r="A190" t="str">
            <v>LIMPVC</v>
          </cell>
          <cell r="B190" t="str">
            <v>LIMPIADOR  PVC 760 GR</v>
          </cell>
          <cell r="C190" t="str">
            <v>Gl</v>
          </cell>
          <cell r="D190">
            <v>0.01</v>
          </cell>
          <cell r="E190">
            <v>15000</v>
          </cell>
          <cell r="F190">
            <v>150</v>
          </cell>
        </row>
        <row r="193">
          <cell r="A193" t="str">
            <v>BREK1X15</v>
          </cell>
          <cell r="B193" t="str">
            <v>SUMINISTRO  BREAKER 1 x 15 AMPERIOS</v>
          </cell>
          <cell r="C193" t="str">
            <v>UN</v>
          </cell>
          <cell r="E193" t="str">
            <v>COSTO ITEM</v>
          </cell>
          <cell r="F193">
            <v>5500</v>
          </cell>
        </row>
        <row r="195">
          <cell r="A195" t="str">
            <v>CODIGO</v>
          </cell>
          <cell r="B195" t="str">
            <v>DETALLE</v>
          </cell>
          <cell r="C195" t="str">
            <v>UNIDAD</v>
          </cell>
          <cell r="D195" t="str">
            <v>CANTIDAD</v>
          </cell>
          <cell r="E195" t="str">
            <v>V/UNITARIO</v>
          </cell>
          <cell r="F195" t="str">
            <v>V/PARCIAL</v>
          </cell>
        </row>
        <row r="196">
          <cell r="A196" t="str">
            <v>BRK-15</v>
          </cell>
          <cell r="B196" t="str">
            <v>BREAKER MONOPOLAR ENCHUFABLE 15 A</v>
          </cell>
          <cell r="C196">
            <v>0</v>
          </cell>
          <cell r="D196">
            <v>1</v>
          </cell>
          <cell r="E196">
            <v>5500</v>
          </cell>
          <cell r="F196">
            <v>5500</v>
          </cell>
        </row>
        <row r="199">
          <cell r="A199" t="str">
            <v>BREK1X20</v>
          </cell>
          <cell r="B199" t="str">
            <v>SUMINISTRO   BREAKER 1 x 20 AMPERIOS</v>
          </cell>
          <cell r="C199" t="str">
            <v>UN</v>
          </cell>
          <cell r="E199" t="str">
            <v>COSTO ITEM</v>
          </cell>
          <cell r="F199">
            <v>5800</v>
          </cell>
        </row>
        <row r="201">
          <cell r="A201" t="str">
            <v>CODIGO</v>
          </cell>
          <cell r="B201" t="str">
            <v>DETALLE</v>
          </cell>
          <cell r="C201" t="str">
            <v>UNIDAD</v>
          </cell>
          <cell r="D201" t="str">
            <v>CANTIDAD</v>
          </cell>
          <cell r="E201" t="str">
            <v>V/UNITARIO</v>
          </cell>
          <cell r="F201" t="str">
            <v>V/PARCIAL</v>
          </cell>
        </row>
        <row r="202">
          <cell r="A202" t="str">
            <v>BRK-20</v>
          </cell>
          <cell r="B202" t="str">
            <v>BREAKER MONOPOLAR ENCHUFABLE 20 A</v>
          </cell>
          <cell r="C202">
            <v>0</v>
          </cell>
          <cell r="D202">
            <v>1</v>
          </cell>
          <cell r="E202">
            <v>5800</v>
          </cell>
          <cell r="F202">
            <v>5800</v>
          </cell>
        </row>
        <row r="205">
          <cell r="A205" t="str">
            <v>BREK1X30</v>
          </cell>
          <cell r="B205" t="str">
            <v>SUMINISTRO   BREAKER 1 x 30 AMPERIOS</v>
          </cell>
          <cell r="C205" t="str">
            <v>UN</v>
          </cell>
          <cell r="E205" t="str">
            <v>COSTO ITEM</v>
          </cell>
          <cell r="F205">
            <v>5500</v>
          </cell>
        </row>
        <row r="207">
          <cell r="A207" t="str">
            <v>CODIGO</v>
          </cell>
          <cell r="B207" t="str">
            <v>DETALLE</v>
          </cell>
          <cell r="C207" t="str">
            <v>UNIDAD</v>
          </cell>
          <cell r="D207" t="str">
            <v>CANTIDAD</v>
          </cell>
          <cell r="E207" t="str">
            <v>V/UNITARIO</v>
          </cell>
          <cell r="F207" t="str">
            <v>V/PARCIAL</v>
          </cell>
        </row>
        <row r="208">
          <cell r="A208" t="str">
            <v>BRK-30</v>
          </cell>
          <cell r="B208" t="str">
            <v>BREAKER MONOPOLAR ENCHUFABLE 30 A</v>
          </cell>
          <cell r="C208">
            <v>0</v>
          </cell>
          <cell r="D208">
            <v>1</v>
          </cell>
          <cell r="E208">
            <v>5500</v>
          </cell>
          <cell r="F208">
            <v>5500</v>
          </cell>
        </row>
        <row r="211">
          <cell r="A211" t="str">
            <v>BREK1X50</v>
          </cell>
          <cell r="B211" t="str">
            <v>SUMINISTRO   BREAKER 1 x 30 AMPERIOS</v>
          </cell>
          <cell r="C211" t="str">
            <v>UN</v>
          </cell>
          <cell r="E211" t="str">
            <v>COSTO ITEM</v>
          </cell>
          <cell r="F211">
            <v>5500</v>
          </cell>
        </row>
        <row r="213">
          <cell r="A213" t="str">
            <v>CODIGO</v>
          </cell>
          <cell r="B213" t="str">
            <v>DETALLE</v>
          </cell>
          <cell r="C213" t="str">
            <v>UNIDAD</v>
          </cell>
          <cell r="D213" t="str">
            <v>CANTIDAD</v>
          </cell>
          <cell r="E213" t="str">
            <v>V/UNITARIO</v>
          </cell>
          <cell r="F213" t="str">
            <v>V/PARCIAL</v>
          </cell>
        </row>
        <row r="214">
          <cell r="A214" t="str">
            <v>BRK-50</v>
          </cell>
          <cell r="B214" t="str">
            <v>BREAKER MONOPOLAR ENCHUFABLE 50 A</v>
          </cell>
          <cell r="C214">
            <v>0</v>
          </cell>
          <cell r="D214">
            <v>1</v>
          </cell>
          <cell r="E214">
            <v>5500</v>
          </cell>
          <cell r="F214">
            <v>5500</v>
          </cell>
        </row>
        <row r="217">
          <cell r="A217" t="str">
            <v>BREK2X20</v>
          </cell>
          <cell r="B217" t="str">
            <v>SUMINISTRO   BREAKER 2 x 20 AMPERIOS</v>
          </cell>
          <cell r="C217" t="str">
            <v>UN</v>
          </cell>
          <cell r="E217" t="str">
            <v>COSTO ITEM</v>
          </cell>
          <cell r="F217">
            <v>14100</v>
          </cell>
        </row>
        <row r="219">
          <cell r="A219" t="str">
            <v>CODIGO</v>
          </cell>
          <cell r="B219" t="str">
            <v>DETALLE</v>
          </cell>
          <cell r="C219" t="str">
            <v>UNIDAD</v>
          </cell>
          <cell r="D219" t="str">
            <v>CANTIDAD</v>
          </cell>
          <cell r="E219" t="str">
            <v>V/UNITARIO</v>
          </cell>
          <cell r="F219" t="str">
            <v>V/PARCIAL</v>
          </cell>
        </row>
        <row r="220">
          <cell r="A220" t="str">
            <v>BRK-2X20</v>
          </cell>
          <cell r="B220" t="str">
            <v>BREAKER BIPOLAR ENCHUFABLE 20 A</v>
          </cell>
          <cell r="C220">
            <v>0</v>
          </cell>
          <cell r="D220">
            <v>1</v>
          </cell>
          <cell r="E220">
            <v>14100</v>
          </cell>
          <cell r="F220">
            <v>14100</v>
          </cell>
        </row>
        <row r="223">
          <cell r="A223" t="str">
            <v>BREK2X30</v>
          </cell>
          <cell r="B223" t="str">
            <v>SUMINISTRO   BREAKER 2 x 30 AMPERIOS</v>
          </cell>
          <cell r="C223" t="str">
            <v>UN</v>
          </cell>
          <cell r="E223" t="str">
            <v>COSTO ITEM</v>
          </cell>
          <cell r="F223">
            <v>14100</v>
          </cell>
        </row>
        <row r="225">
          <cell r="A225" t="str">
            <v>CODIGO</v>
          </cell>
          <cell r="B225" t="str">
            <v>DETALLE</v>
          </cell>
          <cell r="C225" t="str">
            <v>UNIDAD</v>
          </cell>
          <cell r="D225" t="str">
            <v>CANTIDAD</v>
          </cell>
          <cell r="E225" t="str">
            <v>V/UNITARIO</v>
          </cell>
          <cell r="F225" t="str">
            <v>V/PARCIAL</v>
          </cell>
        </row>
        <row r="226">
          <cell r="A226" t="str">
            <v>BRK-2X30</v>
          </cell>
          <cell r="B226" t="str">
            <v>BREAKER BIPOLAR ENCHUFABLE 30 A</v>
          </cell>
          <cell r="C226">
            <v>0</v>
          </cell>
          <cell r="D226">
            <v>1</v>
          </cell>
          <cell r="E226">
            <v>14100</v>
          </cell>
          <cell r="F226">
            <v>14100</v>
          </cell>
        </row>
        <row r="229">
          <cell r="A229" t="str">
            <v>BREK2X40</v>
          </cell>
          <cell r="B229" t="str">
            <v>SUMINISTRO   BREAKER 2 x 40 AMPERIOS</v>
          </cell>
          <cell r="C229" t="str">
            <v>UN</v>
          </cell>
          <cell r="E229" t="str">
            <v>COSTO ITEM</v>
          </cell>
          <cell r="F229">
            <v>16300</v>
          </cell>
        </row>
        <row r="231">
          <cell r="A231" t="str">
            <v>CODIGO</v>
          </cell>
          <cell r="B231" t="str">
            <v>DETALLE</v>
          </cell>
          <cell r="C231" t="str">
            <v>UNIDAD</v>
          </cell>
          <cell r="D231" t="str">
            <v>CANTIDAD</v>
          </cell>
          <cell r="E231" t="str">
            <v>V/UNITARIO</v>
          </cell>
          <cell r="F231" t="str">
            <v>V/PARCIAL</v>
          </cell>
        </row>
        <row r="232">
          <cell r="A232" t="str">
            <v>BRK-2X40</v>
          </cell>
          <cell r="B232" t="str">
            <v>BREAKER BIPOLAR ENCHUFABLE 40 A</v>
          </cell>
          <cell r="C232">
            <v>0</v>
          </cell>
          <cell r="D232">
            <v>1</v>
          </cell>
          <cell r="E232">
            <v>16300</v>
          </cell>
          <cell r="F232">
            <v>16300</v>
          </cell>
        </row>
        <row r="234">
          <cell r="A234" t="str">
            <v>BREK2X60</v>
          </cell>
          <cell r="B234" t="str">
            <v>SUMINISTRO   BREAKER 2 x 60 AMPERIOS</v>
          </cell>
          <cell r="C234" t="str">
            <v>UN</v>
          </cell>
          <cell r="E234" t="str">
            <v>COSTO ITEM</v>
          </cell>
          <cell r="F234">
            <v>16300</v>
          </cell>
        </row>
        <row r="236">
          <cell r="A236" t="str">
            <v>CODIGO</v>
          </cell>
          <cell r="B236" t="str">
            <v>DETALLE</v>
          </cell>
          <cell r="C236" t="str">
            <v>UNIDAD</v>
          </cell>
          <cell r="D236" t="str">
            <v>CANTIDAD</v>
          </cell>
          <cell r="E236" t="str">
            <v>V/UNITARIO</v>
          </cell>
          <cell r="F236" t="str">
            <v>V/PARCIAL</v>
          </cell>
        </row>
        <row r="237">
          <cell r="A237" t="str">
            <v>BRK-2X60</v>
          </cell>
          <cell r="B237" t="str">
            <v>BREAKER BIPOLAR ENCHUFABLE 60 A</v>
          </cell>
          <cell r="C237">
            <v>0</v>
          </cell>
          <cell r="D237">
            <v>1</v>
          </cell>
          <cell r="E237">
            <v>16300</v>
          </cell>
          <cell r="F237">
            <v>16300</v>
          </cell>
        </row>
        <row r="240">
          <cell r="A240" t="str">
            <v>BREK3X30</v>
          </cell>
          <cell r="B240" t="str">
            <v>SUMINISTRO   BREAKER 3 x 30 AMPERIOS</v>
          </cell>
          <cell r="C240" t="str">
            <v>UN</v>
          </cell>
          <cell r="E240" t="str">
            <v>COSTO ITEM</v>
          </cell>
          <cell r="F240">
            <v>39900</v>
          </cell>
        </row>
        <row r="242">
          <cell r="A242" t="str">
            <v>CODIGO</v>
          </cell>
          <cell r="B242" t="str">
            <v>DETALLE</v>
          </cell>
          <cell r="C242" t="str">
            <v>UNIDAD</v>
          </cell>
          <cell r="D242" t="str">
            <v>CANTIDAD</v>
          </cell>
          <cell r="E242" t="str">
            <v>V/UNITARIO</v>
          </cell>
          <cell r="F242" t="str">
            <v>V/PARCIAL</v>
          </cell>
        </row>
        <row r="243">
          <cell r="A243" t="str">
            <v>BRK-3X30</v>
          </cell>
          <cell r="B243" t="str">
            <v>BREAKER TRIFILAR ENCHUFABLE 30 A</v>
          </cell>
          <cell r="C243">
            <v>0</v>
          </cell>
          <cell r="D243">
            <v>1</v>
          </cell>
          <cell r="E243">
            <v>39900</v>
          </cell>
          <cell r="F243">
            <v>39900</v>
          </cell>
        </row>
        <row r="246">
          <cell r="A246" t="str">
            <v>BREK3X50</v>
          </cell>
          <cell r="B246" t="str">
            <v>SUMINISTRO   BREAKER 3 x 50 AMPERIOS</v>
          </cell>
          <cell r="C246" t="str">
            <v>UN</v>
          </cell>
          <cell r="E246" t="str">
            <v>COSTO ITEM</v>
          </cell>
          <cell r="F246">
            <v>39900</v>
          </cell>
        </row>
        <row r="248">
          <cell r="A248" t="str">
            <v>CODIGO</v>
          </cell>
          <cell r="B248" t="str">
            <v>DETALLE</v>
          </cell>
          <cell r="C248" t="str">
            <v>UNIDAD</v>
          </cell>
          <cell r="D248" t="str">
            <v>CANTIDAD</v>
          </cell>
          <cell r="E248" t="str">
            <v>V/UNITARIO</v>
          </cell>
          <cell r="F248" t="str">
            <v>V/PARCIAL</v>
          </cell>
        </row>
        <row r="249">
          <cell r="A249" t="str">
            <v>BRK-3X50</v>
          </cell>
          <cell r="B249" t="str">
            <v>BREAKER TRIFILAR ENCHUFABLE 50 A</v>
          </cell>
          <cell r="C249">
            <v>0</v>
          </cell>
          <cell r="D249">
            <v>1</v>
          </cell>
          <cell r="E249">
            <v>39900</v>
          </cell>
          <cell r="F249">
            <v>39900</v>
          </cell>
        </row>
        <row r="252">
          <cell r="A252" t="str">
            <v>BREK3X60</v>
          </cell>
          <cell r="B252" t="str">
            <v>SUMINISTRO   BREAKER 3 x 60 AMPERIOS</v>
          </cell>
          <cell r="C252" t="str">
            <v>UN</v>
          </cell>
          <cell r="E252" t="str">
            <v>COSTO ITEM</v>
          </cell>
          <cell r="F252">
            <v>47850</v>
          </cell>
        </row>
        <row r="254">
          <cell r="A254" t="str">
            <v>CODIGO</v>
          </cell>
          <cell r="B254" t="str">
            <v>DETALLE</v>
          </cell>
          <cell r="C254" t="str">
            <v>UNIDAD</v>
          </cell>
          <cell r="D254" t="str">
            <v>CANTIDAD</v>
          </cell>
          <cell r="E254" t="str">
            <v>V/UNITARIO</v>
          </cell>
          <cell r="F254" t="str">
            <v>V/PARCIAL</v>
          </cell>
        </row>
        <row r="255">
          <cell r="A255" t="str">
            <v>BRK-3X60</v>
          </cell>
          <cell r="B255" t="str">
            <v>BREAKER TRIFILAR ENCHUFABLE 60 A</v>
          </cell>
          <cell r="C255">
            <v>0</v>
          </cell>
          <cell r="D255">
            <v>1</v>
          </cell>
          <cell r="E255">
            <v>47850</v>
          </cell>
          <cell r="F255">
            <v>47850</v>
          </cell>
        </row>
        <row r="258">
          <cell r="A258" t="str">
            <v>BREK3X100</v>
          </cell>
          <cell r="B258" t="str">
            <v>SUMINISTRO  BREAKER TOT 3 x 100 AMPERIOS CM</v>
          </cell>
          <cell r="C258" t="str">
            <v>UN</v>
          </cell>
          <cell r="E258" t="str">
            <v>COSTO ITEM</v>
          </cell>
          <cell r="F258">
            <v>629300</v>
          </cell>
        </row>
        <row r="260">
          <cell r="A260" t="str">
            <v>CODIGO</v>
          </cell>
          <cell r="B260" t="str">
            <v>DETALLE</v>
          </cell>
          <cell r="C260" t="str">
            <v>UNIDAD</v>
          </cell>
          <cell r="D260" t="str">
            <v>CANTIDAD</v>
          </cell>
          <cell r="E260" t="str">
            <v>V/UNITARIO</v>
          </cell>
          <cell r="F260" t="str">
            <v>V/PARCIAL</v>
          </cell>
        </row>
        <row r="261">
          <cell r="A261" t="str">
            <v>BRK-IG-3X70</v>
          </cell>
          <cell r="B261" t="str">
            <v>BREAKER TRIFILAR INDUSTRIAL GRADUABLE 70-100 A 65 KA</v>
          </cell>
          <cell r="C261">
            <v>0</v>
          </cell>
          <cell r="D261">
            <v>1</v>
          </cell>
          <cell r="E261">
            <v>629300</v>
          </cell>
          <cell r="F261">
            <v>629300</v>
          </cell>
        </row>
        <row r="264">
          <cell r="A264" t="str">
            <v>BREK3X225</v>
          </cell>
          <cell r="B264" t="str">
            <v>Interruptor tripolar tamaño 250A, 65kA a 240V,</v>
          </cell>
          <cell r="C264" t="str">
            <v>UN</v>
          </cell>
          <cell r="E264" t="str">
            <v>COSTO ITEM</v>
          </cell>
          <cell r="F264">
            <v>1729700</v>
          </cell>
        </row>
        <row r="266">
          <cell r="A266" t="str">
            <v>CODIGO</v>
          </cell>
          <cell r="B266" t="str">
            <v>DETALLE</v>
          </cell>
          <cell r="C266" t="str">
            <v>UNIDAD</v>
          </cell>
          <cell r="D266" t="str">
            <v>CANTIDAD</v>
          </cell>
          <cell r="E266" t="str">
            <v>V/UNITARIO</v>
          </cell>
          <cell r="F266" t="str">
            <v>V/PARCIAL</v>
          </cell>
        </row>
        <row r="267">
          <cell r="A267" t="str">
            <v>BRK-IG-3X250</v>
          </cell>
          <cell r="B267" t="str">
            <v>BREAKER TRIFILAR INDUSTRIAL GRADUABLE 175-250 A 65 KA</v>
          </cell>
          <cell r="C267" t="str">
            <v>UN</v>
          </cell>
          <cell r="D267">
            <v>1</v>
          </cell>
          <cell r="E267">
            <v>1729700</v>
          </cell>
          <cell r="F267">
            <v>1729700</v>
          </cell>
        </row>
        <row r="270">
          <cell r="A270" t="str">
            <v>ACA-CU8</v>
          </cell>
          <cell r="B270" t="str">
            <v>Aterrizaje bandeja Cablofil con cable de cobre calibre 8 AWG THHN/THWN 90° 600V</v>
          </cell>
          <cell r="C270" t="str">
            <v>ML</v>
          </cell>
          <cell r="E270" t="str">
            <v>COSTO ITEM</v>
          </cell>
          <cell r="F270">
            <v>4298</v>
          </cell>
        </row>
        <row r="272">
          <cell r="A272" t="str">
            <v>CODIGO</v>
          </cell>
          <cell r="B272" t="str">
            <v>DETALLE</v>
          </cell>
          <cell r="C272" t="str">
            <v>UNIDAD</v>
          </cell>
          <cell r="D272" t="str">
            <v>CANTIDAD</v>
          </cell>
          <cell r="E272" t="str">
            <v>V/UNITARIO</v>
          </cell>
          <cell r="F272" t="str">
            <v>V/PARCIAL</v>
          </cell>
        </row>
        <row r="273">
          <cell r="A273" t="str">
            <v>ALCU-8</v>
          </cell>
          <cell r="B273" t="str">
            <v>ALAMBRE DE COBRE THHN No. 8</v>
          </cell>
          <cell r="C273" t="str">
            <v>Ml</v>
          </cell>
          <cell r="D273">
            <v>1</v>
          </cell>
          <cell r="E273">
            <v>4298</v>
          </cell>
          <cell r="F273">
            <v>4298</v>
          </cell>
        </row>
        <row r="275">
          <cell r="A275" t="str">
            <v>ACA-CU14</v>
          </cell>
          <cell r="B275" t="str">
            <v>Aterrizaje bandeja Cablofil con cable de cobre desnudo calibre 14 AWG THHN/THWN 90° 600V</v>
          </cell>
          <cell r="C275" t="str">
            <v>ML</v>
          </cell>
          <cell r="E275" t="str">
            <v>COSTO ITEM</v>
          </cell>
          <cell r="F275">
            <v>1163</v>
          </cell>
        </row>
        <row r="277">
          <cell r="A277" t="str">
            <v>CODIGO</v>
          </cell>
          <cell r="B277" t="str">
            <v>DETALLE</v>
          </cell>
          <cell r="C277" t="str">
            <v>UNIDAD</v>
          </cell>
          <cell r="D277" t="str">
            <v>CANTIDAD</v>
          </cell>
          <cell r="E277" t="str">
            <v>V/UNITARIO</v>
          </cell>
          <cell r="F277" t="str">
            <v>V/PARCIAL</v>
          </cell>
        </row>
        <row r="278">
          <cell r="A278" t="str">
            <v>ALCU-14</v>
          </cell>
          <cell r="B278" t="str">
            <v>ALAMBRE DE COBRE THHN No. 14</v>
          </cell>
          <cell r="C278" t="str">
            <v>Ml</v>
          </cell>
          <cell r="D278">
            <v>1</v>
          </cell>
          <cell r="E278">
            <v>1163</v>
          </cell>
          <cell r="F278">
            <v>1163</v>
          </cell>
        </row>
        <row r="283">
          <cell r="A283" t="str">
            <v>ACC-CU10</v>
          </cell>
          <cell r="B283" t="str">
            <v>CANALIZACION CABLE DE COBRE No. 10 POR TUBERIA</v>
          </cell>
          <cell r="C283" t="str">
            <v>ML</v>
          </cell>
          <cell r="E283" t="str">
            <v>COSTO ITEM</v>
          </cell>
          <cell r="F283">
            <v>1665</v>
          </cell>
        </row>
        <row r="285">
          <cell r="A285" t="str">
            <v>CODIGO</v>
          </cell>
          <cell r="B285" t="str">
            <v>DETALLE</v>
          </cell>
          <cell r="C285" t="str">
            <v>UNIDAD</v>
          </cell>
          <cell r="D285" t="str">
            <v>CANTIDAD</v>
          </cell>
          <cell r="E285" t="str">
            <v>V/UNITARIO</v>
          </cell>
          <cell r="F285" t="str">
            <v>V/PARCIAL</v>
          </cell>
        </row>
        <row r="286">
          <cell r="A286" t="str">
            <v>CACUTHHN10</v>
          </cell>
          <cell r="B286" t="str">
            <v>CABLE COBRE THHN 10 AWG</v>
          </cell>
          <cell r="C286" t="str">
            <v>Ml</v>
          </cell>
          <cell r="D286">
            <v>1</v>
          </cell>
          <cell r="E286">
            <v>1665</v>
          </cell>
          <cell r="F286">
            <v>1665</v>
          </cell>
        </row>
        <row r="289">
          <cell r="A289" t="str">
            <v>ACC-CU2</v>
          </cell>
          <cell r="B289" t="str">
            <v>CANALIZACION CABLE DE COBRE No. 2 POR TUBERIA</v>
          </cell>
          <cell r="C289" t="str">
            <v>ML</v>
          </cell>
          <cell r="E289" t="str">
            <v>COSTO ITEM</v>
          </cell>
          <cell r="F289">
            <v>18600</v>
          </cell>
        </row>
        <row r="291">
          <cell r="A291" t="str">
            <v>CODIGO</v>
          </cell>
          <cell r="B291" t="str">
            <v>DETALLE</v>
          </cell>
          <cell r="C291" t="str">
            <v>UNIDAD</v>
          </cell>
          <cell r="D291" t="str">
            <v>CANTIDAD</v>
          </cell>
          <cell r="E291" t="str">
            <v>V/UNITARIO</v>
          </cell>
          <cell r="F291" t="str">
            <v>V/PARCIAL</v>
          </cell>
        </row>
        <row r="292">
          <cell r="A292" t="str">
            <v>CACUTHHN2</v>
          </cell>
          <cell r="B292" t="str">
            <v>CABLE DE COBRE THHN 2 AWG</v>
          </cell>
          <cell r="C292" t="str">
            <v>Ml</v>
          </cell>
          <cell r="D292">
            <v>1</v>
          </cell>
          <cell r="E292">
            <v>18600</v>
          </cell>
          <cell r="F292">
            <v>18600</v>
          </cell>
        </row>
        <row r="294">
          <cell r="A294" t="str">
            <v>ACC-CUTHHN2</v>
          </cell>
          <cell r="B294" t="str">
            <v>CANALIZACION CABLE DE COBRE THHN 4 No. 2 POR TUBERIA DE 1 1/2"</v>
          </cell>
          <cell r="C294" t="str">
            <v>ML</v>
          </cell>
          <cell r="E294" t="str">
            <v>COSTO ITEM</v>
          </cell>
          <cell r="F294">
            <v>82450</v>
          </cell>
        </row>
        <row r="296">
          <cell r="A296" t="str">
            <v>CODIGO</v>
          </cell>
          <cell r="B296" t="str">
            <v>DETALLE</v>
          </cell>
          <cell r="C296" t="str">
            <v>UNIDAD</v>
          </cell>
          <cell r="D296" t="str">
            <v>CANTIDAD</v>
          </cell>
          <cell r="E296" t="str">
            <v>V/UNITARIO</v>
          </cell>
          <cell r="F296" t="str">
            <v>V/PARCIAL</v>
          </cell>
        </row>
        <row r="297">
          <cell r="A297" t="str">
            <v>CACUTHHN2</v>
          </cell>
          <cell r="B297" t="str">
            <v>CABLE DE COBRE THHN 2 AWG</v>
          </cell>
          <cell r="C297" t="str">
            <v>Ml</v>
          </cell>
          <cell r="D297">
            <v>4</v>
          </cell>
          <cell r="E297">
            <v>18600</v>
          </cell>
          <cell r="F297">
            <v>74400</v>
          </cell>
        </row>
        <row r="298">
          <cell r="A298" t="str">
            <v>TUBPVC-11/2</v>
          </cell>
          <cell r="B298" t="str">
            <v xml:space="preserve">TUBO PVC CONDUIT 1-1/2 X 3MTS </v>
          </cell>
          <cell r="C298" t="str">
            <v>UND</v>
          </cell>
          <cell r="D298">
            <v>1</v>
          </cell>
          <cell r="E298">
            <v>7750</v>
          </cell>
          <cell r="F298">
            <v>7750</v>
          </cell>
        </row>
        <row r="299">
          <cell r="A299" t="str">
            <v>SOLPVC</v>
          </cell>
          <cell r="B299" t="str">
            <v>SOLDADURA LIQUIDA PVC 1/4 GAL.</v>
          </cell>
          <cell r="C299" t="str">
            <v>Gl</v>
          </cell>
          <cell r="D299">
            <v>0.01</v>
          </cell>
          <cell r="E299">
            <v>15000</v>
          </cell>
          <cell r="F299">
            <v>150</v>
          </cell>
        </row>
        <row r="300">
          <cell r="A300" t="str">
            <v>TER-11/2</v>
          </cell>
          <cell r="B300" t="str">
            <v xml:space="preserve">ADAPTADOR PVC CONDUIT 1-1/2 </v>
          </cell>
          <cell r="C300" t="str">
            <v>UND</v>
          </cell>
          <cell r="D300">
            <v>0.33</v>
          </cell>
          <cell r="E300">
            <v>0</v>
          </cell>
          <cell r="F300">
            <v>0</v>
          </cell>
        </row>
        <row r="301">
          <cell r="A301" t="str">
            <v>LIMPVC</v>
          </cell>
          <cell r="B301" t="str">
            <v>LIMPIADOR  PVC 760 GR</v>
          </cell>
          <cell r="C301" t="str">
            <v>Gl</v>
          </cell>
          <cell r="D301">
            <v>0.01</v>
          </cell>
          <cell r="E301">
            <v>15000</v>
          </cell>
          <cell r="F301">
            <v>150</v>
          </cell>
        </row>
        <row r="303">
          <cell r="A303" t="str">
            <v>ACC-CUTHHN4</v>
          </cell>
          <cell r="B303" t="str">
            <v>CANALIZACION CABLE DE COBRE THHN 4 No. 4 POR TUBERIA DE 1 "</v>
          </cell>
          <cell r="C303" t="str">
            <v>ML</v>
          </cell>
          <cell r="E303" t="str">
            <v>COSTO ITEM</v>
          </cell>
          <cell r="F303">
            <v>52311.6</v>
          </cell>
        </row>
        <row r="305">
          <cell r="A305" t="str">
            <v>CODIGO</v>
          </cell>
          <cell r="B305" t="str">
            <v>DETALLE</v>
          </cell>
          <cell r="C305" t="str">
            <v>UNIDAD</v>
          </cell>
          <cell r="D305" t="str">
            <v>CANTIDAD</v>
          </cell>
          <cell r="E305" t="str">
            <v>V/UNITARIO</v>
          </cell>
          <cell r="F305" t="str">
            <v>V/PARCIAL</v>
          </cell>
        </row>
        <row r="306">
          <cell r="A306" t="str">
            <v>CACUTHHN4</v>
          </cell>
          <cell r="B306" t="str">
            <v>CABLE COBRE THHN 4 AWG</v>
          </cell>
          <cell r="C306" t="str">
            <v>Ml</v>
          </cell>
          <cell r="D306">
            <v>4</v>
          </cell>
          <cell r="E306">
            <v>11979</v>
          </cell>
          <cell r="F306">
            <v>47916</v>
          </cell>
        </row>
        <row r="307">
          <cell r="A307" t="str">
            <v>TUBPVC-1</v>
          </cell>
          <cell r="B307" t="str">
            <v xml:space="preserve">TUBO PVC CONDUIT 1X 3MTS </v>
          </cell>
          <cell r="C307" t="str">
            <v>UND</v>
          </cell>
          <cell r="D307">
            <v>1</v>
          </cell>
          <cell r="E307">
            <v>3990</v>
          </cell>
          <cell r="F307">
            <v>3990</v>
          </cell>
        </row>
        <row r="308">
          <cell r="A308" t="str">
            <v>SOLPVC</v>
          </cell>
          <cell r="B308" t="str">
            <v>SOLDADURA LIQUIDA PVC 1/4 GAL.</v>
          </cell>
          <cell r="C308" t="str">
            <v>Gl</v>
          </cell>
          <cell r="D308">
            <v>0.01</v>
          </cell>
          <cell r="E308">
            <v>15000</v>
          </cell>
          <cell r="F308">
            <v>150</v>
          </cell>
        </row>
        <row r="309">
          <cell r="A309" t="str">
            <v>TER-1</v>
          </cell>
          <cell r="B309" t="str">
            <v>ADAPTADOR PVC CONDUIT 1</v>
          </cell>
          <cell r="C309" t="str">
            <v>UND</v>
          </cell>
          <cell r="D309">
            <v>0.33</v>
          </cell>
          <cell r="E309">
            <v>320</v>
          </cell>
          <cell r="F309">
            <v>105.60000000000001</v>
          </cell>
        </row>
        <row r="310">
          <cell r="A310" t="str">
            <v>LIMPVC</v>
          </cell>
          <cell r="B310" t="str">
            <v>LIMPIADOR  PVC 760 GR</v>
          </cell>
          <cell r="C310" t="str">
            <v>Gl</v>
          </cell>
          <cell r="D310">
            <v>0.01</v>
          </cell>
          <cell r="E310">
            <v>15000</v>
          </cell>
          <cell r="F310">
            <v>150</v>
          </cell>
        </row>
        <row r="312">
          <cell r="A312" t="str">
            <v>ACC-CUTHHN6</v>
          </cell>
          <cell r="B312" t="str">
            <v>CANALIZACION CABLE DE COBRE THHN 4 No. 6 POR TUBERIA DE 1 "</v>
          </cell>
          <cell r="C312" t="str">
            <v>ML</v>
          </cell>
          <cell r="E312" t="str">
            <v>COSTO ITEM</v>
          </cell>
          <cell r="F312">
            <v>19199.599999999999</v>
          </cell>
        </row>
        <row r="314">
          <cell r="A314" t="str">
            <v>CODIGO</v>
          </cell>
          <cell r="B314" t="str">
            <v>DETALLE</v>
          </cell>
          <cell r="C314" t="str">
            <v>UNIDAD</v>
          </cell>
          <cell r="D314" t="str">
            <v>CANTIDAD</v>
          </cell>
          <cell r="E314" t="str">
            <v>V/UNITARIO</v>
          </cell>
          <cell r="F314" t="str">
            <v>V/PARCIAL</v>
          </cell>
        </row>
        <row r="315">
          <cell r="A315" t="str">
            <v>CACUTHHN6</v>
          </cell>
          <cell r="B315" t="str">
            <v>CABLE DE COBRE THHN 6 AWG</v>
          </cell>
          <cell r="C315" t="str">
            <v>Ml</v>
          </cell>
          <cell r="D315">
            <v>4</v>
          </cell>
          <cell r="E315">
            <v>3701</v>
          </cell>
          <cell r="F315">
            <v>14804</v>
          </cell>
        </row>
        <row r="316">
          <cell r="A316" t="str">
            <v>TUBPVC-1</v>
          </cell>
          <cell r="B316" t="str">
            <v xml:space="preserve">TUBO PVC CONDUIT 1X 3MTS </v>
          </cell>
          <cell r="C316" t="str">
            <v>UND</v>
          </cell>
          <cell r="D316">
            <v>1</v>
          </cell>
          <cell r="E316">
            <v>3990</v>
          </cell>
          <cell r="F316">
            <v>3990</v>
          </cell>
        </row>
        <row r="317">
          <cell r="A317" t="str">
            <v>SOLPVC</v>
          </cell>
          <cell r="B317" t="str">
            <v>SOLDADURA LIQUIDA PVC 1/4 GAL.</v>
          </cell>
          <cell r="C317" t="str">
            <v>Gl</v>
          </cell>
          <cell r="D317">
            <v>0.01</v>
          </cell>
          <cell r="E317">
            <v>15000</v>
          </cell>
          <cell r="F317">
            <v>150</v>
          </cell>
        </row>
        <row r="318">
          <cell r="A318" t="str">
            <v>TER-1</v>
          </cell>
          <cell r="B318" t="str">
            <v>ADAPTADOR PVC CONDUIT 1</v>
          </cell>
          <cell r="C318" t="str">
            <v>UND</v>
          </cell>
          <cell r="D318">
            <v>0.33</v>
          </cell>
          <cell r="E318">
            <v>320</v>
          </cell>
          <cell r="F318">
            <v>105.60000000000001</v>
          </cell>
        </row>
        <row r="319">
          <cell r="A319" t="str">
            <v>LIMPVC</v>
          </cell>
          <cell r="B319" t="str">
            <v>LIMPIADOR  PVC 760 GR</v>
          </cell>
          <cell r="C319" t="str">
            <v>Gl</v>
          </cell>
          <cell r="D319">
            <v>0.01</v>
          </cell>
          <cell r="E319">
            <v>15000</v>
          </cell>
          <cell r="F319">
            <v>150</v>
          </cell>
        </row>
        <row r="321">
          <cell r="A321" t="str">
            <v>ACC-CUTHHN8</v>
          </cell>
          <cell r="B321" t="str">
            <v>CANALIZACION CABLE DE COBRE THHN 4 No. 8 POR TUBERIA DE 3/4 "</v>
          </cell>
          <cell r="C321" t="str">
            <v>ML</v>
          </cell>
          <cell r="E321" t="str">
            <v>COSTO ITEM</v>
          </cell>
          <cell r="F321">
            <v>13213.4</v>
          </cell>
        </row>
        <row r="323">
          <cell r="A323" t="str">
            <v>CODIGO</v>
          </cell>
          <cell r="B323" t="str">
            <v>DETALLE</v>
          </cell>
          <cell r="C323" t="str">
            <v>UNIDAD</v>
          </cell>
          <cell r="D323" t="str">
            <v>CANTIDAD</v>
          </cell>
          <cell r="E323" t="str">
            <v>V/UNITARIO</v>
          </cell>
          <cell r="F323" t="str">
            <v>V/PARCIAL</v>
          </cell>
        </row>
        <row r="324">
          <cell r="A324" t="str">
            <v>CACUTHHN8</v>
          </cell>
          <cell r="B324" t="str">
            <v>CABLE DE COBRE THHN 8 AWG</v>
          </cell>
          <cell r="C324" t="str">
            <v>Ml</v>
          </cell>
          <cell r="D324">
            <v>4</v>
          </cell>
          <cell r="E324">
            <v>2506</v>
          </cell>
          <cell r="F324">
            <v>10024</v>
          </cell>
        </row>
        <row r="325">
          <cell r="A325" t="str">
            <v>TUBPVC-3/4</v>
          </cell>
          <cell r="B325" t="str">
            <v xml:space="preserve">TUBO PVC CONDUIT 3/4 X 3MTS </v>
          </cell>
          <cell r="C325" t="str">
            <v>UND</v>
          </cell>
          <cell r="D325">
            <v>1</v>
          </cell>
          <cell r="E325">
            <v>2830</v>
          </cell>
          <cell r="F325">
            <v>2830</v>
          </cell>
        </row>
        <row r="326">
          <cell r="A326" t="str">
            <v>SOLPVC</v>
          </cell>
          <cell r="B326" t="str">
            <v>SOLDADURA LIQUIDA PVC 1/4 GAL.</v>
          </cell>
          <cell r="C326" t="str">
            <v>Gl</v>
          </cell>
          <cell r="D326">
            <v>0.01</v>
          </cell>
          <cell r="E326">
            <v>15000</v>
          </cell>
          <cell r="F326">
            <v>150</v>
          </cell>
        </row>
        <row r="327">
          <cell r="A327" t="str">
            <v>TER-3/4</v>
          </cell>
          <cell r="B327" t="str">
            <v xml:space="preserve">ADAPTADOR PVC CONDUIT 3/4 </v>
          </cell>
          <cell r="C327" t="str">
            <v>UND</v>
          </cell>
          <cell r="D327">
            <v>0.33</v>
          </cell>
          <cell r="E327">
            <v>180</v>
          </cell>
          <cell r="F327">
            <v>59.400000000000006</v>
          </cell>
        </row>
        <row r="328">
          <cell r="A328" t="str">
            <v>LIMPVC</v>
          </cell>
          <cell r="B328" t="str">
            <v>LIMPIADOR  PVC 760 GR</v>
          </cell>
          <cell r="C328" t="str">
            <v>Gl</v>
          </cell>
          <cell r="D328">
            <v>0.01</v>
          </cell>
          <cell r="E328">
            <v>15000</v>
          </cell>
          <cell r="F328">
            <v>150</v>
          </cell>
        </row>
        <row r="330">
          <cell r="A330" t="str">
            <v>ACC-CU4</v>
          </cell>
          <cell r="B330" t="str">
            <v>CANALIZACION CABLE DE COBRE No. 4 POR TUBERIA</v>
          </cell>
          <cell r="C330" t="str">
            <v>ML</v>
          </cell>
          <cell r="E330" t="str">
            <v>COSTO ITEM</v>
          </cell>
          <cell r="F330">
            <v>11979</v>
          </cell>
        </row>
        <row r="332">
          <cell r="A332" t="str">
            <v>CODIGO</v>
          </cell>
          <cell r="B332" t="str">
            <v>DETALLE</v>
          </cell>
          <cell r="C332" t="str">
            <v>UNIDAD</v>
          </cell>
          <cell r="D332" t="str">
            <v>CANTIDAD</v>
          </cell>
          <cell r="E332" t="str">
            <v>V/UNITARIO</v>
          </cell>
          <cell r="F332" t="str">
            <v>V/PARCIAL</v>
          </cell>
        </row>
        <row r="333">
          <cell r="A333" t="str">
            <v>CACUTHHN4</v>
          </cell>
          <cell r="B333" t="str">
            <v>CABLE COBRE THHN 4 AWG</v>
          </cell>
          <cell r="C333" t="str">
            <v>Ml</v>
          </cell>
          <cell r="D333">
            <v>1</v>
          </cell>
          <cell r="E333">
            <v>11979</v>
          </cell>
          <cell r="F333">
            <v>11979</v>
          </cell>
        </row>
        <row r="336">
          <cell r="A336" t="str">
            <v>ACC-CU6</v>
          </cell>
          <cell r="B336" t="str">
            <v>CANALIZACION CABLE DE COBRE No. 6 POR TUBERIA</v>
          </cell>
          <cell r="C336" t="str">
            <v>ML</v>
          </cell>
          <cell r="E336" t="str">
            <v>COSTO ITEM</v>
          </cell>
          <cell r="F336">
            <v>3701</v>
          </cell>
        </row>
        <row r="338">
          <cell r="A338" t="str">
            <v>CODIGO</v>
          </cell>
          <cell r="B338" t="str">
            <v>DETALLE</v>
          </cell>
          <cell r="C338" t="str">
            <v>UNIDAD</v>
          </cell>
          <cell r="D338" t="str">
            <v>CANTIDAD</v>
          </cell>
          <cell r="E338" t="str">
            <v>V/UNITARIO</v>
          </cell>
          <cell r="F338" t="str">
            <v>V/PARCIAL</v>
          </cell>
        </row>
        <row r="339">
          <cell r="A339" t="str">
            <v>CACUTHHN6</v>
          </cell>
          <cell r="B339" t="str">
            <v>CABLE DE COBRE THHN 6 AWG</v>
          </cell>
          <cell r="C339" t="str">
            <v>Ml</v>
          </cell>
          <cell r="D339">
            <v>1</v>
          </cell>
          <cell r="E339">
            <v>3701</v>
          </cell>
          <cell r="F339">
            <v>3701</v>
          </cell>
        </row>
        <row r="342">
          <cell r="A342" t="str">
            <v>ACOTAB</v>
          </cell>
          <cell r="B342" t="str">
            <v>Acometida 2 cables de cobre calibre 1/0 AWG THHN/THWN 90° 600V por fase y neutro mas un cable de cobre calibre 2 AWG THHN/THWN 90° 600V tierra para instalar en bandeja</v>
          </cell>
          <cell r="C342" t="str">
            <v>ML</v>
          </cell>
          <cell r="E342" t="str">
            <v>COSTO ITEM</v>
          </cell>
          <cell r="F342">
            <v>261528</v>
          </cell>
        </row>
        <row r="344">
          <cell r="A344" t="str">
            <v>CODIGO</v>
          </cell>
          <cell r="B344" t="str">
            <v>DETALLE</v>
          </cell>
          <cell r="C344" t="str">
            <v>UNIDAD</v>
          </cell>
          <cell r="D344" t="str">
            <v>CANTIDAD</v>
          </cell>
          <cell r="E344" t="str">
            <v>V/UNITARIO</v>
          </cell>
          <cell r="F344" t="str">
            <v>V/PARCIAL</v>
          </cell>
        </row>
        <row r="345">
          <cell r="A345" t="str">
            <v>CACUTHHN1/0</v>
          </cell>
          <cell r="B345" t="str">
            <v>CABLE DE COBRE THHN 1/0 AWG</v>
          </cell>
          <cell r="C345" t="str">
            <v>Ml</v>
          </cell>
          <cell r="D345">
            <v>8</v>
          </cell>
          <cell r="E345">
            <v>30366</v>
          </cell>
          <cell r="F345">
            <v>242928</v>
          </cell>
        </row>
        <row r="346">
          <cell r="A346" t="str">
            <v>CACUTHHN2</v>
          </cell>
          <cell r="B346" t="str">
            <v>CABLE DE COBRE THHN 2 AWG</v>
          </cell>
          <cell r="C346" t="str">
            <v>Ml</v>
          </cell>
          <cell r="D346">
            <v>1</v>
          </cell>
          <cell r="E346">
            <v>18600</v>
          </cell>
          <cell r="F346">
            <v>18600</v>
          </cell>
        </row>
        <row r="349">
          <cell r="A349" t="str">
            <v>ACC-TG1</v>
          </cell>
          <cell r="B349" t="str">
            <v>Acometida 5 Cu No. 2/0 AWG THHN/THWN 90° 600V para instalar en bandeja tablero TG1</v>
          </cell>
          <cell r="C349" t="str">
            <v>ML</v>
          </cell>
          <cell r="E349" t="str">
            <v>COSTO ITEM</v>
          </cell>
          <cell r="F349">
            <v>189830</v>
          </cell>
        </row>
        <row r="351">
          <cell r="A351" t="str">
            <v>CODIGO</v>
          </cell>
          <cell r="B351" t="str">
            <v>DETALLE</v>
          </cell>
          <cell r="C351" t="str">
            <v>UNIDAD</v>
          </cell>
          <cell r="D351" t="str">
            <v>CANTIDAD</v>
          </cell>
          <cell r="E351" t="str">
            <v>V/UNITARIO</v>
          </cell>
          <cell r="F351" t="str">
            <v>V/PARCIAL</v>
          </cell>
        </row>
        <row r="352">
          <cell r="A352" t="str">
            <v>CACUTHHN2/0</v>
          </cell>
          <cell r="B352" t="str">
            <v>CABLE DE COBRE THHN 2/0 AWG</v>
          </cell>
          <cell r="C352" t="str">
            <v>Ml</v>
          </cell>
          <cell r="D352">
            <v>5</v>
          </cell>
          <cell r="E352">
            <v>37966</v>
          </cell>
          <cell r="F352">
            <v>189830</v>
          </cell>
        </row>
        <row r="355">
          <cell r="A355" t="str">
            <v>ACC-TCE</v>
          </cell>
          <cell r="B355" t="str">
            <v>Acometida 5 Cu No. 1/0 AWG THHN/THWN 90° 600V para instalar en bandeja tablero TCE</v>
          </cell>
          <cell r="C355" t="str">
            <v>ML</v>
          </cell>
          <cell r="E355" t="str">
            <v>COSTO ITEM</v>
          </cell>
          <cell r="F355">
            <v>151830</v>
          </cell>
        </row>
        <row r="357">
          <cell r="A357" t="str">
            <v>CODIGO</v>
          </cell>
          <cell r="B357" t="str">
            <v>DETALLE</v>
          </cell>
          <cell r="C357" t="str">
            <v>UNIDAD</v>
          </cell>
          <cell r="D357" t="str">
            <v>CANTIDAD</v>
          </cell>
          <cell r="E357" t="str">
            <v>V/UNITARIO</v>
          </cell>
          <cell r="F357" t="str">
            <v>V/PARCIAL</v>
          </cell>
        </row>
        <row r="358">
          <cell r="A358" t="str">
            <v>CACUTHHN1/0</v>
          </cell>
          <cell r="B358" t="str">
            <v>CABLE DE COBRE THHN 1/0 AWG</v>
          </cell>
          <cell r="C358" t="str">
            <v>Ml</v>
          </cell>
          <cell r="D358">
            <v>5</v>
          </cell>
          <cell r="E358">
            <v>30366</v>
          </cell>
          <cell r="F358">
            <v>151830</v>
          </cell>
        </row>
        <row r="361">
          <cell r="A361" t="str">
            <v>ACC-TR1</v>
          </cell>
          <cell r="B361" t="str">
            <v>Acometida 5 Cu No. 2 AWG THHN/THWN 90° 600V para instalar en bandeja tablero TR1</v>
          </cell>
          <cell r="C361" t="str">
            <v>ML</v>
          </cell>
          <cell r="E361" t="str">
            <v>COSTO ITEM</v>
          </cell>
          <cell r="F361">
            <v>93000</v>
          </cell>
        </row>
        <row r="363">
          <cell r="A363" t="str">
            <v>CODIGO</v>
          </cell>
          <cell r="B363" t="str">
            <v>DETALLE</v>
          </cell>
          <cell r="C363" t="str">
            <v>UNIDAD</v>
          </cell>
          <cell r="D363" t="str">
            <v>CANTIDAD</v>
          </cell>
          <cell r="E363" t="str">
            <v>V/UNITARIO</v>
          </cell>
          <cell r="F363" t="str">
            <v>V/PARCIAL</v>
          </cell>
        </row>
        <row r="364">
          <cell r="A364" t="str">
            <v>CACUTHHN2</v>
          </cell>
          <cell r="B364" t="str">
            <v>CABLE DE COBRE THHN 2 AWG</v>
          </cell>
          <cell r="C364" t="str">
            <v>Ml</v>
          </cell>
          <cell r="D364">
            <v>5</v>
          </cell>
          <cell r="E364">
            <v>18600</v>
          </cell>
          <cell r="F364">
            <v>93000</v>
          </cell>
        </row>
        <row r="367">
          <cell r="A367" t="str">
            <v>ACC-TC1</v>
          </cell>
          <cell r="B367" t="str">
            <v>Acometida 5 Cu No. 4 AWG THHN/THWN 90° 600V  para instalar en bandeja tablero TC1</v>
          </cell>
          <cell r="C367" t="str">
            <v>ML</v>
          </cell>
          <cell r="E367" t="str">
            <v>COSTO ITEM</v>
          </cell>
          <cell r="F367">
            <v>59895</v>
          </cell>
        </row>
        <row r="369">
          <cell r="A369" t="str">
            <v>CODIGO</v>
          </cell>
          <cell r="B369" t="str">
            <v>DETALLE</v>
          </cell>
          <cell r="C369" t="str">
            <v>UNIDAD</v>
          </cell>
          <cell r="D369" t="str">
            <v>CANTIDAD</v>
          </cell>
          <cell r="E369" t="str">
            <v>V/UNITARIO</v>
          </cell>
          <cell r="F369" t="str">
            <v>V/PARCIAL</v>
          </cell>
        </row>
        <row r="370">
          <cell r="A370" t="str">
            <v>CACUTHHN4</v>
          </cell>
          <cell r="B370" t="str">
            <v>CABLE COBRE THHN 4 AWG</v>
          </cell>
          <cell r="C370" t="str">
            <v>Ml</v>
          </cell>
          <cell r="D370">
            <v>5</v>
          </cell>
          <cell r="E370">
            <v>11979</v>
          </cell>
          <cell r="F370">
            <v>59895</v>
          </cell>
        </row>
        <row r="373">
          <cell r="A373" t="str">
            <v>ACC-TC</v>
          </cell>
          <cell r="B373" t="str">
            <v>Acometida 5 Cu No. 2 AWG THHN/THWN 90° 600V para instalar en bandeja tablero TC</v>
          </cell>
          <cell r="C373" t="str">
            <v>ML</v>
          </cell>
          <cell r="E373" t="str">
            <v>COSTO ITEM</v>
          </cell>
          <cell r="F373">
            <v>93000</v>
          </cell>
        </row>
        <row r="375">
          <cell r="A375" t="str">
            <v>CODIGO</v>
          </cell>
          <cell r="B375" t="str">
            <v>DETALLE</v>
          </cell>
          <cell r="C375" t="str">
            <v>UNIDAD</v>
          </cell>
          <cell r="D375" t="str">
            <v>CANTIDAD</v>
          </cell>
          <cell r="E375" t="str">
            <v>V/UNITARIO</v>
          </cell>
          <cell r="F375" t="str">
            <v>V/PARCIAL</v>
          </cell>
        </row>
        <row r="376">
          <cell r="A376" t="str">
            <v>CACUTHHN2</v>
          </cell>
          <cell r="B376" t="str">
            <v>CABLE DE COBRE THHN 2 AWG</v>
          </cell>
          <cell r="C376" t="str">
            <v>Ml</v>
          </cell>
          <cell r="D376">
            <v>5</v>
          </cell>
          <cell r="E376">
            <v>18600</v>
          </cell>
          <cell r="F376">
            <v>93000</v>
          </cell>
        </row>
        <row r="379">
          <cell r="A379" t="str">
            <v>ACC-TIA</v>
          </cell>
          <cell r="B379" t="str">
            <v>Acometida 5 Cu No. 4 AWG THHN/THWN 90° 600V para instalar en bandeja tablero TIA</v>
          </cell>
          <cell r="C379" t="str">
            <v>ML</v>
          </cell>
          <cell r="E379" t="str">
            <v>COSTO ITEM</v>
          </cell>
          <cell r="F379">
            <v>59895</v>
          </cell>
        </row>
        <row r="381">
          <cell r="A381" t="str">
            <v>CODIGO</v>
          </cell>
          <cell r="B381" t="str">
            <v>DETALLE</v>
          </cell>
          <cell r="C381" t="str">
            <v>UNIDAD</v>
          </cell>
          <cell r="D381" t="str">
            <v>CANTIDAD</v>
          </cell>
          <cell r="E381" t="str">
            <v>V/UNITARIO</v>
          </cell>
          <cell r="F381" t="str">
            <v>V/PARCIAL</v>
          </cell>
        </row>
        <row r="382">
          <cell r="A382" t="str">
            <v>CACUTHHN4</v>
          </cell>
          <cell r="B382" t="str">
            <v>CABLE COBRE THHN 4 AWG</v>
          </cell>
          <cell r="C382" t="str">
            <v>Ml</v>
          </cell>
          <cell r="D382">
            <v>5</v>
          </cell>
          <cell r="E382">
            <v>11979</v>
          </cell>
          <cell r="F382">
            <v>59895</v>
          </cell>
        </row>
        <row r="385">
          <cell r="A385" t="str">
            <v>ACC-TRH</v>
          </cell>
          <cell r="B385" t="str">
            <v>Acometida 5 Cu No. 4 AWG THHN/THWN 90° 600V para instalar en bandeja tablero TRH</v>
          </cell>
          <cell r="C385" t="str">
            <v>ML</v>
          </cell>
          <cell r="E385" t="str">
            <v>COSTO ITEM</v>
          </cell>
          <cell r="F385">
            <v>59895</v>
          </cell>
        </row>
        <row r="387">
          <cell r="A387" t="str">
            <v>CODIGO</v>
          </cell>
          <cell r="B387" t="str">
            <v>DETALLE</v>
          </cell>
          <cell r="C387" t="str">
            <v>UNIDAD</v>
          </cell>
          <cell r="D387" t="str">
            <v>CANTIDAD</v>
          </cell>
          <cell r="E387" t="str">
            <v>V/UNITARIO</v>
          </cell>
          <cell r="F387" t="str">
            <v>V/PARCIAL</v>
          </cell>
        </row>
        <row r="388">
          <cell r="A388" t="str">
            <v>CACUTHHN4</v>
          </cell>
          <cell r="B388" t="str">
            <v>CABLE COBRE THHN 4 AWG</v>
          </cell>
          <cell r="C388" t="str">
            <v>Ml</v>
          </cell>
          <cell r="D388">
            <v>5</v>
          </cell>
          <cell r="E388">
            <v>11979</v>
          </cell>
          <cell r="F388">
            <v>59895</v>
          </cell>
        </row>
        <row r="390">
          <cell r="A390" t="str">
            <v>ACC-CU2/0</v>
          </cell>
          <cell r="B390" t="str">
            <v>CANALIZACION CABLE DE COBRE No. 2/0 POR TUBERIA</v>
          </cell>
          <cell r="C390" t="str">
            <v>ML</v>
          </cell>
          <cell r="E390" t="str">
            <v>COSTO ITEM</v>
          </cell>
          <cell r="F390">
            <v>37966</v>
          </cell>
        </row>
        <row r="392">
          <cell r="A392" t="str">
            <v>CODIGO</v>
          </cell>
          <cell r="B392" t="str">
            <v>DETALLE</v>
          </cell>
          <cell r="C392" t="str">
            <v>UNIDAD</v>
          </cell>
          <cell r="D392" t="str">
            <v>CANTIDAD</v>
          </cell>
          <cell r="E392" t="str">
            <v>V/UNITARIO</v>
          </cell>
          <cell r="F392" t="str">
            <v>V/PARCIAL</v>
          </cell>
        </row>
        <row r="393">
          <cell r="A393" t="str">
            <v>CACUTHHN2/0</v>
          </cell>
          <cell r="B393" t="str">
            <v>CABLE DE COBRE THHN 2/0 AWG</v>
          </cell>
          <cell r="C393" t="str">
            <v>Ml</v>
          </cell>
          <cell r="D393">
            <v>1</v>
          </cell>
          <cell r="E393">
            <v>37966</v>
          </cell>
          <cell r="F393">
            <v>37966</v>
          </cell>
        </row>
        <row r="396">
          <cell r="A396" t="str">
            <v>TPVC-3/4</v>
          </cell>
          <cell r="B396" t="str">
            <v>CANALIZAR TUBERIA PVC DE 3/4"</v>
          </cell>
          <cell r="C396" t="str">
            <v>ML</v>
          </cell>
          <cell r="E396" t="str">
            <v>COSTO ITEM</v>
          </cell>
          <cell r="F396">
            <v>3189.4</v>
          </cell>
        </row>
        <row r="398">
          <cell r="A398" t="str">
            <v>CODIGO</v>
          </cell>
          <cell r="B398" t="str">
            <v>DETALLE</v>
          </cell>
          <cell r="C398" t="str">
            <v>UNIDAD</v>
          </cell>
          <cell r="D398" t="str">
            <v>CANTIDAD</v>
          </cell>
          <cell r="E398" t="str">
            <v>V/UNITARIO</v>
          </cell>
          <cell r="F398" t="str">
            <v>V/PARCIAL</v>
          </cell>
        </row>
        <row r="399">
          <cell r="A399" t="str">
            <v>TUBPVC-3/4</v>
          </cell>
          <cell r="B399" t="str">
            <v xml:space="preserve">TUBO PVC CONDUIT 3/4 X 3MTS </v>
          </cell>
          <cell r="C399" t="str">
            <v>UND</v>
          </cell>
          <cell r="D399">
            <v>1</v>
          </cell>
          <cell r="E399">
            <v>2830</v>
          </cell>
          <cell r="F399">
            <v>2830</v>
          </cell>
        </row>
        <row r="400">
          <cell r="A400" t="str">
            <v>SOLPVC</v>
          </cell>
          <cell r="B400" t="str">
            <v>SOLDADURA LIQUIDA PVC 1/4 GAL.</v>
          </cell>
          <cell r="C400" t="str">
            <v>Gl</v>
          </cell>
          <cell r="D400">
            <v>0.01</v>
          </cell>
          <cell r="E400">
            <v>15000</v>
          </cell>
          <cell r="F400">
            <v>150</v>
          </cell>
        </row>
        <row r="401">
          <cell r="A401" t="str">
            <v>TER-3/4</v>
          </cell>
          <cell r="B401" t="str">
            <v xml:space="preserve">ADAPTADOR PVC CONDUIT 3/4 </v>
          </cell>
          <cell r="C401" t="str">
            <v>UND</v>
          </cell>
          <cell r="D401">
            <v>0.33</v>
          </cell>
          <cell r="E401">
            <v>180</v>
          </cell>
          <cell r="F401">
            <v>59.400000000000006</v>
          </cell>
        </row>
        <row r="402">
          <cell r="A402" t="str">
            <v>LIMPVC</v>
          </cell>
          <cell r="B402" t="str">
            <v>LIMPIADOR  PVC 760 GR</v>
          </cell>
          <cell r="C402" t="str">
            <v>Gl</v>
          </cell>
          <cell r="D402">
            <v>0.01</v>
          </cell>
          <cell r="E402">
            <v>15000</v>
          </cell>
          <cell r="F402">
            <v>150</v>
          </cell>
        </row>
        <row r="405">
          <cell r="A405" t="str">
            <v>TPVC-1</v>
          </cell>
          <cell r="B405" t="str">
            <v>CANALIZAR TUBERIA PVC DE 1"</v>
          </cell>
          <cell r="C405" t="str">
            <v>ML</v>
          </cell>
          <cell r="E405" t="str">
            <v>COSTO ITEM</v>
          </cell>
          <cell r="F405">
            <v>4395.6000000000004</v>
          </cell>
        </row>
        <row r="407">
          <cell r="A407" t="str">
            <v>CODIGO</v>
          </cell>
          <cell r="B407" t="str">
            <v>DETALLE</v>
          </cell>
          <cell r="C407" t="str">
            <v>UNIDAD</v>
          </cell>
          <cell r="D407" t="str">
            <v>CANTIDAD</v>
          </cell>
          <cell r="E407" t="str">
            <v>V/UNITARIO</v>
          </cell>
          <cell r="F407" t="str">
            <v>V/PARCIAL</v>
          </cell>
        </row>
        <row r="408">
          <cell r="A408" t="str">
            <v>TUBPVC-1</v>
          </cell>
          <cell r="B408" t="str">
            <v xml:space="preserve">TUBO PVC CONDUIT 1X 3MTS </v>
          </cell>
          <cell r="C408" t="str">
            <v>UND</v>
          </cell>
          <cell r="D408">
            <v>1</v>
          </cell>
          <cell r="E408">
            <v>3990</v>
          </cell>
          <cell r="F408">
            <v>3990</v>
          </cell>
        </row>
        <row r="409">
          <cell r="A409" t="str">
            <v>SOLPVC</v>
          </cell>
          <cell r="B409" t="str">
            <v>SOLDADURA LIQUIDA PVC 1/4 GAL.</v>
          </cell>
          <cell r="C409" t="str">
            <v>Gl</v>
          </cell>
          <cell r="D409">
            <v>0.01</v>
          </cell>
          <cell r="E409">
            <v>15000</v>
          </cell>
          <cell r="F409">
            <v>150</v>
          </cell>
        </row>
        <row r="410">
          <cell r="A410" t="str">
            <v>TER-1</v>
          </cell>
          <cell r="B410" t="str">
            <v>ADAPTADOR PVC CONDUIT 1</v>
          </cell>
          <cell r="C410" t="str">
            <v>UND</v>
          </cell>
          <cell r="D410">
            <v>0.33</v>
          </cell>
          <cell r="E410">
            <v>320</v>
          </cell>
          <cell r="F410">
            <v>105.60000000000001</v>
          </cell>
        </row>
        <row r="411">
          <cell r="A411" t="str">
            <v>LIMPVC</v>
          </cell>
          <cell r="B411" t="str">
            <v>LIMPIADOR  PVC 760 GR</v>
          </cell>
          <cell r="C411" t="str">
            <v>Gl</v>
          </cell>
          <cell r="D411">
            <v>0.01</v>
          </cell>
          <cell r="E411">
            <v>15000</v>
          </cell>
          <cell r="F411">
            <v>150</v>
          </cell>
        </row>
        <row r="414">
          <cell r="A414" t="str">
            <v>TPVC-11/2</v>
          </cell>
          <cell r="B414" t="str">
            <v>CANALIZAR TUBERIA PVC DE 1 1/2"</v>
          </cell>
          <cell r="C414" t="str">
            <v>ML</v>
          </cell>
          <cell r="E414" t="str">
            <v>COSTO ITEM</v>
          </cell>
          <cell r="F414">
            <v>8050</v>
          </cell>
        </row>
        <row r="416">
          <cell r="A416" t="str">
            <v>CODIGO</v>
          </cell>
          <cell r="B416" t="str">
            <v>DETALLE</v>
          </cell>
          <cell r="C416" t="str">
            <v>UNIDAD</v>
          </cell>
          <cell r="D416" t="str">
            <v>CANTIDAD</v>
          </cell>
          <cell r="E416" t="str">
            <v>V/UNITARIO</v>
          </cell>
          <cell r="F416" t="str">
            <v>V/PARCIAL</v>
          </cell>
        </row>
        <row r="417">
          <cell r="A417" t="str">
            <v>TUBPVC-11/2</v>
          </cell>
          <cell r="B417" t="str">
            <v xml:space="preserve">TUBO PVC CONDUIT 1-1/2 X 3MTS </v>
          </cell>
          <cell r="C417" t="str">
            <v>UND</v>
          </cell>
          <cell r="D417">
            <v>1</v>
          </cell>
          <cell r="E417">
            <v>7750</v>
          </cell>
          <cell r="F417">
            <v>7750</v>
          </cell>
        </row>
        <row r="418">
          <cell r="A418" t="str">
            <v>SOLPVC</v>
          </cell>
          <cell r="B418" t="str">
            <v>SOLDADURA LIQUIDA PVC 1/4 GAL.</v>
          </cell>
          <cell r="C418" t="str">
            <v>Gl</v>
          </cell>
          <cell r="D418">
            <v>0.01</v>
          </cell>
          <cell r="E418">
            <v>15000</v>
          </cell>
          <cell r="F418">
            <v>150</v>
          </cell>
        </row>
        <row r="419">
          <cell r="A419" t="str">
            <v>TER-11/2</v>
          </cell>
          <cell r="B419" t="str">
            <v xml:space="preserve">ADAPTADOR PVC CONDUIT 1-1/2 </v>
          </cell>
          <cell r="C419" t="str">
            <v>UND</v>
          </cell>
          <cell r="D419">
            <v>0.33</v>
          </cell>
          <cell r="E419">
            <v>0</v>
          </cell>
          <cell r="F419">
            <v>0</v>
          </cell>
        </row>
        <row r="420">
          <cell r="A420" t="str">
            <v>LIMPVC</v>
          </cell>
          <cell r="B420" t="str">
            <v>LIMPIADOR  PVC 760 GR</v>
          </cell>
          <cell r="C420" t="str">
            <v>Gl</v>
          </cell>
          <cell r="D420">
            <v>0.01</v>
          </cell>
          <cell r="E420">
            <v>15000</v>
          </cell>
          <cell r="F420">
            <v>150</v>
          </cell>
        </row>
        <row r="423">
          <cell r="A423" t="str">
            <v>TPVC-11/4</v>
          </cell>
          <cell r="B423" t="str">
            <v>CANALIZAR TUBERIA PVC DE 1 1/4"</v>
          </cell>
          <cell r="C423" t="str">
            <v>ML</v>
          </cell>
          <cell r="E423" t="str">
            <v>COSTO ITEM</v>
          </cell>
          <cell r="F423">
            <v>6663.9</v>
          </cell>
        </row>
        <row r="425">
          <cell r="A425" t="str">
            <v>CODIGO</v>
          </cell>
          <cell r="B425" t="str">
            <v>DETALLE</v>
          </cell>
          <cell r="C425" t="str">
            <v>UNIDAD</v>
          </cell>
          <cell r="D425" t="str">
            <v>CANTIDAD</v>
          </cell>
          <cell r="E425" t="str">
            <v>V/UNITARIO</v>
          </cell>
          <cell r="F425" t="str">
            <v>V/PARCIAL</v>
          </cell>
        </row>
        <row r="426">
          <cell r="A426" t="str">
            <v>TUBPVC-11/4</v>
          </cell>
          <cell r="B426" t="str">
            <v xml:space="preserve">TUBO PVC CONDUIT 1-1/4 X 3MTS </v>
          </cell>
          <cell r="C426" t="str">
            <v>UND</v>
          </cell>
          <cell r="D426">
            <v>1</v>
          </cell>
          <cell r="E426">
            <v>6090</v>
          </cell>
          <cell r="F426">
            <v>6090</v>
          </cell>
        </row>
        <row r="427">
          <cell r="A427" t="str">
            <v>SOLPVC</v>
          </cell>
          <cell r="B427" t="str">
            <v>SOLDADURA LIQUIDA PVC 1/4 GAL.</v>
          </cell>
          <cell r="C427" t="str">
            <v>Gl</v>
          </cell>
          <cell r="D427">
            <v>0.01</v>
          </cell>
          <cell r="E427">
            <v>15000</v>
          </cell>
          <cell r="F427">
            <v>150</v>
          </cell>
        </row>
        <row r="428">
          <cell r="A428" t="str">
            <v>TER-11/4</v>
          </cell>
          <cell r="B428" t="str">
            <v xml:space="preserve">ADAPTADOR PVC CONDUIT 1-1/4 </v>
          </cell>
          <cell r="C428" t="str">
            <v>UND</v>
          </cell>
          <cell r="D428">
            <v>0.33</v>
          </cell>
          <cell r="E428">
            <v>830</v>
          </cell>
          <cell r="F428">
            <v>273.90000000000003</v>
          </cell>
        </row>
        <row r="429">
          <cell r="A429" t="str">
            <v>LIMPVC</v>
          </cell>
          <cell r="B429" t="str">
            <v>LIMPIADOR  PVC 760 GR</v>
          </cell>
          <cell r="C429" t="str">
            <v>Gl</v>
          </cell>
          <cell r="D429">
            <v>0.01</v>
          </cell>
          <cell r="E429">
            <v>15000</v>
          </cell>
          <cell r="F429">
            <v>150</v>
          </cell>
        </row>
        <row r="432">
          <cell r="A432" t="str">
            <v>TPVC-2</v>
          </cell>
          <cell r="B432" t="str">
            <v>CANALIZAR TUBERIA PVC DE 2"</v>
          </cell>
          <cell r="C432" t="str">
            <v>ML</v>
          </cell>
          <cell r="E432" t="str">
            <v>COSTO ITEM</v>
          </cell>
          <cell r="F432">
            <v>8978.5</v>
          </cell>
        </row>
        <row r="434">
          <cell r="A434" t="str">
            <v>CODIGO</v>
          </cell>
          <cell r="B434" t="str">
            <v>DETALLE</v>
          </cell>
          <cell r="C434" t="str">
            <v>UNIDAD</v>
          </cell>
          <cell r="D434" t="str">
            <v>CANTIDAD</v>
          </cell>
          <cell r="E434" t="str">
            <v>V/UNITARIO</v>
          </cell>
          <cell r="F434" t="str">
            <v>V/PARCIAL</v>
          </cell>
        </row>
        <row r="435">
          <cell r="A435" t="str">
            <v>TUBPVC-2</v>
          </cell>
          <cell r="B435" t="str">
            <v xml:space="preserve">TUBO PVC CONDUIT 2 X 3MTS </v>
          </cell>
          <cell r="C435" t="str">
            <v>UND</v>
          </cell>
          <cell r="D435">
            <v>1</v>
          </cell>
          <cell r="E435">
            <v>8200</v>
          </cell>
          <cell r="F435">
            <v>8200</v>
          </cell>
        </row>
        <row r="436">
          <cell r="A436" t="str">
            <v>SOLPVC</v>
          </cell>
          <cell r="B436" t="str">
            <v>SOLDADURA LIQUIDA PVC 1/4 GAL.</v>
          </cell>
          <cell r="C436" t="str">
            <v>Gl</v>
          </cell>
          <cell r="D436">
            <v>0.01</v>
          </cell>
          <cell r="E436">
            <v>15000</v>
          </cell>
          <cell r="F436">
            <v>150</v>
          </cell>
        </row>
        <row r="437">
          <cell r="A437" t="str">
            <v>TER-2</v>
          </cell>
          <cell r="B437" t="str">
            <v xml:space="preserve">ADAPTADOR PVC CONDUIT 2 </v>
          </cell>
          <cell r="C437" t="str">
            <v>UND</v>
          </cell>
          <cell r="D437">
            <v>0.33</v>
          </cell>
          <cell r="E437">
            <v>1450</v>
          </cell>
          <cell r="F437">
            <v>478.5</v>
          </cell>
        </row>
        <row r="438">
          <cell r="A438" t="str">
            <v>LIMPVC</v>
          </cell>
          <cell r="B438" t="str">
            <v>LIMPIADOR  PVC 760 GR</v>
          </cell>
          <cell r="C438" t="str">
            <v>Gl</v>
          </cell>
          <cell r="D438">
            <v>0.01</v>
          </cell>
          <cell r="E438">
            <v>15000</v>
          </cell>
          <cell r="F438">
            <v>150</v>
          </cell>
        </row>
        <row r="441">
          <cell r="A441" t="str">
            <v>TABGEN-28M</v>
          </cell>
          <cell r="B441" t="str">
            <v>SUMINISTRO  TABLERO GENERAL 28 MEDIDORES</v>
          </cell>
          <cell r="C441" t="str">
            <v>UN</v>
          </cell>
          <cell r="E441" t="str">
            <v>COSTO ITEM</v>
          </cell>
          <cell r="F441">
            <v>4956940</v>
          </cell>
        </row>
        <row r="443">
          <cell r="A443" t="str">
            <v>CODIGO</v>
          </cell>
          <cell r="B443" t="str">
            <v>DETALLE</v>
          </cell>
          <cell r="C443" t="str">
            <v>UNIDAD</v>
          </cell>
          <cell r="D443" t="str">
            <v>CANTIDAD</v>
          </cell>
          <cell r="E443" t="str">
            <v>V/UNITARIO</v>
          </cell>
          <cell r="F443" t="str">
            <v>V/PARCIAL</v>
          </cell>
        </row>
        <row r="444">
          <cell r="A444" t="str">
            <v>CELDA-28C</v>
          </cell>
          <cell r="B444" t="str">
            <v>CELDA PARA 28 CONTADORES COMPLETO</v>
          </cell>
          <cell r="C444" t="str">
            <v>Un</v>
          </cell>
          <cell r="D444">
            <v>1</v>
          </cell>
          <cell r="E444">
            <v>3890700</v>
          </cell>
          <cell r="F444">
            <v>3890700</v>
          </cell>
        </row>
        <row r="445">
          <cell r="A445" t="str">
            <v>VCU-2.4</v>
          </cell>
          <cell r="B445" t="str">
            <v>VARILLA COBRE COBRE DE 5/8" X 2.4 MT</v>
          </cell>
          <cell r="C445" t="str">
            <v>UND</v>
          </cell>
          <cell r="D445">
            <v>4</v>
          </cell>
          <cell r="E445">
            <v>76730</v>
          </cell>
          <cell r="F445">
            <v>306920</v>
          </cell>
        </row>
        <row r="446">
          <cell r="A446" t="str">
            <v>CACUTHHN2/0</v>
          </cell>
          <cell r="B446" t="str">
            <v>CABLE DE COBRE THHN 2/0 AWG</v>
          </cell>
          <cell r="C446" t="str">
            <v>Ml</v>
          </cell>
          <cell r="D446">
            <v>20</v>
          </cell>
          <cell r="E446">
            <v>37966</v>
          </cell>
          <cell r="F446">
            <v>759320</v>
          </cell>
        </row>
        <row r="449">
          <cell r="A449" t="str">
            <v>TABGEN-6M</v>
          </cell>
          <cell r="B449" t="str">
            <v>SUMINISTRO  TABLERO GENERAL 6 MEDIDORES</v>
          </cell>
          <cell r="C449" t="str">
            <v>UN</v>
          </cell>
          <cell r="E449" t="str">
            <v>COSTO ITEM</v>
          </cell>
          <cell r="F449">
            <v>2474240</v>
          </cell>
        </row>
        <row r="451">
          <cell r="A451" t="str">
            <v>CODIGO</v>
          </cell>
          <cell r="B451" t="str">
            <v>DETALLE</v>
          </cell>
          <cell r="C451" t="str">
            <v>UNIDAD</v>
          </cell>
          <cell r="D451" t="str">
            <v>CANTIDAD</v>
          </cell>
          <cell r="E451" t="str">
            <v>V/UNITARIO</v>
          </cell>
          <cell r="F451" t="str">
            <v>V/PARCIAL</v>
          </cell>
        </row>
        <row r="452">
          <cell r="A452" t="str">
            <v>CELDA-6C</v>
          </cell>
          <cell r="B452" t="str">
            <v>CELDA PARA 6 CONTADORES COMPLETO</v>
          </cell>
          <cell r="C452" t="str">
            <v>Un</v>
          </cell>
          <cell r="D452">
            <v>1</v>
          </cell>
          <cell r="E452">
            <v>1560000</v>
          </cell>
          <cell r="F452">
            <v>1560000</v>
          </cell>
        </row>
        <row r="453">
          <cell r="A453" t="str">
            <v>VCU-2.4</v>
          </cell>
          <cell r="B453" t="str">
            <v>VARILLA COBRE COBRE DE 5/8" X 2.4 MT</v>
          </cell>
          <cell r="C453" t="str">
            <v>UND</v>
          </cell>
          <cell r="D453">
            <v>4</v>
          </cell>
          <cell r="E453">
            <v>76730</v>
          </cell>
          <cell r="F453">
            <v>306920</v>
          </cell>
        </row>
        <row r="454">
          <cell r="A454" t="str">
            <v>CACUTHHN1/0</v>
          </cell>
          <cell r="B454" t="str">
            <v>CABLE DE COBRE THHN 1/0 AWG</v>
          </cell>
          <cell r="C454" t="str">
            <v>Ml</v>
          </cell>
          <cell r="D454">
            <v>20</v>
          </cell>
          <cell r="E454">
            <v>30366</v>
          </cell>
          <cell r="F454">
            <v>607320</v>
          </cell>
        </row>
        <row r="457">
          <cell r="A457" t="str">
            <v>CP6X6</v>
          </cell>
          <cell r="B457" t="str">
            <v>SALIDA CAJA  DE  PASO DE 6"x6"</v>
          </cell>
          <cell r="C457" t="str">
            <v>UN</v>
          </cell>
          <cell r="E457" t="str">
            <v>COSTO ITEM</v>
          </cell>
          <cell r="F457">
            <v>30800</v>
          </cell>
        </row>
        <row r="459">
          <cell r="A459" t="str">
            <v>CODIGO</v>
          </cell>
          <cell r="B459" t="str">
            <v>DETALLE</v>
          </cell>
          <cell r="C459" t="str">
            <v>UNIDAD</v>
          </cell>
          <cell r="D459" t="str">
            <v>CANTIDAD</v>
          </cell>
          <cell r="E459" t="str">
            <v>V/UNITARIO</v>
          </cell>
          <cell r="F459" t="str">
            <v>V/PARCIAL</v>
          </cell>
        </row>
        <row r="460">
          <cell r="A460" t="str">
            <v>CAJA-10X10</v>
          </cell>
          <cell r="B460" t="str">
            <v>CAJA METÁLICA 10"X10"X4"</v>
          </cell>
          <cell r="C460" t="str">
            <v>Un</v>
          </cell>
          <cell r="D460">
            <v>1</v>
          </cell>
          <cell r="E460">
            <v>30000</v>
          </cell>
          <cell r="F460">
            <v>30000</v>
          </cell>
        </row>
        <row r="461">
          <cell r="A461" t="str">
            <v>CINTA-33</v>
          </cell>
          <cell r="B461" t="str">
            <v>CINTA AISLANTE 33 DE 3M</v>
          </cell>
          <cell r="C461" t="str">
            <v>Rollo</v>
          </cell>
          <cell r="D461">
            <v>0.1</v>
          </cell>
          <cell r="E461">
            <v>8000</v>
          </cell>
          <cell r="F461">
            <v>800</v>
          </cell>
        </row>
        <row r="464">
          <cell r="A464" t="str">
            <v>BAJANTE2</v>
          </cell>
          <cell r="B464" t="str">
            <v>BAJANTE TRANSFORMADOR TUBO 2" GALVANIZADO</v>
          </cell>
          <cell r="C464" t="str">
            <v>UN</v>
          </cell>
          <cell r="E464" t="str">
            <v>COSTO ITEM</v>
          </cell>
          <cell r="F464">
            <v>168425</v>
          </cell>
        </row>
        <row r="466">
          <cell r="A466" t="str">
            <v>CODIGO</v>
          </cell>
          <cell r="B466" t="str">
            <v>DETALLE</v>
          </cell>
          <cell r="C466" t="str">
            <v>UNIDAD</v>
          </cell>
          <cell r="D466" t="str">
            <v>CANTIDAD</v>
          </cell>
          <cell r="E466" t="str">
            <v>V/UNITARIO</v>
          </cell>
          <cell r="F466" t="str">
            <v>V/PARCIAL</v>
          </cell>
        </row>
        <row r="467">
          <cell r="A467" t="str">
            <v>TUBGAL-2</v>
          </cell>
          <cell r="B467" t="str">
            <v xml:space="preserve">TUBO GALVANIZADO 2 X3MTS </v>
          </cell>
          <cell r="C467" t="str">
            <v>UND</v>
          </cell>
          <cell r="D467">
            <v>2</v>
          </cell>
          <cell r="E467">
            <v>69795</v>
          </cell>
          <cell r="F467">
            <v>139590</v>
          </cell>
        </row>
        <row r="468">
          <cell r="A468" t="str">
            <v>CAPA-2</v>
          </cell>
          <cell r="B468" t="str">
            <v>CAPACETE  DE 2"</v>
          </cell>
          <cell r="C468" t="str">
            <v>Un</v>
          </cell>
          <cell r="D468">
            <v>1</v>
          </cell>
          <cell r="E468">
            <v>4300</v>
          </cell>
          <cell r="F468">
            <v>4300</v>
          </cell>
        </row>
        <row r="469">
          <cell r="A469" t="str">
            <v>CURVAMG-2</v>
          </cell>
          <cell r="B469" t="str">
            <v>CURVA CONDUIT GALVANIZAD DE 2"</v>
          </cell>
          <cell r="C469" t="str">
            <v>Un</v>
          </cell>
          <cell r="D469">
            <v>1</v>
          </cell>
          <cell r="E469">
            <v>24535</v>
          </cell>
          <cell r="F469">
            <v>24535</v>
          </cell>
        </row>
        <row r="472">
          <cell r="A472" t="str">
            <v>BAJANTE4</v>
          </cell>
          <cell r="B472" t="str">
            <v>BAJANTE TRANSFORMADOR TUBO 4" GALVANIZADO</v>
          </cell>
          <cell r="C472" t="str">
            <v>UN</v>
          </cell>
          <cell r="E472" t="str">
            <v>COSTO ITEM</v>
          </cell>
          <cell r="F472">
            <v>517710</v>
          </cell>
        </row>
        <row r="474">
          <cell r="A474" t="str">
            <v>CODIGO</v>
          </cell>
          <cell r="B474" t="str">
            <v>DETALLE</v>
          </cell>
          <cell r="C474" t="str">
            <v>UNIDAD</v>
          </cell>
          <cell r="D474" t="str">
            <v>CANTIDAD</v>
          </cell>
          <cell r="E474" t="str">
            <v>V/UNITARIO</v>
          </cell>
          <cell r="F474" t="str">
            <v>V/PARCIAL</v>
          </cell>
        </row>
        <row r="475">
          <cell r="A475" t="str">
            <v>TUBGAL-4</v>
          </cell>
          <cell r="B475" t="str">
            <v xml:space="preserve">TUBO GALVANIZADO 4 X3MTS </v>
          </cell>
          <cell r="C475" t="str">
            <v>UND</v>
          </cell>
          <cell r="D475">
            <v>2</v>
          </cell>
          <cell r="E475">
            <v>210135</v>
          </cell>
          <cell r="F475">
            <v>420270</v>
          </cell>
        </row>
        <row r="476">
          <cell r="A476" t="str">
            <v>CAPA-4</v>
          </cell>
          <cell r="B476" t="str">
            <v>CAPACETE  DE 4"</v>
          </cell>
          <cell r="C476" t="str">
            <v>Un</v>
          </cell>
          <cell r="D476">
            <v>1</v>
          </cell>
          <cell r="E476">
            <v>16500</v>
          </cell>
          <cell r="F476">
            <v>16500</v>
          </cell>
        </row>
        <row r="477">
          <cell r="A477" t="str">
            <v>CURVAMG-3</v>
          </cell>
          <cell r="B477" t="str">
            <v>CURVA CONDUIT GALVANIZAD DE 3"</v>
          </cell>
          <cell r="C477" t="str">
            <v>Un</v>
          </cell>
          <cell r="D477">
            <v>1</v>
          </cell>
          <cell r="E477">
            <v>80940</v>
          </cell>
          <cell r="F477">
            <v>80940</v>
          </cell>
        </row>
        <row r="480">
          <cell r="A480" t="str">
            <v>BAJANTE3</v>
          </cell>
          <cell r="B480" t="str">
            <v>BAJANTE TRANSFORMADOR TUBO 3" GALVANIZADO</v>
          </cell>
          <cell r="C480" t="str">
            <v>UN</v>
          </cell>
          <cell r="E480" t="str">
            <v>COSTO ITEM</v>
          </cell>
          <cell r="F480">
            <v>419734</v>
          </cell>
        </row>
        <row r="482">
          <cell r="A482" t="str">
            <v>CODIGO</v>
          </cell>
          <cell r="B482" t="str">
            <v>DETALLE</v>
          </cell>
          <cell r="C482" t="str">
            <v>UNIDAD</v>
          </cell>
          <cell r="D482" t="str">
            <v>CANTIDAD</v>
          </cell>
          <cell r="E482" t="str">
            <v>V/UNITARIO</v>
          </cell>
          <cell r="F482" t="str">
            <v>V/PARCIAL</v>
          </cell>
        </row>
        <row r="483">
          <cell r="A483" t="str">
            <v>TUBGAL-3</v>
          </cell>
          <cell r="B483" t="str">
            <v xml:space="preserve">TUBO GALVANIZADO 3 X3MTS </v>
          </cell>
          <cell r="C483" t="str">
            <v>UND</v>
          </cell>
          <cell r="D483">
            <v>2</v>
          </cell>
          <cell r="E483">
            <v>161947</v>
          </cell>
          <cell r="F483">
            <v>323894</v>
          </cell>
        </row>
        <row r="484">
          <cell r="A484" t="str">
            <v>CAPA-3</v>
          </cell>
          <cell r="B484" t="str">
            <v>CAPACETE  DE 3"</v>
          </cell>
          <cell r="C484" t="str">
            <v>Un</v>
          </cell>
          <cell r="D484">
            <v>1</v>
          </cell>
          <cell r="E484">
            <v>14900</v>
          </cell>
          <cell r="F484">
            <v>14900</v>
          </cell>
        </row>
        <row r="485">
          <cell r="A485" t="str">
            <v>CURVAMG-3</v>
          </cell>
          <cell r="B485" t="str">
            <v>CURVA CONDUIT GALVANIZAD DE 3"</v>
          </cell>
          <cell r="C485" t="str">
            <v>Un</v>
          </cell>
          <cell r="D485">
            <v>1</v>
          </cell>
          <cell r="E485">
            <v>80940</v>
          </cell>
          <cell r="F485">
            <v>80940</v>
          </cell>
        </row>
        <row r="487">
          <cell r="A487" t="str">
            <v>LF2X32</v>
          </cell>
          <cell r="B487" t="str">
            <v>SUMINISTRO LAMPARA SLIM LINE 2X32</v>
          </cell>
          <cell r="C487" t="str">
            <v>UN</v>
          </cell>
          <cell r="E487" t="str">
            <v>COSTO ITEM</v>
          </cell>
          <cell r="F487">
            <v>0</v>
          </cell>
        </row>
        <row r="489">
          <cell r="A489" t="str">
            <v>CODIGO</v>
          </cell>
          <cell r="B489" t="str">
            <v>DETALLE</v>
          </cell>
          <cell r="C489" t="str">
            <v>UNIDAD</v>
          </cell>
          <cell r="D489" t="str">
            <v>CANTIDAD</v>
          </cell>
          <cell r="E489" t="str">
            <v>V/UNITARIO</v>
          </cell>
          <cell r="F489" t="str">
            <v>V/PARCIAL</v>
          </cell>
        </row>
        <row r="490">
          <cell r="A490" t="str">
            <v>LAM-2X32</v>
          </cell>
          <cell r="B490" t="str">
            <v>LÁMPARA FLUORESCENTE SLIM LINE 2X32 "</v>
          </cell>
          <cell r="C490" t="str">
            <v>Un</v>
          </cell>
          <cell r="D490">
            <v>1</v>
          </cell>
          <cell r="E490">
            <v>0</v>
          </cell>
          <cell r="F490">
            <v>0</v>
          </cell>
        </row>
        <row r="492">
          <cell r="A492" t="str">
            <v>LF2X48</v>
          </cell>
          <cell r="B492" t="str">
            <v>SUMINISTRO LAMPARA SLIM LINE 2X48</v>
          </cell>
          <cell r="C492" t="str">
            <v>UN</v>
          </cell>
          <cell r="E492" t="str">
            <v>COSTO ITEM</v>
          </cell>
          <cell r="F492">
            <v>0</v>
          </cell>
        </row>
        <row r="494">
          <cell r="A494" t="str">
            <v>CODIGO</v>
          </cell>
          <cell r="B494" t="str">
            <v>DETALLE</v>
          </cell>
          <cell r="C494" t="str">
            <v>UNIDAD</v>
          </cell>
          <cell r="D494" t="str">
            <v>CANTIDAD</v>
          </cell>
          <cell r="E494" t="str">
            <v>V/UNITARIO</v>
          </cell>
          <cell r="F494" t="str">
            <v>V/PARCIAL</v>
          </cell>
        </row>
        <row r="495">
          <cell r="A495" t="str">
            <v>LAM-2X48</v>
          </cell>
          <cell r="B495" t="str">
            <v>LÁMPARA FLUORESCENTE SLIM LINE 2X48 "</v>
          </cell>
          <cell r="C495" t="str">
            <v>Un</v>
          </cell>
          <cell r="D495">
            <v>1</v>
          </cell>
          <cell r="E495">
            <v>0</v>
          </cell>
          <cell r="F495">
            <v>0</v>
          </cell>
        </row>
        <row r="498">
          <cell r="A498" t="str">
            <v>LF2X96</v>
          </cell>
          <cell r="B498" t="str">
            <v>SUMINISTRO LAMPARA SLIM LINE 2X96</v>
          </cell>
          <cell r="C498" t="str">
            <v>UN</v>
          </cell>
          <cell r="E498" t="str">
            <v>COSTO ITEM</v>
          </cell>
          <cell r="F498">
            <v>0</v>
          </cell>
        </row>
        <row r="500">
          <cell r="A500" t="str">
            <v>CODIGO</v>
          </cell>
          <cell r="B500" t="str">
            <v>DETALLE</v>
          </cell>
          <cell r="C500" t="str">
            <v>UNIDAD</v>
          </cell>
          <cell r="D500" t="str">
            <v>CANTIDAD</v>
          </cell>
          <cell r="E500" t="str">
            <v>V/UNITARIO</v>
          </cell>
          <cell r="F500" t="str">
            <v>V/PARCIAL</v>
          </cell>
        </row>
        <row r="501">
          <cell r="A501" t="str">
            <v>LAM-2X96</v>
          </cell>
          <cell r="B501" t="str">
            <v>LÁMPARA FLUORESCENTE SLIM LINE 2X96 "</v>
          </cell>
          <cell r="C501" t="str">
            <v>Un</v>
          </cell>
          <cell r="D501">
            <v>1</v>
          </cell>
          <cell r="E501">
            <v>0</v>
          </cell>
          <cell r="F501">
            <v>0</v>
          </cell>
        </row>
        <row r="503">
          <cell r="A503" t="str">
            <v>LBF40</v>
          </cell>
          <cell r="B503" t="str">
            <v>SUMINISTRO LAMPARA BALA FLUORESCENTE 40 W</v>
          </cell>
          <cell r="C503" t="str">
            <v>UN</v>
          </cell>
          <cell r="E503" t="str">
            <v>COSTO ITEM</v>
          </cell>
          <cell r="F503">
            <v>36900</v>
          </cell>
        </row>
        <row r="505">
          <cell r="A505" t="str">
            <v>CODIGO</v>
          </cell>
          <cell r="B505" t="str">
            <v>DETALLE</v>
          </cell>
          <cell r="C505" t="str">
            <v>UNIDAD</v>
          </cell>
          <cell r="D505" t="str">
            <v>CANTIDAD</v>
          </cell>
          <cell r="E505" t="str">
            <v>V/UNITARIO</v>
          </cell>
          <cell r="F505" t="str">
            <v>V/PARCIAL</v>
          </cell>
        </row>
        <row r="506">
          <cell r="A506" t="str">
            <v>BALFLU40</v>
          </cell>
          <cell r="B506" t="str">
            <v>BALA FUORESCENTE 40 W D 17.5 CM SENCILLA</v>
          </cell>
          <cell r="C506" t="str">
            <v>Un</v>
          </cell>
          <cell r="D506">
            <v>1</v>
          </cell>
          <cell r="E506">
            <v>36900</v>
          </cell>
          <cell r="F506">
            <v>36900</v>
          </cell>
        </row>
        <row r="510">
          <cell r="A510" t="str">
            <v>LBI100</v>
          </cell>
          <cell r="B510" t="str">
            <v>SUMINISTRO LAMPARA BALA INCANDESCENTE 100 W</v>
          </cell>
          <cell r="C510" t="str">
            <v>UN</v>
          </cell>
          <cell r="E510" t="str">
            <v>COSTO ITEM</v>
          </cell>
          <cell r="F510">
            <v>0</v>
          </cell>
        </row>
        <row r="512">
          <cell r="A512" t="str">
            <v>CODIGO</v>
          </cell>
          <cell r="B512" t="str">
            <v>DETALLE</v>
          </cell>
          <cell r="C512" t="str">
            <v>UNIDAD</v>
          </cell>
          <cell r="D512" t="str">
            <v>CANTIDAD</v>
          </cell>
          <cell r="E512" t="str">
            <v>V/UNITARIO</v>
          </cell>
          <cell r="F512" t="str">
            <v>V/PARCIAL</v>
          </cell>
        </row>
        <row r="513">
          <cell r="A513" t="str">
            <v>BALINC100</v>
          </cell>
          <cell r="B513" t="str">
            <v xml:space="preserve">BALA INCANDESCENTE 100 W 17.5 CM </v>
          </cell>
          <cell r="C513" t="str">
            <v>Un</v>
          </cell>
          <cell r="D513">
            <v>1</v>
          </cell>
          <cell r="E513">
            <v>0</v>
          </cell>
          <cell r="F513">
            <v>0</v>
          </cell>
        </row>
        <row r="519">
          <cell r="A519" t="str">
            <v>SM-LAMPT</v>
          </cell>
          <cell r="B519" t="str">
            <v>Salida mas luminaria 60x60 Rejilla Semienvolvente 
en aluminio especular 4xT8 / 17W incluye tomacorriente sencillo polo a tierra y clavija en tuberia EMT 1/2"</v>
          </cell>
          <cell r="C519" t="str">
            <v>UN</v>
          </cell>
          <cell r="E519" t="str">
            <v>COSTO ITEM</v>
          </cell>
          <cell r="F519">
            <v>229877</v>
          </cell>
        </row>
        <row r="521">
          <cell r="A521" t="str">
            <v>CODIGO</v>
          </cell>
          <cell r="B521" t="str">
            <v>DETALLE</v>
          </cell>
          <cell r="C521" t="str">
            <v>UNIDAD</v>
          </cell>
          <cell r="D521" t="str">
            <v>CANTIDAD</v>
          </cell>
          <cell r="E521" t="str">
            <v>V/UNITARIO</v>
          </cell>
          <cell r="F521" t="str">
            <v>V/PARCIAL</v>
          </cell>
        </row>
        <row r="522">
          <cell r="A522" t="str">
            <v>ALCU-12</v>
          </cell>
          <cell r="B522" t="str">
            <v>ALAMBRE DE COBRE THHN No. 12</v>
          </cell>
          <cell r="C522" t="str">
            <v>Ml</v>
          </cell>
          <cell r="D522">
            <v>9</v>
          </cell>
          <cell r="E522">
            <v>1659</v>
          </cell>
          <cell r="F522">
            <v>14931</v>
          </cell>
        </row>
        <row r="523">
          <cell r="A523" t="str">
            <v>ALCU-14</v>
          </cell>
          <cell r="B523" t="str">
            <v>ALAMBRE DE COBRE THHN No. 14</v>
          </cell>
          <cell r="C523" t="str">
            <v>Ml</v>
          </cell>
          <cell r="D523">
            <v>4.5</v>
          </cell>
          <cell r="E523">
            <v>1163</v>
          </cell>
          <cell r="F523">
            <v>5233.5</v>
          </cell>
        </row>
        <row r="524">
          <cell r="A524" t="str">
            <v>LAM-4X17</v>
          </cell>
          <cell r="B524" t="str">
            <v>LÁMPARA FLUORESCENTE 4X17</v>
          </cell>
          <cell r="C524" t="str">
            <v>Un</v>
          </cell>
          <cell r="D524">
            <v>1</v>
          </cell>
          <cell r="E524">
            <v>165000</v>
          </cell>
          <cell r="F524">
            <v>165000</v>
          </cell>
        </row>
        <row r="525">
          <cell r="A525" t="str">
            <v>TUBMG-1/2</v>
          </cell>
          <cell r="B525" t="str">
            <v>TUBO EMT 1/2 X 3MTS NTC-105 COLMENA</v>
          </cell>
          <cell r="C525" t="str">
            <v>UND</v>
          </cell>
          <cell r="D525">
            <v>4.5</v>
          </cell>
          <cell r="E525">
            <v>6815</v>
          </cell>
          <cell r="F525">
            <v>30667.5</v>
          </cell>
        </row>
        <row r="526">
          <cell r="A526" t="str">
            <v>CAJA-G-O</v>
          </cell>
          <cell r="B526" t="str">
            <v>CAJA GALVANIZADA OCTOGONAL</v>
          </cell>
          <cell r="C526">
            <v>0</v>
          </cell>
          <cell r="D526">
            <v>1</v>
          </cell>
          <cell r="E526">
            <v>1135</v>
          </cell>
          <cell r="F526">
            <v>1135</v>
          </cell>
        </row>
        <row r="527">
          <cell r="A527" t="str">
            <v>TOMA-DPT</v>
          </cell>
          <cell r="B527" t="str">
            <v>TOMA CORRIENTE DOBLE POLO TIERRA</v>
          </cell>
          <cell r="C527" t="str">
            <v>UND</v>
          </cell>
          <cell r="D527">
            <v>1</v>
          </cell>
          <cell r="E527">
            <v>4140</v>
          </cell>
          <cell r="F527">
            <v>4140</v>
          </cell>
        </row>
        <row r="528">
          <cell r="A528" t="str">
            <v>CLAV</v>
          </cell>
          <cell r="B528" t="str">
            <v>CLAVIJA POLO A TIERRA</v>
          </cell>
          <cell r="C528" t="str">
            <v>UN</v>
          </cell>
          <cell r="D528">
            <v>1</v>
          </cell>
          <cell r="E528">
            <v>2000</v>
          </cell>
          <cell r="F528">
            <v>2000</v>
          </cell>
        </row>
        <row r="529">
          <cell r="A529" t="str">
            <v>CURVAMG-1/2</v>
          </cell>
          <cell r="B529" t="str">
            <v>CURVA CONDUIT GALVANIZAD DE 1/2"</v>
          </cell>
          <cell r="C529" t="str">
            <v>Un</v>
          </cell>
          <cell r="D529">
            <v>2</v>
          </cell>
          <cell r="E529">
            <v>2985</v>
          </cell>
          <cell r="F529">
            <v>5970</v>
          </cell>
        </row>
        <row r="530">
          <cell r="A530" t="str">
            <v>CINTA-33</v>
          </cell>
          <cell r="B530" t="str">
            <v>CINTA AISLANTE 33 DE 3M</v>
          </cell>
          <cell r="C530" t="str">
            <v>Rollo</v>
          </cell>
          <cell r="D530">
            <v>0.1</v>
          </cell>
          <cell r="E530">
            <v>8000</v>
          </cell>
          <cell r="F530">
            <v>800</v>
          </cell>
        </row>
        <row r="533">
          <cell r="A533" t="str">
            <v>SM-LAMPTBALA</v>
          </cell>
          <cell r="B533" t="str">
            <v>Salida mas lampara tipo bala reflector en aluminio especular 18,2 cm, 1 xT4 / 26W en tuberia EMT 1/2"</v>
          </cell>
          <cell r="C533" t="str">
            <v>UN</v>
          </cell>
          <cell r="E533" t="str">
            <v>COSTO ITEM</v>
          </cell>
          <cell r="F533">
            <v>96787</v>
          </cell>
        </row>
        <row r="535">
          <cell r="A535" t="str">
            <v>CODIGO</v>
          </cell>
          <cell r="B535" t="str">
            <v>DETALLE</v>
          </cell>
          <cell r="C535" t="str">
            <v>UNIDAD</v>
          </cell>
          <cell r="D535" t="str">
            <v>CANTIDAD</v>
          </cell>
          <cell r="E535" t="str">
            <v>V/UNITARIO</v>
          </cell>
          <cell r="F535" t="str">
            <v>V/PARCIAL</v>
          </cell>
        </row>
        <row r="536">
          <cell r="A536" t="str">
            <v>ALCU-12</v>
          </cell>
          <cell r="B536" t="str">
            <v>ALAMBRE DE COBRE THHN No. 12</v>
          </cell>
          <cell r="C536" t="str">
            <v>Ml</v>
          </cell>
          <cell r="D536">
            <v>9</v>
          </cell>
          <cell r="E536">
            <v>1659</v>
          </cell>
          <cell r="F536">
            <v>14931</v>
          </cell>
        </row>
        <row r="537">
          <cell r="A537" t="str">
            <v>ALCU-14</v>
          </cell>
          <cell r="B537" t="str">
            <v>ALAMBRE DE COBRE THHN No. 14</v>
          </cell>
          <cell r="C537" t="str">
            <v>Ml</v>
          </cell>
          <cell r="D537">
            <v>4.5</v>
          </cell>
          <cell r="E537">
            <v>1163</v>
          </cell>
          <cell r="F537">
            <v>5233.5</v>
          </cell>
        </row>
        <row r="538">
          <cell r="A538" t="str">
            <v>BALFLU40</v>
          </cell>
          <cell r="B538" t="str">
            <v>BALA FUORESCENTE 40 W D 17.5 CM SENCILLA</v>
          </cell>
          <cell r="C538" t="str">
            <v>Un</v>
          </cell>
          <cell r="D538">
            <v>1</v>
          </cell>
          <cell r="E538">
            <v>36900</v>
          </cell>
          <cell r="F538">
            <v>36900</v>
          </cell>
        </row>
        <row r="539">
          <cell r="A539" t="str">
            <v>TUBMG-1/2</v>
          </cell>
          <cell r="B539" t="str">
            <v>TUBO EMT 1/2 X 3MTS NTC-105 COLMENA</v>
          </cell>
          <cell r="C539" t="str">
            <v>UND</v>
          </cell>
          <cell r="D539">
            <v>4.5</v>
          </cell>
          <cell r="E539">
            <v>6815</v>
          </cell>
          <cell r="F539">
            <v>30667.5</v>
          </cell>
        </row>
        <row r="540">
          <cell r="A540" t="str">
            <v>CAJA-G-O</v>
          </cell>
          <cell r="B540" t="str">
            <v>CAJA GALVANIZADA OCTOGONAL</v>
          </cell>
          <cell r="C540">
            <v>0</v>
          </cell>
          <cell r="D540">
            <v>1</v>
          </cell>
          <cell r="E540">
            <v>1135</v>
          </cell>
          <cell r="F540">
            <v>1135</v>
          </cell>
        </row>
        <row r="541">
          <cell r="A541" t="str">
            <v>CURVAMG-1/2</v>
          </cell>
          <cell r="B541" t="str">
            <v>CURVA CONDUIT GALVANIZAD DE 1/2"</v>
          </cell>
          <cell r="C541" t="str">
            <v>Un</v>
          </cell>
          <cell r="D541">
            <v>2</v>
          </cell>
          <cell r="E541">
            <v>2985</v>
          </cell>
          <cell r="F541">
            <v>5970</v>
          </cell>
        </row>
        <row r="542">
          <cell r="A542" t="str">
            <v>LAM-PLAF</v>
          </cell>
          <cell r="B542" t="str">
            <v>PLAFON DE PORCELANA</v>
          </cell>
          <cell r="C542" t="str">
            <v>Un</v>
          </cell>
          <cell r="D542">
            <v>1</v>
          </cell>
          <cell r="E542">
            <v>1150</v>
          </cell>
          <cell r="F542">
            <v>1150</v>
          </cell>
        </row>
        <row r="543">
          <cell r="A543" t="str">
            <v>CINTA-33</v>
          </cell>
          <cell r="B543" t="str">
            <v>CINTA AISLANTE 33 DE 3M</v>
          </cell>
          <cell r="C543" t="str">
            <v>Rollo</v>
          </cell>
          <cell r="D543">
            <v>0.1</v>
          </cell>
          <cell r="E543">
            <v>8000</v>
          </cell>
          <cell r="F543">
            <v>800</v>
          </cell>
        </row>
        <row r="546">
          <cell r="A546" t="str">
            <v>SM-LAMPTBALAD</v>
          </cell>
          <cell r="B546" t="str">
            <v>Salida mas lampara tipo bala reflector en aluminio especular 23 cm, 2 xT4 / 26W en tuberia EMT 1/2"</v>
          </cell>
          <cell r="C546" t="str">
            <v>UN</v>
          </cell>
          <cell r="E546" t="str">
            <v>COSTO ITEM</v>
          </cell>
          <cell r="F546">
            <v>114137</v>
          </cell>
        </row>
        <row r="548">
          <cell r="A548" t="str">
            <v>CODIGO</v>
          </cell>
          <cell r="B548" t="str">
            <v>DETALLE</v>
          </cell>
          <cell r="C548" t="str">
            <v>UNIDAD</v>
          </cell>
          <cell r="D548" t="str">
            <v>CANTIDAD</v>
          </cell>
          <cell r="E548" t="str">
            <v>V/UNITARIO</v>
          </cell>
          <cell r="F548" t="str">
            <v>V/PARCIAL</v>
          </cell>
        </row>
        <row r="549">
          <cell r="A549" t="str">
            <v>ALCU-12</v>
          </cell>
          <cell r="B549" t="str">
            <v>ALAMBRE DE COBRE THHN No. 12</v>
          </cell>
          <cell r="C549" t="str">
            <v>Ml</v>
          </cell>
          <cell r="D549">
            <v>9</v>
          </cell>
          <cell r="E549">
            <v>1659</v>
          </cell>
          <cell r="F549">
            <v>14931</v>
          </cell>
        </row>
        <row r="550">
          <cell r="A550" t="str">
            <v>ALCU-14</v>
          </cell>
          <cell r="B550" t="str">
            <v>ALAMBRE DE COBRE THHN No. 14</v>
          </cell>
          <cell r="C550" t="str">
            <v>Ml</v>
          </cell>
          <cell r="D550">
            <v>4.5</v>
          </cell>
          <cell r="E550">
            <v>1163</v>
          </cell>
          <cell r="F550">
            <v>5233.5</v>
          </cell>
        </row>
        <row r="551">
          <cell r="A551" t="str">
            <v>BALFLU9</v>
          </cell>
          <cell r="B551" t="str">
            <v>BALA FUORESCENTE 9 W D 13 CM  DULUX DOBLE</v>
          </cell>
          <cell r="C551" t="str">
            <v>Un</v>
          </cell>
          <cell r="D551">
            <v>1</v>
          </cell>
          <cell r="E551">
            <v>55400</v>
          </cell>
          <cell r="F551">
            <v>55400</v>
          </cell>
        </row>
        <row r="552">
          <cell r="A552" t="str">
            <v>TUBMG-1/2</v>
          </cell>
          <cell r="B552" t="str">
            <v>TUBO EMT 1/2 X 3MTS NTC-105 COLMENA</v>
          </cell>
          <cell r="C552" t="str">
            <v>UND</v>
          </cell>
          <cell r="D552">
            <v>4.5</v>
          </cell>
          <cell r="E552">
            <v>6815</v>
          </cell>
          <cell r="F552">
            <v>30667.5</v>
          </cell>
        </row>
        <row r="553">
          <cell r="A553" t="str">
            <v>CAJA-G-O</v>
          </cell>
          <cell r="B553" t="str">
            <v>CAJA GALVANIZADA OCTOGONAL</v>
          </cell>
          <cell r="C553">
            <v>0</v>
          </cell>
          <cell r="D553">
            <v>1</v>
          </cell>
          <cell r="E553">
            <v>1135</v>
          </cell>
          <cell r="F553">
            <v>1135</v>
          </cell>
        </row>
        <row r="554">
          <cell r="A554" t="str">
            <v>CURVAMG-1/2</v>
          </cell>
          <cell r="B554" t="str">
            <v>CURVA CONDUIT GALVANIZAD DE 1/2"</v>
          </cell>
          <cell r="C554" t="str">
            <v>Un</v>
          </cell>
          <cell r="D554">
            <v>2</v>
          </cell>
          <cell r="E554">
            <v>2985</v>
          </cell>
          <cell r="F554">
            <v>5970</v>
          </cell>
        </row>
        <row r="555">
          <cell r="A555" t="str">
            <v>CINTA-33</v>
          </cell>
          <cell r="B555" t="str">
            <v>CINTA AISLANTE 33 DE 3M</v>
          </cell>
          <cell r="C555" t="str">
            <v>Rollo</v>
          </cell>
          <cell r="D555">
            <v>0.1</v>
          </cell>
          <cell r="E555">
            <v>8000</v>
          </cell>
          <cell r="F555">
            <v>800</v>
          </cell>
        </row>
        <row r="558">
          <cell r="A558" t="str">
            <v>SM-LAMPPLF</v>
          </cell>
          <cell r="B558" t="str">
            <v>Salida mas aplique plafon con bombillo fluorescente compacto en tuberia EMT 1/2"</v>
          </cell>
          <cell r="C558" t="str">
            <v>UN</v>
          </cell>
          <cell r="E558" t="str">
            <v>COSTO ITEM</v>
          </cell>
          <cell r="F558">
            <v>133287</v>
          </cell>
        </row>
        <row r="560">
          <cell r="A560" t="str">
            <v>CODIGO</v>
          </cell>
          <cell r="B560" t="str">
            <v>DETALLE</v>
          </cell>
          <cell r="C560" t="str">
            <v>UNIDAD</v>
          </cell>
          <cell r="D560" t="str">
            <v>CANTIDAD</v>
          </cell>
          <cell r="E560" t="str">
            <v>V/UNITARIO</v>
          </cell>
          <cell r="F560" t="str">
            <v>V/PARCIAL</v>
          </cell>
        </row>
        <row r="561">
          <cell r="A561" t="str">
            <v>ALCU-12</v>
          </cell>
          <cell r="B561" t="str">
            <v>ALAMBRE DE COBRE THHN No. 12</v>
          </cell>
          <cell r="C561" t="str">
            <v>Ml</v>
          </cell>
          <cell r="D561">
            <v>9</v>
          </cell>
          <cell r="E561">
            <v>1659</v>
          </cell>
          <cell r="F561">
            <v>14931</v>
          </cell>
        </row>
        <row r="562">
          <cell r="A562" t="str">
            <v>ALCU-14</v>
          </cell>
          <cell r="B562" t="str">
            <v>ALAMBRE DE COBRE THHN No. 14</v>
          </cell>
          <cell r="C562" t="str">
            <v>Ml</v>
          </cell>
          <cell r="D562">
            <v>4.5</v>
          </cell>
          <cell r="E562">
            <v>1163</v>
          </cell>
          <cell r="F562">
            <v>5233.5</v>
          </cell>
        </row>
        <row r="563">
          <cell r="A563" t="str">
            <v>BALFLU9</v>
          </cell>
          <cell r="B563" t="str">
            <v>BALA FUORESCENTE 9 W D 13 CM  DULUX DOBLE</v>
          </cell>
          <cell r="C563" t="str">
            <v>Un</v>
          </cell>
          <cell r="D563">
            <v>1</v>
          </cell>
          <cell r="E563">
            <v>55400</v>
          </cell>
          <cell r="F563">
            <v>55400</v>
          </cell>
        </row>
        <row r="564">
          <cell r="A564" t="str">
            <v>TUBMG-1/2</v>
          </cell>
          <cell r="B564" t="str">
            <v>TUBO EMT 1/2 X 3MTS NTC-105 COLMENA</v>
          </cell>
          <cell r="C564" t="str">
            <v>UND</v>
          </cell>
          <cell r="D564">
            <v>4.5</v>
          </cell>
          <cell r="E564">
            <v>6815</v>
          </cell>
          <cell r="F564">
            <v>30667.5</v>
          </cell>
        </row>
        <row r="565">
          <cell r="A565" t="str">
            <v>CAJA-G-O</v>
          </cell>
          <cell r="B565" t="str">
            <v>CAJA GALVANIZADA OCTOGONAL</v>
          </cell>
          <cell r="C565">
            <v>0</v>
          </cell>
          <cell r="D565">
            <v>1</v>
          </cell>
          <cell r="E565">
            <v>1135</v>
          </cell>
          <cell r="F565">
            <v>1135</v>
          </cell>
        </row>
        <row r="566">
          <cell r="A566" t="str">
            <v>FLUC16W</v>
          </cell>
          <cell r="B566" t="str">
            <v>BOMBILLA FLUORESCENTE COMPACTA 16 W</v>
          </cell>
          <cell r="C566" t="str">
            <v>Un</v>
          </cell>
          <cell r="D566">
            <v>1</v>
          </cell>
          <cell r="E566">
            <v>18000</v>
          </cell>
          <cell r="F566">
            <v>18000</v>
          </cell>
        </row>
        <row r="567">
          <cell r="A567" t="str">
            <v>CURVAMG-1/2</v>
          </cell>
          <cell r="B567" t="str">
            <v>CURVA CONDUIT GALVANIZAD DE 1/2"</v>
          </cell>
          <cell r="C567" t="str">
            <v>Un</v>
          </cell>
          <cell r="D567">
            <v>2</v>
          </cell>
          <cell r="E567">
            <v>2985</v>
          </cell>
          <cell r="F567">
            <v>5970</v>
          </cell>
        </row>
        <row r="568">
          <cell r="A568" t="str">
            <v>LAM-PLAF</v>
          </cell>
          <cell r="B568" t="str">
            <v>PLAFON DE PORCELANA</v>
          </cell>
          <cell r="C568" t="str">
            <v>Un</v>
          </cell>
          <cell r="D568">
            <v>1</v>
          </cell>
          <cell r="E568">
            <v>1150</v>
          </cell>
          <cell r="F568">
            <v>1150</v>
          </cell>
        </row>
        <row r="569">
          <cell r="A569" t="str">
            <v>CINTA-33</v>
          </cell>
          <cell r="B569" t="str">
            <v>CINTA AISLANTE 33 DE 3M</v>
          </cell>
          <cell r="C569" t="str">
            <v>Rollo</v>
          </cell>
          <cell r="D569">
            <v>0.1</v>
          </cell>
          <cell r="E569">
            <v>8000</v>
          </cell>
          <cell r="F569">
            <v>800</v>
          </cell>
        </row>
        <row r="576">
          <cell r="A576" t="str">
            <v>SM-LAMPLER</v>
          </cell>
          <cell r="B576" t="str">
            <v>Salida mas lámpara de emergencia  315 lúmenes, 1 hora autonomía, tubo
fluorescente lineal 6W</v>
          </cell>
          <cell r="C576" t="str">
            <v>UN</v>
          </cell>
          <cell r="E576" t="str">
            <v>COSTO ITEM</v>
          </cell>
          <cell r="F576">
            <v>338387</v>
          </cell>
        </row>
        <row r="578">
          <cell r="A578" t="str">
            <v>CODIGO</v>
          </cell>
          <cell r="B578" t="str">
            <v>DETALLE</v>
          </cell>
          <cell r="C578" t="str">
            <v>UNIDAD</v>
          </cell>
          <cell r="D578" t="str">
            <v>CANTIDAD</v>
          </cell>
          <cell r="E578" t="str">
            <v>V/UNITARIO</v>
          </cell>
          <cell r="F578" t="str">
            <v>V/PARCIAL</v>
          </cell>
        </row>
        <row r="579">
          <cell r="A579" t="str">
            <v>ALCU-12</v>
          </cell>
          <cell r="B579" t="str">
            <v>ALAMBRE DE COBRE THHN No. 12</v>
          </cell>
          <cell r="C579" t="str">
            <v>Ml</v>
          </cell>
          <cell r="D579">
            <v>9</v>
          </cell>
          <cell r="E579">
            <v>1659</v>
          </cell>
          <cell r="F579">
            <v>14931</v>
          </cell>
        </row>
        <row r="580">
          <cell r="A580" t="str">
            <v>ALCU-14</v>
          </cell>
          <cell r="B580" t="str">
            <v>ALAMBRE DE COBRE THHN No. 14</v>
          </cell>
          <cell r="C580" t="str">
            <v>Ml</v>
          </cell>
          <cell r="D580">
            <v>4.5</v>
          </cell>
          <cell r="E580">
            <v>1163</v>
          </cell>
          <cell r="F580">
            <v>5233.5</v>
          </cell>
        </row>
        <row r="581">
          <cell r="A581" t="str">
            <v>LAMP-EMER</v>
          </cell>
          <cell r="B581" t="str">
            <v>LAMPARA DE EMERGENCIA</v>
          </cell>
          <cell r="C581" t="str">
            <v>UN</v>
          </cell>
          <cell r="D581">
            <v>1</v>
          </cell>
          <cell r="E581">
            <v>278500</v>
          </cell>
          <cell r="F581">
            <v>278500</v>
          </cell>
        </row>
        <row r="582">
          <cell r="A582" t="str">
            <v>TUBMG-1/2</v>
          </cell>
          <cell r="B582" t="str">
            <v>TUBO EMT 1/2 X 3MTS NTC-105 COLMENA</v>
          </cell>
          <cell r="C582" t="str">
            <v>UND</v>
          </cell>
          <cell r="D582">
            <v>4.5</v>
          </cell>
          <cell r="E582">
            <v>6815</v>
          </cell>
          <cell r="F582">
            <v>30667.5</v>
          </cell>
        </row>
        <row r="583">
          <cell r="A583" t="str">
            <v>CAJA-G-O</v>
          </cell>
          <cell r="B583" t="str">
            <v>CAJA GALVANIZADA OCTOGONAL</v>
          </cell>
          <cell r="C583">
            <v>0</v>
          </cell>
          <cell r="D583">
            <v>1</v>
          </cell>
          <cell r="E583">
            <v>1135</v>
          </cell>
          <cell r="F583">
            <v>1135</v>
          </cell>
        </row>
        <row r="584">
          <cell r="A584" t="str">
            <v>CURVAMG-1/2</v>
          </cell>
          <cell r="B584" t="str">
            <v>CURVA CONDUIT GALVANIZAD DE 1/2"</v>
          </cell>
          <cell r="C584" t="str">
            <v>Un</v>
          </cell>
          <cell r="D584">
            <v>2</v>
          </cell>
          <cell r="E584">
            <v>2985</v>
          </cell>
          <cell r="F584">
            <v>5970</v>
          </cell>
        </row>
        <row r="585">
          <cell r="A585" t="str">
            <v>LAM-PLAF</v>
          </cell>
          <cell r="B585" t="str">
            <v>PLAFON DE PORCELANA</v>
          </cell>
          <cell r="C585" t="str">
            <v>Un</v>
          </cell>
          <cell r="D585">
            <v>1</v>
          </cell>
          <cell r="E585">
            <v>1150</v>
          </cell>
          <cell r="F585">
            <v>1150</v>
          </cell>
        </row>
        <row r="586">
          <cell r="A586" t="str">
            <v>CINTA-33</v>
          </cell>
          <cell r="B586" t="str">
            <v>CINTA AISLANTE 33 DE 3M</v>
          </cell>
          <cell r="C586" t="str">
            <v>Rollo</v>
          </cell>
          <cell r="D586">
            <v>0.1</v>
          </cell>
          <cell r="E586">
            <v>8000</v>
          </cell>
          <cell r="F586">
            <v>800</v>
          </cell>
        </row>
        <row r="589">
          <cell r="A589" t="str">
            <v>SM-GFCI</v>
          </cell>
          <cell r="B589" t="str">
            <v>Salida mas toma doble tipo GFCI 20 Amp-125 Volt; Automatice Reset en tuberia EMT 1/2"</v>
          </cell>
          <cell r="C589" t="str">
            <v>UN</v>
          </cell>
          <cell r="E589" t="str">
            <v>COSTO ITEM</v>
          </cell>
          <cell r="F589">
            <v>99314</v>
          </cell>
        </row>
        <row r="591">
          <cell r="A591" t="str">
            <v>CODIGO</v>
          </cell>
          <cell r="B591" t="str">
            <v>DETALLE</v>
          </cell>
          <cell r="C591" t="str">
            <v>UNIDAD</v>
          </cell>
          <cell r="D591" t="str">
            <v>CANTIDAD</v>
          </cell>
          <cell r="E591" t="str">
            <v>V/UNITARIO</v>
          </cell>
          <cell r="F591" t="str">
            <v>V/PARCIAL</v>
          </cell>
        </row>
        <row r="592">
          <cell r="A592" t="str">
            <v>ALCU-12</v>
          </cell>
          <cell r="B592" t="str">
            <v>ALAMBRE DE COBRE THHN No. 12</v>
          </cell>
          <cell r="C592" t="str">
            <v>Ml</v>
          </cell>
          <cell r="D592">
            <v>9</v>
          </cell>
          <cell r="E592">
            <v>1659</v>
          </cell>
          <cell r="F592">
            <v>14931</v>
          </cell>
        </row>
        <row r="593">
          <cell r="A593" t="str">
            <v>ALCU-12</v>
          </cell>
          <cell r="B593" t="str">
            <v>ALAMBRE DE COBRE THHN No. 12</v>
          </cell>
          <cell r="C593" t="str">
            <v>Ml</v>
          </cell>
          <cell r="D593">
            <v>4.5</v>
          </cell>
          <cell r="E593">
            <v>1659</v>
          </cell>
          <cell r="F593">
            <v>7465.5</v>
          </cell>
        </row>
        <row r="594">
          <cell r="A594" t="str">
            <v>TUBMG-1/2</v>
          </cell>
          <cell r="B594" t="str">
            <v>TUBO EMT 1/2 X 3MTS NTC-105 COLMENA</v>
          </cell>
          <cell r="C594" t="str">
            <v>UND</v>
          </cell>
          <cell r="D594">
            <v>4.5</v>
          </cell>
          <cell r="E594">
            <v>6815</v>
          </cell>
          <cell r="F594">
            <v>30667.5</v>
          </cell>
        </row>
        <row r="595">
          <cell r="A595" t="str">
            <v>CAJA-G-C</v>
          </cell>
          <cell r="B595" t="str">
            <v>CAJA GALVANIZADA CUADRADA</v>
          </cell>
          <cell r="C595">
            <v>0</v>
          </cell>
          <cell r="D595">
            <v>1</v>
          </cell>
          <cell r="E595">
            <v>1480</v>
          </cell>
          <cell r="F595">
            <v>1480</v>
          </cell>
        </row>
        <row r="596">
          <cell r="A596" t="str">
            <v>CURVAMG-1/2</v>
          </cell>
          <cell r="B596" t="str">
            <v>CURVA CONDUIT GALVANIZAD DE 1/2"</v>
          </cell>
          <cell r="C596" t="str">
            <v>Un</v>
          </cell>
          <cell r="D596">
            <v>2</v>
          </cell>
          <cell r="E596">
            <v>2985</v>
          </cell>
          <cell r="F596">
            <v>5970</v>
          </cell>
        </row>
        <row r="597">
          <cell r="A597" t="str">
            <v>TOMA-GFCI</v>
          </cell>
          <cell r="B597" t="str">
            <v>TOMA CORRIENTE DOBLE POLO FALLA TIERA</v>
          </cell>
          <cell r="C597" t="str">
            <v>UND</v>
          </cell>
          <cell r="D597">
            <v>1</v>
          </cell>
          <cell r="E597">
            <v>38000</v>
          </cell>
          <cell r="F597">
            <v>38000</v>
          </cell>
        </row>
        <row r="598">
          <cell r="A598" t="str">
            <v>CINTA-33</v>
          </cell>
          <cell r="B598" t="str">
            <v>CINTA AISLANTE 33 DE 3M</v>
          </cell>
          <cell r="C598" t="str">
            <v>Rollo</v>
          </cell>
          <cell r="D598">
            <v>0.1</v>
          </cell>
          <cell r="E598">
            <v>8000</v>
          </cell>
          <cell r="F598">
            <v>800</v>
          </cell>
        </row>
        <row r="601">
          <cell r="A601" t="str">
            <v>SM-TCPT</v>
          </cell>
          <cell r="B601" t="str">
            <v>Salida mas toma doble polo a tierra 20 Amp, 125 Volt, NEMA 5-20R en tuberia EMT 1/2"</v>
          </cell>
          <cell r="C601" t="str">
            <v>UN</v>
          </cell>
          <cell r="E601" t="str">
            <v>COSTO ITEM</v>
          </cell>
          <cell r="F601">
            <v>65454</v>
          </cell>
        </row>
        <row r="603">
          <cell r="A603" t="str">
            <v>CODIGO</v>
          </cell>
          <cell r="B603" t="str">
            <v>DETALLE</v>
          </cell>
          <cell r="C603" t="str">
            <v>UNIDAD</v>
          </cell>
          <cell r="D603" t="str">
            <v>CANTIDAD</v>
          </cell>
          <cell r="E603" t="str">
            <v>V/UNITARIO</v>
          </cell>
          <cell r="F603" t="str">
            <v>V/PARCIAL</v>
          </cell>
        </row>
        <row r="604">
          <cell r="A604" t="str">
            <v>ALCU-12</v>
          </cell>
          <cell r="B604" t="str">
            <v>ALAMBRE DE COBRE THHN No. 12</v>
          </cell>
          <cell r="C604" t="str">
            <v>Ml</v>
          </cell>
          <cell r="D604">
            <v>9</v>
          </cell>
          <cell r="E604">
            <v>1659</v>
          </cell>
          <cell r="F604">
            <v>14931</v>
          </cell>
        </row>
        <row r="605">
          <cell r="A605" t="str">
            <v>ALCU-12</v>
          </cell>
          <cell r="B605" t="str">
            <v>ALAMBRE DE COBRE THHN No. 12</v>
          </cell>
          <cell r="C605" t="str">
            <v>Ml</v>
          </cell>
          <cell r="D605">
            <v>4.5</v>
          </cell>
          <cell r="E605">
            <v>1659</v>
          </cell>
          <cell r="F605">
            <v>7465.5</v>
          </cell>
        </row>
        <row r="606">
          <cell r="A606" t="str">
            <v>TUBMG-1/2</v>
          </cell>
          <cell r="B606" t="str">
            <v>TUBO EMT 1/2 X 3MTS NTC-105 COLMENA</v>
          </cell>
          <cell r="C606" t="str">
            <v>UND</v>
          </cell>
          <cell r="D606">
            <v>4.5</v>
          </cell>
          <cell r="E606">
            <v>6815</v>
          </cell>
          <cell r="F606">
            <v>30667.5</v>
          </cell>
        </row>
        <row r="607">
          <cell r="A607" t="str">
            <v>CAJA-G-C</v>
          </cell>
          <cell r="B607" t="str">
            <v>CAJA GALVANIZADA CUADRADA</v>
          </cell>
          <cell r="C607">
            <v>0</v>
          </cell>
          <cell r="D607">
            <v>1</v>
          </cell>
          <cell r="E607">
            <v>1480</v>
          </cell>
          <cell r="F607">
            <v>1480</v>
          </cell>
        </row>
        <row r="608">
          <cell r="A608" t="str">
            <v>CURVAMG-1/2</v>
          </cell>
          <cell r="B608" t="str">
            <v>CURVA CONDUIT GALVANIZAD DE 1/2"</v>
          </cell>
          <cell r="C608" t="str">
            <v>Un</v>
          </cell>
          <cell r="D608">
            <v>2</v>
          </cell>
          <cell r="E608">
            <v>2985</v>
          </cell>
          <cell r="F608">
            <v>5970</v>
          </cell>
        </row>
        <row r="609">
          <cell r="A609" t="str">
            <v>TOMA-DPT</v>
          </cell>
          <cell r="B609" t="str">
            <v>TOMA CORRIENTE DOBLE POLO TIERRA</v>
          </cell>
          <cell r="C609" t="str">
            <v>UND</v>
          </cell>
          <cell r="D609">
            <v>1</v>
          </cell>
          <cell r="E609">
            <v>4140</v>
          </cell>
          <cell r="F609">
            <v>4140</v>
          </cell>
        </row>
        <row r="610">
          <cell r="A610" t="str">
            <v>CINTA-33</v>
          </cell>
          <cell r="B610" t="str">
            <v>CINTA AISLANTE 33 DE 3M</v>
          </cell>
          <cell r="C610" t="str">
            <v>Rollo</v>
          </cell>
          <cell r="D610">
            <v>0.1</v>
          </cell>
          <cell r="E610">
            <v>8000</v>
          </cell>
          <cell r="F610">
            <v>800</v>
          </cell>
        </row>
        <row r="613">
          <cell r="A613" t="str">
            <v>SM-TCPTR</v>
          </cell>
          <cell r="B613" t="str">
            <v>Salida mas toma doble tipo polo a tierra aislado 20 Amp, 125 Volt, NEMA 5-20R en tuberia EMT 1/2"</v>
          </cell>
          <cell r="C613" t="str">
            <v>UN</v>
          </cell>
          <cell r="E613" t="str">
            <v>COSTO ITEM</v>
          </cell>
          <cell r="F613">
            <v>79314</v>
          </cell>
        </row>
        <row r="615">
          <cell r="A615" t="str">
            <v>CODIGO</v>
          </cell>
          <cell r="B615" t="str">
            <v>DETALLE</v>
          </cell>
          <cell r="C615" t="str">
            <v>UNIDAD</v>
          </cell>
          <cell r="D615" t="str">
            <v>CANTIDAD</v>
          </cell>
          <cell r="E615" t="str">
            <v>V/UNITARIO</v>
          </cell>
          <cell r="F615" t="str">
            <v>V/PARCIAL</v>
          </cell>
        </row>
        <row r="616">
          <cell r="A616" t="str">
            <v>ALCU-12</v>
          </cell>
          <cell r="B616" t="str">
            <v>ALAMBRE DE COBRE THHN No. 12</v>
          </cell>
          <cell r="C616" t="str">
            <v>Ml</v>
          </cell>
          <cell r="D616">
            <v>9</v>
          </cell>
          <cell r="E616">
            <v>1659</v>
          </cell>
          <cell r="F616">
            <v>14931</v>
          </cell>
        </row>
        <row r="617">
          <cell r="A617" t="str">
            <v>ALCU-12</v>
          </cell>
          <cell r="B617" t="str">
            <v>ALAMBRE DE COBRE THHN No. 12</v>
          </cell>
          <cell r="C617" t="str">
            <v>Ml</v>
          </cell>
          <cell r="D617">
            <v>4.5</v>
          </cell>
          <cell r="E617">
            <v>1659</v>
          </cell>
          <cell r="F617">
            <v>7465.5</v>
          </cell>
        </row>
        <row r="618">
          <cell r="A618" t="str">
            <v>TUBMG-1/2</v>
          </cell>
          <cell r="B618" t="str">
            <v>TUBO EMT 1/2 X 3MTS NTC-105 COLMENA</v>
          </cell>
          <cell r="C618" t="str">
            <v>UND</v>
          </cell>
          <cell r="D618">
            <v>4.5</v>
          </cell>
          <cell r="E618">
            <v>6815</v>
          </cell>
          <cell r="F618">
            <v>30667.5</v>
          </cell>
        </row>
        <row r="619">
          <cell r="A619" t="str">
            <v>CAJA-G-C</v>
          </cell>
          <cell r="B619" t="str">
            <v>CAJA GALVANIZADA CUADRADA</v>
          </cell>
          <cell r="C619">
            <v>0</v>
          </cell>
          <cell r="D619">
            <v>1</v>
          </cell>
          <cell r="E619">
            <v>1480</v>
          </cell>
          <cell r="F619">
            <v>1480</v>
          </cell>
        </row>
        <row r="620">
          <cell r="A620" t="str">
            <v>CURVAMG-1/2</v>
          </cell>
          <cell r="B620" t="str">
            <v>CURVA CONDUIT GALVANIZAD DE 1/2"</v>
          </cell>
          <cell r="C620" t="str">
            <v>Un</v>
          </cell>
          <cell r="D620">
            <v>2</v>
          </cell>
          <cell r="E620">
            <v>2985</v>
          </cell>
          <cell r="F620">
            <v>5970</v>
          </cell>
        </row>
        <row r="621">
          <cell r="A621" t="str">
            <v>TOMA-PTA</v>
          </cell>
          <cell r="B621" t="str">
            <v>TOMA CORRIENTE DOBLE POLO TIERRA AISLADO</v>
          </cell>
          <cell r="C621" t="str">
            <v>UND</v>
          </cell>
          <cell r="D621">
            <v>1</v>
          </cell>
          <cell r="E621">
            <v>18000</v>
          </cell>
          <cell r="F621">
            <v>18000</v>
          </cell>
        </row>
        <row r="622">
          <cell r="A622" t="str">
            <v>CINTA-33</v>
          </cell>
          <cell r="B622" t="str">
            <v>CINTA AISLANTE 33 DE 3M</v>
          </cell>
          <cell r="C622" t="str">
            <v>Rollo</v>
          </cell>
          <cell r="D622">
            <v>0.1</v>
          </cell>
          <cell r="E622">
            <v>8000</v>
          </cell>
          <cell r="F622">
            <v>800</v>
          </cell>
        </row>
        <row r="626">
          <cell r="A626" t="str">
            <v>S-TCBF</v>
          </cell>
          <cell r="B626" t="str">
            <v xml:space="preserve">SALIDA TOMACORRIENTE BIFASICO </v>
          </cell>
          <cell r="C626" t="str">
            <v>UN</v>
          </cell>
          <cell r="E626" t="str">
            <v>COSTO ITEM</v>
          </cell>
          <cell r="F626">
            <v>55302</v>
          </cell>
        </row>
        <row r="628">
          <cell r="A628" t="str">
            <v>CODIGO</v>
          </cell>
          <cell r="B628" t="str">
            <v>DETALLE</v>
          </cell>
          <cell r="C628" t="str">
            <v>UNIDAD</v>
          </cell>
          <cell r="D628" t="str">
            <v>CANTIDAD</v>
          </cell>
          <cell r="E628" t="str">
            <v>V/UNITARIO</v>
          </cell>
          <cell r="F628" t="str">
            <v>V/PARCIAL</v>
          </cell>
        </row>
        <row r="629">
          <cell r="A629" t="str">
            <v>ALCU-12</v>
          </cell>
          <cell r="B629" t="str">
            <v>ALAMBRE DE COBRE THHN No. 12</v>
          </cell>
          <cell r="C629" t="str">
            <v>Ml</v>
          </cell>
          <cell r="D629">
            <v>6</v>
          </cell>
          <cell r="E629">
            <v>1659</v>
          </cell>
          <cell r="F629">
            <v>9954</v>
          </cell>
        </row>
        <row r="630">
          <cell r="A630" t="str">
            <v>ALCU-10</v>
          </cell>
          <cell r="B630" t="str">
            <v>ALAMBRE DE COBRE THHN No. 10</v>
          </cell>
          <cell r="C630" t="str">
            <v>Ml</v>
          </cell>
          <cell r="D630">
            <v>12</v>
          </cell>
          <cell r="E630">
            <v>1289</v>
          </cell>
          <cell r="F630">
            <v>15468</v>
          </cell>
        </row>
        <row r="631">
          <cell r="A631" t="str">
            <v>TUBPVC-3/4</v>
          </cell>
          <cell r="B631" t="str">
            <v xml:space="preserve">TUBO PVC CONDUIT 3/4 X 3MTS </v>
          </cell>
          <cell r="C631" t="str">
            <v>UND</v>
          </cell>
          <cell r="D631">
            <v>6</v>
          </cell>
          <cell r="E631">
            <v>2830</v>
          </cell>
          <cell r="F631">
            <v>16980</v>
          </cell>
        </row>
        <row r="632">
          <cell r="A632" t="str">
            <v>CAJA-G-C</v>
          </cell>
          <cell r="B632" t="str">
            <v>CAJA GALVANIZADA CUADRADA</v>
          </cell>
          <cell r="C632">
            <v>0</v>
          </cell>
          <cell r="D632">
            <v>1</v>
          </cell>
          <cell r="E632">
            <v>1480</v>
          </cell>
          <cell r="F632">
            <v>1480</v>
          </cell>
        </row>
        <row r="633">
          <cell r="A633" t="str">
            <v>CURVA-3/4</v>
          </cell>
          <cell r="B633" t="str">
            <v xml:space="preserve">CURVA PVC CONDUIT 3/4 </v>
          </cell>
          <cell r="C633" t="str">
            <v>UND</v>
          </cell>
          <cell r="D633">
            <v>2</v>
          </cell>
          <cell r="E633">
            <v>310</v>
          </cell>
          <cell r="F633">
            <v>620</v>
          </cell>
        </row>
        <row r="634">
          <cell r="A634" t="str">
            <v>TOMA-E50</v>
          </cell>
          <cell r="B634" t="str">
            <v xml:space="preserve">TOMA PATA TRABADA 20 AMPERIOS </v>
          </cell>
          <cell r="C634" t="str">
            <v>Un</v>
          </cell>
          <cell r="D634">
            <v>1</v>
          </cell>
          <cell r="E634">
            <v>10000</v>
          </cell>
          <cell r="F634">
            <v>10000</v>
          </cell>
        </row>
        <row r="635">
          <cell r="A635" t="str">
            <v>CINTA-33</v>
          </cell>
          <cell r="B635" t="str">
            <v>CINTA AISLANTE 33 DE 3M</v>
          </cell>
          <cell r="C635" t="str">
            <v>Rollo</v>
          </cell>
          <cell r="D635">
            <v>0.1</v>
          </cell>
          <cell r="E635">
            <v>8000</v>
          </cell>
          <cell r="F635">
            <v>800</v>
          </cell>
        </row>
        <row r="639">
          <cell r="A639" t="str">
            <v>SM-TCBF</v>
          </cell>
          <cell r="B639" t="str">
            <v>SALIDA TOMACORRIENTE BIFASICO TM</v>
          </cell>
          <cell r="C639" t="str">
            <v>UN</v>
          </cell>
          <cell r="E639" t="str">
            <v>COSTO ITEM</v>
          </cell>
          <cell r="F639">
            <v>93880</v>
          </cell>
        </row>
        <row r="641">
          <cell r="A641" t="str">
            <v>CODIGO</v>
          </cell>
          <cell r="B641" t="str">
            <v>DETALLE</v>
          </cell>
          <cell r="C641" t="str">
            <v>UNIDAD</v>
          </cell>
          <cell r="D641" t="str">
            <v>CANTIDAD</v>
          </cell>
          <cell r="E641" t="str">
            <v>V/UNITARIO</v>
          </cell>
          <cell r="F641" t="str">
            <v>V/PARCIAL</v>
          </cell>
        </row>
        <row r="642">
          <cell r="A642" t="str">
            <v>ALCU-12</v>
          </cell>
          <cell r="B642" t="str">
            <v>ALAMBRE DE COBRE THHN No. 12</v>
          </cell>
          <cell r="C642" t="str">
            <v>Ml</v>
          </cell>
          <cell r="D642">
            <v>6</v>
          </cell>
          <cell r="E642">
            <v>1659</v>
          </cell>
          <cell r="F642">
            <v>9954</v>
          </cell>
        </row>
        <row r="643">
          <cell r="A643" t="str">
            <v>ALCU-10</v>
          </cell>
          <cell r="B643" t="str">
            <v>ALAMBRE DE COBRE THHN No. 10</v>
          </cell>
          <cell r="C643" t="str">
            <v>Ml</v>
          </cell>
          <cell r="D643">
            <v>12</v>
          </cell>
          <cell r="E643">
            <v>1289</v>
          </cell>
          <cell r="F643">
            <v>15468</v>
          </cell>
        </row>
        <row r="644">
          <cell r="A644" t="str">
            <v>TUBMG-3/4</v>
          </cell>
          <cell r="B644" t="str">
            <v>TUBO EMT 3/4 X 3MTS NTC-105 COLMENA</v>
          </cell>
          <cell r="C644" t="str">
            <v>UND</v>
          </cell>
          <cell r="D644">
            <v>6</v>
          </cell>
          <cell r="E644">
            <v>9613</v>
          </cell>
          <cell r="F644">
            <v>57678</v>
          </cell>
        </row>
        <row r="645">
          <cell r="A645" t="str">
            <v>CAJA-G-C</v>
          </cell>
          <cell r="B645" t="str">
            <v>CAJA GALVANIZADA CUADRADA</v>
          </cell>
          <cell r="C645">
            <v>0</v>
          </cell>
          <cell r="D645">
            <v>1</v>
          </cell>
          <cell r="E645">
            <v>1480</v>
          </cell>
          <cell r="F645">
            <v>1480</v>
          </cell>
        </row>
        <row r="646">
          <cell r="A646" t="str">
            <v>CURVAMG-3/4</v>
          </cell>
          <cell r="B646" t="str">
            <v>CURVA CONDUIT GALVANIZAD DE 3/4"</v>
          </cell>
          <cell r="C646" t="str">
            <v>Un</v>
          </cell>
          <cell r="D646">
            <v>2</v>
          </cell>
          <cell r="E646">
            <v>4250</v>
          </cell>
          <cell r="F646">
            <v>8500</v>
          </cell>
        </row>
        <row r="647">
          <cell r="A647" t="str">
            <v>TOMA-PT</v>
          </cell>
          <cell r="B647" t="str">
            <v xml:space="preserve">TOMA PATA TRIFILAR </v>
          </cell>
          <cell r="C647" t="str">
            <v>Un</v>
          </cell>
          <cell r="D647">
            <v>1</v>
          </cell>
          <cell r="E647">
            <v>0</v>
          </cell>
          <cell r="F647">
            <v>0</v>
          </cell>
        </row>
        <row r="648">
          <cell r="A648" t="str">
            <v>CINTA-33</v>
          </cell>
          <cell r="B648" t="str">
            <v>CINTA AISLANTE 33 DE 3M</v>
          </cell>
          <cell r="C648" t="str">
            <v>Rollo</v>
          </cell>
          <cell r="D648">
            <v>0.1</v>
          </cell>
          <cell r="E648">
            <v>8000</v>
          </cell>
          <cell r="F648">
            <v>800</v>
          </cell>
        </row>
        <row r="651">
          <cell r="A651" t="str">
            <v>SM-INTS</v>
          </cell>
          <cell r="B651" t="str">
            <v>Salida mas interruptor sencillo 10A, 250V en tuberia EMT 1/2"</v>
          </cell>
          <cell r="C651" t="str">
            <v>UN</v>
          </cell>
          <cell r="E651" t="str">
            <v>COSTO ITEM</v>
          </cell>
          <cell r="F651">
            <v>65014</v>
          </cell>
        </row>
        <row r="653">
          <cell r="A653" t="str">
            <v>CODIGO</v>
          </cell>
          <cell r="B653" t="str">
            <v>DETALLE</v>
          </cell>
          <cell r="C653" t="str">
            <v>UNIDAD</v>
          </cell>
          <cell r="D653" t="str">
            <v>CANTIDAD</v>
          </cell>
          <cell r="E653" t="str">
            <v>V/UNITARIO</v>
          </cell>
          <cell r="F653" t="str">
            <v>V/PARCIAL</v>
          </cell>
        </row>
        <row r="654">
          <cell r="A654" t="str">
            <v>ALCU-12</v>
          </cell>
          <cell r="B654" t="str">
            <v>ALAMBRE DE COBRE THHN No. 12</v>
          </cell>
          <cell r="C654" t="str">
            <v>Ml</v>
          </cell>
          <cell r="D654">
            <v>9</v>
          </cell>
          <cell r="E654">
            <v>1659</v>
          </cell>
          <cell r="F654">
            <v>14931</v>
          </cell>
        </row>
        <row r="655">
          <cell r="A655" t="str">
            <v>ALCU-12</v>
          </cell>
          <cell r="B655" t="str">
            <v>ALAMBRE DE COBRE THHN No. 12</v>
          </cell>
          <cell r="C655" t="str">
            <v>Ml</v>
          </cell>
          <cell r="D655">
            <v>4.5</v>
          </cell>
          <cell r="E655">
            <v>1659</v>
          </cell>
          <cell r="F655">
            <v>7465.5</v>
          </cell>
        </row>
        <row r="656">
          <cell r="A656" t="str">
            <v>TUBMG-1/2</v>
          </cell>
          <cell r="B656" t="str">
            <v>TUBO EMT 1/2 X 3MTS NTC-105 COLMENA</v>
          </cell>
          <cell r="C656" t="str">
            <v>UND</v>
          </cell>
          <cell r="D656">
            <v>4.5</v>
          </cell>
          <cell r="E656">
            <v>6815</v>
          </cell>
          <cell r="F656">
            <v>30667.5</v>
          </cell>
        </row>
        <row r="657">
          <cell r="A657" t="str">
            <v>CAJA-G-C</v>
          </cell>
          <cell r="B657" t="str">
            <v>CAJA GALVANIZADA CUADRADA</v>
          </cell>
          <cell r="C657">
            <v>0</v>
          </cell>
          <cell r="D657">
            <v>1</v>
          </cell>
          <cell r="E657">
            <v>1480</v>
          </cell>
          <cell r="F657">
            <v>1480</v>
          </cell>
        </row>
        <row r="658">
          <cell r="A658" t="str">
            <v>CURVAMG-1/2</v>
          </cell>
          <cell r="B658" t="str">
            <v>CURVA CONDUIT GALVANIZAD DE 1/2"</v>
          </cell>
          <cell r="C658" t="str">
            <v>Un</v>
          </cell>
          <cell r="D658">
            <v>2</v>
          </cell>
          <cell r="E658">
            <v>2985</v>
          </cell>
          <cell r="F658">
            <v>5970</v>
          </cell>
        </row>
        <row r="659">
          <cell r="A659" t="str">
            <v>INT-S</v>
          </cell>
          <cell r="B659" t="str">
            <v xml:space="preserve">INTERRUPTOR SENCILLO </v>
          </cell>
          <cell r="C659" t="str">
            <v>UND</v>
          </cell>
          <cell r="D659">
            <v>1</v>
          </cell>
          <cell r="E659">
            <v>3700</v>
          </cell>
          <cell r="F659">
            <v>3700</v>
          </cell>
        </row>
        <row r="660">
          <cell r="A660" t="str">
            <v>CINTA-33</v>
          </cell>
          <cell r="B660" t="str">
            <v>CINTA AISLANTE 33 DE 3M</v>
          </cell>
          <cell r="C660" t="str">
            <v>Rollo</v>
          </cell>
          <cell r="D660">
            <v>0.1</v>
          </cell>
          <cell r="E660">
            <v>8000</v>
          </cell>
          <cell r="F660">
            <v>800</v>
          </cell>
        </row>
        <row r="663">
          <cell r="A663" t="str">
            <v>SM-INTD</v>
          </cell>
          <cell r="B663" t="str">
            <v>Salida mas interruptor doble 10A, 250V  en tuberia EMT 1/2"</v>
          </cell>
          <cell r="C663" t="str">
            <v>UN</v>
          </cell>
          <cell r="E663" t="str">
            <v>COSTO ITEM</v>
          </cell>
          <cell r="F663">
            <v>74419.5</v>
          </cell>
        </row>
        <row r="665">
          <cell r="A665" t="str">
            <v>CODIGO</v>
          </cell>
          <cell r="B665" t="str">
            <v>DETALLE</v>
          </cell>
          <cell r="C665" t="str">
            <v>UNIDAD</v>
          </cell>
          <cell r="D665" t="str">
            <v>CANTIDAD</v>
          </cell>
          <cell r="E665" t="str">
            <v>V/UNITARIO</v>
          </cell>
          <cell r="F665" t="str">
            <v>V/PARCIAL</v>
          </cell>
        </row>
        <row r="666">
          <cell r="A666" t="str">
            <v>ALCU-12</v>
          </cell>
          <cell r="B666" t="str">
            <v>ALAMBRE DE COBRE THHN No. 12</v>
          </cell>
          <cell r="C666" t="str">
            <v>Ml</v>
          </cell>
          <cell r="D666">
            <v>13.5</v>
          </cell>
          <cell r="E666">
            <v>1659</v>
          </cell>
          <cell r="F666">
            <v>22396.5</v>
          </cell>
        </row>
        <row r="667">
          <cell r="A667" t="str">
            <v>ALCU-12</v>
          </cell>
          <cell r="B667" t="str">
            <v>ALAMBRE DE COBRE THHN No. 12</v>
          </cell>
          <cell r="C667" t="str">
            <v>Ml</v>
          </cell>
          <cell r="D667">
            <v>4.5</v>
          </cell>
          <cell r="E667">
            <v>1659</v>
          </cell>
          <cell r="F667">
            <v>7465.5</v>
          </cell>
        </row>
        <row r="668">
          <cell r="A668" t="str">
            <v>TUBMG-1/2</v>
          </cell>
          <cell r="B668" t="str">
            <v>TUBO EMT 1/2 X 3MTS NTC-105 COLMENA</v>
          </cell>
          <cell r="C668" t="str">
            <v>UND</v>
          </cell>
          <cell r="D668">
            <v>4.5</v>
          </cell>
          <cell r="E668">
            <v>6815</v>
          </cell>
          <cell r="F668">
            <v>30667.5</v>
          </cell>
        </row>
        <row r="669">
          <cell r="A669" t="str">
            <v>CAJA-G-C</v>
          </cell>
          <cell r="B669" t="str">
            <v>CAJA GALVANIZADA CUADRADA</v>
          </cell>
          <cell r="C669">
            <v>0</v>
          </cell>
          <cell r="D669">
            <v>1</v>
          </cell>
          <cell r="E669">
            <v>1480</v>
          </cell>
          <cell r="F669">
            <v>1480</v>
          </cell>
        </row>
        <row r="670">
          <cell r="A670" t="str">
            <v>CURVAMG-1/2</v>
          </cell>
          <cell r="B670" t="str">
            <v>CURVA CONDUIT GALVANIZAD DE 1/2"</v>
          </cell>
          <cell r="C670" t="str">
            <v>Un</v>
          </cell>
          <cell r="D670">
            <v>2</v>
          </cell>
          <cell r="E670">
            <v>2985</v>
          </cell>
          <cell r="F670">
            <v>5970</v>
          </cell>
        </row>
        <row r="671">
          <cell r="A671" t="str">
            <v>INT-D</v>
          </cell>
          <cell r="B671" t="str">
            <v xml:space="preserve">INTERRUPTOR DOBLE   </v>
          </cell>
          <cell r="C671" t="str">
            <v>UND</v>
          </cell>
          <cell r="D671">
            <v>1</v>
          </cell>
          <cell r="E671">
            <v>5640</v>
          </cell>
          <cell r="F671">
            <v>5640</v>
          </cell>
        </row>
        <row r="672">
          <cell r="A672" t="str">
            <v>CINTA-33</v>
          </cell>
          <cell r="B672" t="str">
            <v>CINTA AISLANTE 33 DE 3M</v>
          </cell>
          <cell r="C672" t="str">
            <v>Rollo</v>
          </cell>
          <cell r="D672">
            <v>0.1</v>
          </cell>
          <cell r="E672">
            <v>8000</v>
          </cell>
          <cell r="F672">
            <v>800</v>
          </cell>
        </row>
        <row r="675">
          <cell r="A675" t="str">
            <v>SM-INTT</v>
          </cell>
          <cell r="B675" t="str">
            <v>Salida mas interruptor  triple 10A, 250V  en tuberia EMT 1/2"</v>
          </cell>
          <cell r="C675" t="str">
            <v>UN</v>
          </cell>
          <cell r="E675" t="str">
            <v>COSTO ITEM</v>
          </cell>
          <cell r="F675">
            <v>83795</v>
          </cell>
        </row>
        <row r="677">
          <cell r="A677" t="str">
            <v>CODIGO</v>
          </cell>
          <cell r="B677" t="str">
            <v>DETALLE</v>
          </cell>
          <cell r="C677" t="str">
            <v>UNIDAD</v>
          </cell>
          <cell r="D677" t="str">
            <v>CANTIDAD</v>
          </cell>
          <cell r="E677" t="str">
            <v>V/UNITARIO</v>
          </cell>
          <cell r="F677" t="str">
            <v>V/PARCIAL</v>
          </cell>
        </row>
        <row r="678">
          <cell r="A678" t="str">
            <v>ALCU-12</v>
          </cell>
          <cell r="B678" t="str">
            <v>ALAMBRE DE COBRE THHN No. 12</v>
          </cell>
          <cell r="C678" t="str">
            <v>Ml</v>
          </cell>
          <cell r="D678">
            <v>18</v>
          </cell>
          <cell r="E678">
            <v>1659</v>
          </cell>
          <cell r="F678">
            <v>29862</v>
          </cell>
        </row>
        <row r="679">
          <cell r="A679" t="str">
            <v>ALCU-12</v>
          </cell>
          <cell r="B679" t="str">
            <v>ALAMBRE DE COBRE THHN No. 12</v>
          </cell>
          <cell r="C679" t="str">
            <v>Ml</v>
          </cell>
          <cell r="D679">
            <v>4.5</v>
          </cell>
          <cell r="E679">
            <v>1659</v>
          </cell>
          <cell r="F679">
            <v>7465.5</v>
          </cell>
        </row>
        <row r="680">
          <cell r="A680" t="str">
            <v>TUBMG-1/2</v>
          </cell>
          <cell r="B680" t="str">
            <v>TUBO EMT 1/2 X 3MTS NTC-105 COLMENA</v>
          </cell>
          <cell r="C680" t="str">
            <v>UND</v>
          </cell>
          <cell r="D680">
            <v>4.5</v>
          </cell>
          <cell r="E680">
            <v>6815</v>
          </cell>
          <cell r="F680">
            <v>30667.5</v>
          </cell>
        </row>
        <row r="681">
          <cell r="A681" t="str">
            <v>CAJA-G-C</v>
          </cell>
          <cell r="B681" t="str">
            <v>CAJA GALVANIZADA CUADRADA</v>
          </cell>
          <cell r="C681">
            <v>0</v>
          </cell>
          <cell r="D681">
            <v>1</v>
          </cell>
          <cell r="E681">
            <v>1480</v>
          </cell>
          <cell r="F681">
            <v>1480</v>
          </cell>
        </row>
        <row r="682">
          <cell r="A682" t="str">
            <v>CURVAMG-1/2</v>
          </cell>
          <cell r="B682" t="str">
            <v>CURVA CONDUIT GALVANIZAD DE 1/2"</v>
          </cell>
          <cell r="C682" t="str">
            <v>Un</v>
          </cell>
          <cell r="D682">
            <v>2</v>
          </cell>
          <cell r="E682">
            <v>2985</v>
          </cell>
          <cell r="F682">
            <v>5970</v>
          </cell>
        </row>
        <row r="683">
          <cell r="A683" t="str">
            <v>INT-T</v>
          </cell>
          <cell r="B683" t="str">
            <v xml:space="preserve">INTERRUPTOR TRIPLE   </v>
          </cell>
          <cell r="C683" t="str">
            <v>UND</v>
          </cell>
          <cell r="D683">
            <v>1</v>
          </cell>
          <cell r="E683">
            <v>7550</v>
          </cell>
          <cell r="F683">
            <v>7550</v>
          </cell>
        </row>
        <row r="684">
          <cell r="A684" t="str">
            <v>CINTA-33</v>
          </cell>
          <cell r="B684" t="str">
            <v>CINTA AISLANTE 33 DE 3M</v>
          </cell>
          <cell r="C684" t="str">
            <v>Rollo</v>
          </cell>
          <cell r="D684">
            <v>0.1</v>
          </cell>
          <cell r="E684">
            <v>8000</v>
          </cell>
          <cell r="F684">
            <v>800</v>
          </cell>
        </row>
        <row r="687">
          <cell r="A687" t="str">
            <v>SM-INTCS</v>
          </cell>
          <cell r="B687" t="str">
            <v>Salida mas interruptor conmutable sencillo 10A, 250V  en tuberia EMT 1/2"</v>
          </cell>
          <cell r="C687" t="str">
            <v>UN</v>
          </cell>
          <cell r="E687" t="str">
            <v>COSTO ITEM</v>
          </cell>
          <cell r="F687">
            <v>80505</v>
          </cell>
        </row>
        <row r="689">
          <cell r="A689" t="str">
            <v>CODIGO</v>
          </cell>
          <cell r="B689" t="str">
            <v>DETALLE</v>
          </cell>
          <cell r="C689" t="str">
            <v>UNIDAD</v>
          </cell>
          <cell r="D689" t="str">
            <v>CANTIDAD</v>
          </cell>
          <cell r="E689" t="str">
            <v>V/UNITARIO</v>
          </cell>
          <cell r="F689" t="str">
            <v>V/PARCIAL</v>
          </cell>
        </row>
        <row r="690">
          <cell r="A690" t="str">
            <v>ALCU-12</v>
          </cell>
          <cell r="B690" t="str">
            <v>ALAMBRE DE COBRE THHN No. 12</v>
          </cell>
          <cell r="C690" t="str">
            <v>Ml</v>
          </cell>
          <cell r="D690">
            <v>13.5</v>
          </cell>
          <cell r="E690">
            <v>1659</v>
          </cell>
          <cell r="F690">
            <v>22396.5</v>
          </cell>
        </row>
        <row r="691">
          <cell r="A691" t="str">
            <v>ALCU-12</v>
          </cell>
          <cell r="B691" t="str">
            <v>ALAMBRE DE COBRE THHN No. 12</v>
          </cell>
          <cell r="C691" t="str">
            <v>Ml</v>
          </cell>
          <cell r="D691">
            <v>9</v>
          </cell>
          <cell r="E691">
            <v>1659</v>
          </cell>
          <cell r="F691">
            <v>14931</v>
          </cell>
        </row>
        <row r="692">
          <cell r="A692" t="str">
            <v>TUBMG-1/2</v>
          </cell>
          <cell r="B692" t="str">
            <v>TUBO EMT 1/2 X 3MTS NTC-105 COLMENA</v>
          </cell>
          <cell r="C692" t="str">
            <v>UND</v>
          </cell>
          <cell r="D692">
            <v>4.5</v>
          </cell>
          <cell r="E692">
            <v>6815</v>
          </cell>
          <cell r="F692">
            <v>30667.5</v>
          </cell>
        </row>
        <row r="693">
          <cell r="A693" t="str">
            <v>CAJA-G-C</v>
          </cell>
          <cell r="B693" t="str">
            <v>CAJA GALVANIZADA CUADRADA</v>
          </cell>
          <cell r="C693">
            <v>0</v>
          </cell>
          <cell r="D693">
            <v>1</v>
          </cell>
          <cell r="E693">
            <v>1480</v>
          </cell>
          <cell r="F693">
            <v>1480</v>
          </cell>
        </row>
        <row r="694">
          <cell r="A694" t="str">
            <v>CURVAMG-1/2</v>
          </cell>
          <cell r="B694" t="str">
            <v>CURVA CONDUIT GALVANIZAD DE 1/2"</v>
          </cell>
          <cell r="C694" t="str">
            <v>Un</v>
          </cell>
          <cell r="D694">
            <v>2</v>
          </cell>
          <cell r="E694">
            <v>2985</v>
          </cell>
          <cell r="F694">
            <v>5970</v>
          </cell>
        </row>
        <row r="695">
          <cell r="A695" t="str">
            <v>INT-C</v>
          </cell>
          <cell r="B695" t="str">
            <v>INTERRUPTOR CONMUTABLE SENCILLO</v>
          </cell>
          <cell r="C695" t="str">
            <v>UND</v>
          </cell>
          <cell r="D695">
            <v>1</v>
          </cell>
          <cell r="E695">
            <v>4260</v>
          </cell>
          <cell r="F695">
            <v>4260</v>
          </cell>
        </row>
        <row r="696">
          <cell r="A696" t="str">
            <v>CINTA-33</v>
          </cell>
          <cell r="B696" t="str">
            <v>CINTA AISLANTE 33 DE 3M</v>
          </cell>
          <cell r="C696" t="str">
            <v>Rollo</v>
          </cell>
          <cell r="D696">
            <v>0.1</v>
          </cell>
          <cell r="E696">
            <v>8000</v>
          </cell>
          <cell r="F696">
            <v>800</v>
          </cell>
        </row>
        <row r="699">
          <cell r="A699" t="str">
            <v>SM-INTCD</v>
          </cell>
          <cell r="B699" t="str">
            <v>SALIDA INTERRUPTOR CONMUTABLE DOBLE TM</v>
          </cell>
          <cell r="C699" t="str">
            <v>UN</v>
          </cell>
          <cell r="E699" t="str">
            <v>COSTO ITEM</v>
          </cell>
          <cell r="F699">
            <v>92735.5</v>
          </cell>
        </row>
        <row r="701">
          <cell r="A701" t="str">
            <v>CODIGO</v>
          </cell>
          <cell r="B701" t="str">
            <v>DETALLE</v>
          </cell>
          <cell r="C701" t="str">
            <v>UNIDAD</v>
          </cell>
          <cell r="D701" t="str">
            <v>CANTIDAD</v>
          </cell>
          <cell r="E701" t="str">
            <v>V/UNITARIO</v>
          </cell>
          <cell r="F701" t="str">
            <v>V/PARCIAL</v>
          </cell>
        </row>
        <row r="702">
          <cell r="A702" t="str">
            <v>ALCU-12</v>
          </cell>
          <cell r="B702" t="str">
            <v>ALAMBRE DE COBRE THHN No. 12</v>
          </cell>
          <cell r="C702" t="str">
            <v>Ml</v>
          </cell>
          <cell r="D702">
            <v>18</v>
          </cell>
          <cell r="E702">
            <v>1659</v>
          </cell>
          <cell r="F702">
            <v>29862</v>
          </cell>
        </row>
        <row r="703">
          <cell r="A703" t="str">
            <v>ALCU-12</v>
          </cell>
          <cell r="B703" t="str">
            <v>ALAMBRE DE COBRE THHN No. 12</v>
          </cell>
          <cell r="C703" t="str">
            <v>Ml</v>
          </cell>
          <cell r="D703">
            <v>9</v>
          </cell>
          <cell r="E703">
            <v>1659</v>
          </cell>
          <cell r="F703">
            <v>14931</v>
          </cell>
        </row>
        <row r="704">
          <cell r="A704" t="str">
            <v>TUBMG-1/2</v>
          </cell>
          <cell r="B704" t="str">
            <v>TUBO EMT 1/2 X 3MTS NTC-105 COLMENA</v>
          </cell>
          <cell r="C704" t="str">
            <v>UND</v>
          </cell>
          <cell r="D704">
            <v>4.5</v>
          </cell>
          <cell r="E704">
            <v>6815</v>
          </cell>
          <cell r="F704">
            <v>30667.5</v>
          </cell>
        </row>
        <row r="705">
          <cell r="A705" t="str">
            <v>CAJA-G-C</v>
          </cell>
          <cell r="B705" t="str">
            <v>CAJA GALVANIZADA CUADRADA</v>
          </cell>
          <cell r="C705">
            <v>0</v>
          </cell>
          <cell r="D705">
            <v>1</v>
          </cell>
          <cell r="E705">
            <v>1480</v>
          </cell>
          <cell r="F705">
            <v>1480</v>
          </cell>
        </row>
        <row r="706">
          <cell r="A706" t="str">
            <v>CURVAMG-1/2</v>
          </cell>
          <cell r="B706" t="str">
            <v>CURVA CONDUIT GALVANIZAD DE 1/2"</v>
          </cell>
          <cell r="C706" t="str">
            <v>Un</v>
          </cell>
          <cell r="D706">
            <v>2</v>
          </cell>
          <cell r="E706">
            <v>2985</v>
          </cell>
          <cell r="F706">
            <v>5970</v>
          </cell>
        </row>
        <row r="707">
          <cell r="A707" t="str">
            <v>INT-CD</v>
          </cell>
          <cell r="B707" t="str">
            <v xml:space="preserve">INTERRUPTOR CONMUTABLE DOBLE </v>
          </cell>
          <cell r="C707" t="str">
            <v>Un</v>
          </cell>
          <cell r="D707">
            <v>1</v>
          </cell>
          <cell r="E707">
            <v>9025</v>
          </cell>
          <cell r="F707">
            <v>9025</v>
          </cell>
        </row>
        <row r="708">
          <cell r="A708" t="str">
            <v>CINTA-33</v>
          </cell>
          <cell r="B708" t="str">
            <v>CINTA AISLANTE 33 DE 3M</v>
          </cell>
          <cell r="C708" t="str">
            <v>Rollo</v>
          </cell>
          <cell r="D708">
            <v>0.1</v>
          </cell>
          <cell r="E708">
            <v>8000</v>
          </cell>
          <cell r="F708">
            <v>800</v>
          </cell>
        </row>
        <row r="711">
          <cell r="A711" t="str">
            <v>SM-TTEL</v>
          </cell>
          <cell r="B711" t="str">
            <v>SALIDA TOMA TELEFONICO TM</v>
          </cell>
          <cell r="C711" t="str">
            <v>UN</v>
          </cell>
          <cell r="E711" t="str">
            <v>COSTO ITEM</v>
          </cell>
          <cell r="F711" t="e">
            <v>#N/A</v>
          </cell>
        </row>
        <row r="713">
          <cell r="A713" t="str">
            <v>CODIGO</v>
          </cell>
          <cell r="B713" t="str">
            <v>DETALLE</v>
          </cell>
          <cell r="C713" t="str">
            <v>UNIDAD</v>
          </cell>
          <cell r="D713" t="str">
            <v>CANTIDAD</v>
          </cell>
          <cell r="E713" t="str">
            <v>V/UNITARIO</v>
          </cell>
          <cell r="F713" t="str">
            <v>V/PARCIAL</v>
          </cell>
        </row>
        <row r="714">
          <cell r="A714" t="str">
            <v>CATEL-2</v>
          </cell>
          <cell r="B714" t="e">
            <v>#N/A</v>
          </cell>
          <cell r="C714" t="e">
            <v>#N/A</v>
          </cell>
          <cell r="D714">
            <v>9</v>
          </cell>
          <cell r="E714" t="e">
            <v>#N/A</v>
          </cell>
          <cell r="F714" t="e">
            <v>#N/A</v>
          </cell>
        </row>
        <row r="715">
          <cell r="A715" t="str">
            <v>TUBMG-1/2</v>
          </cell>
          <cell r="B715" t="str">
            <v>TUBO EMT 1/2 X 3MTS NTC-105 COLMENA</v>
          </cell>
          <cell r="C715" t="str">
            <v>UND</v>
          </cell>
          <cell r="D715">
            <v>9</v>
          </cell>
          <cell r="E715">
            <v>6815</v>
          </cell>
          <cell r="F715">
            <v>61335</v>
          </cell>
        </row>
        <row r="716">
          <cell r="A716" t="str">
            <v>CAJA-G-C</v>
          </cell>
          <cell r="B716" t="str">
            <v>CAJA GALVANIZADA CUADRADA</v>
          </cell>
          <cell r="C716">
            <v>0</v>
          </cell>
          <cell r="D716">
            <v>1</v>
          </cell>
          <cell r="E716">
            <v>1480</v>
          </cell>
          <cell r="F716">
            <v>1480</v>
          </cell>
        </row>
        <row r="717">
          <cell r="A717" t="str">
            <v>CURVAMG-1/2</v>
          </cell>
          <cell r="B717" t="str">
            <v>CURVA CONDUIT GALVANIZAD DE 1/2"</v>
          </cell>
          <cell r="C717" t="str">
            <v>Un</v>
          </cell>
          <cell r="D717">
            <v>2</v>
          </cell>
          <cell r="E717">
            <v>2985</v>
          </cell>
          <cell r="F717">
            <v>5970</v>
          </cell>
        </row>
        <row r="718">
          <cell r="A718" t="str">
            <v>TOMA-TEL</v>
          </cell>
          <cell r="B718" t="str">
            <v xml:space="preserve">TOMA TELEFONICA DUPLEX </v>
          </cell>
          <cell r="C718" t="str">
            <v>Un</v>
          </cell>
          <cell r="D718">
            <v>1</v>
          </cell>
          <cell r="E718">
            <v>3410</v>
          </cell>
          <cell r="F718">
            <v>3410</v>
          </cell>
        </row>
        <row r="719">
          <cell r="A719" t="str">
            <v>CINTA-33</v>
          </cell>
          <cell r="B719" t="str">
            <v>CINTA AISLANTE 33 DE 3M</v>
          </cell>
          <cell r="C719" t="str">
            <v>Rollo</v>
          </cell>
          <cell r="D719">
            <v>0.1</v>
          </cell>
          <cell r="E719">
            <v>8000</v>
          </cell>
          <cell r="F719">
            <v>800</v>
          </cell>
        </row>
        <row r="722">
          <cell r="A722" t="str">
            <v>SM-TCIT'</v>
          </cell>
          <cell r="B722" t="str">
            <v>SALIDA TOMA CITOFONO TM SIN ALAMBRAR</v>
          </cell>
          <cell r="C722" t="str">
            <v>UN</v>
          </cell>
          <cell r="E722" t="str">
            <v>COSTO ITEM</v>
          </cell>
          <cell r="F722">
            <v>72995</v>
          </cell>
        </row>
        <row r="724">
          <cell r="A724" t="str">
            <v>CODIGO</v>
          </cell>
          <cell r="B724" t="str">
            <v>DETALLE</v>
          </cell>
          <cell r="C724" t="str">
            <v>UNIDAD</v>
          </cell>
          <cell r="D724" t="str">
            <v>CANTIDAD</v>
          </cell>
          <cell r="E724" t="str">
            <v>V/UNITARIO</v>
          </cell>
          <cell r="F724" t="str">
            <v>V/PARCIAL</v>
          </cell>
        </row>
        <row r="725">
          <cell r="A725" t="str">
            <v>TUBMG-1/2</v>
          </cell>
          <cell r="B725" t="str">
            <v>TUBO EMT 1/2 X 3MTS NTC-105 COLMENA</v>
          </cell>
          <cell r="C725" t="str">
            <v>UND</v>
          </cell>
          <cell r="D725">
            <v>9</v>
          </cell>
          <cell r="E725">
            <v>6815</v>
          </cell>
          <cell r="F725">
            <v>61335</v>
          </cell>
        </row>
        <row r="726">
          <cell r="A726" t="str">
            <v>CAJA-G-C</v>
          </cell>
          <cell r="B726" t="str">
            <v>CAJA GALVANIZADA CUADRADA</v>
          </cell>
          <cell r="C726">
            <v>0</v>
          </cell>
          <cell r="D726">
            <v>1</v>
          </cell>
          <cell r="E726">
            <v>1480</v>
          </cell>
          <cell r="F726">
            <v>1480</v>
          </cell>
        </row>
        <row r="727">
          <cell r="A727" t="str">
            <v>CURVAMG-1/2</v>
          </cell>
          <cell r="B727" t="str">
            <v>CURVA CONDUIT GALVANIZAD DE 1/2"</v>
          </cell>
          <cell r="C727" t="str">
            <v>Un</v>
          </cell>
          <cell r="D727">
            <v>2</v>
          </cell>
          <cell r="E727">
            <v>2985</v>
          </cell>
          <cell r="F727">
            <v>5970</v>
          </cell>
        </row>
        <row r="728">
          <cell r="A728" t="str">
            <v>TOMA-TEL</v>
          </cell>
          <cell r="B728" t="str">
            <v xml:space="preserve">TOMA TELEFONICA DUPLEX </v>
          </cell>
          <cell r="C728" t="str">
            <v>Un</v>
          </cell>
          <cell r="D728">
            <v>1</v>
          </cell>
          <cell r="E728">
            <v>3410</v>
          </cell>
          <cell r="F728">
            <v>3410</v>
          </cell>
        </row>
        <row r="729">
          <cell r="A729" t="str">
            <v>CINTA-33</v>
          </cell>
          <cell r="B729" t="str">
            <v>CINTA AISLANTE 33 DE 3M</v>
          </cell>
          <cell r="C729" t="str">
            <v>Rollo</v>
          </cell>
          <cell r="D729">
            <v>0.1</v>
          </cell>
          <cell r="E729">
            <v>8000</v>
          </cell>
          <cell r="F729">
            <v>800</v>
          </cell>
        </row>
        <row r="732">
          <cell r="A732" t="str">
            <v>SM-TTV</v>
          </cell>
          <cell r="B732" t="str">
            <v>SALIDA TOMA TELEVISION TM</v>
          </cell>
          <cell r="C732" t="str">
            <v>UN</v>
          </cell>
          <cell r="E732" t="str">
            <v>COSTO ITEM</v>
          </cell>
          <cell r="F732">
            <v>98885</v>
          </cell>
        </row>
        <row r="734">
          <cell r="A734" t="str">
            <v>CODIGO</v>
          </cell>
          <cell r="B734" t="str">
            <v>DETALLE</v>
          </cell>
          <cell r="C734" t="str">
            <v>UNIDAD</v>
          </cell>
          <cell r="D734" t="str">
            <v>CANTIDAD</v>
          </cell>
          <cell r="E734" t="str">
            <v>V/UNITARIO</v>
          </cell>
          <cell r="F734" t="str">
            <v>V/PARCIAL</v>
          </cell>
        </row>
        <row r="735">
          <cell r="A735" t="str">
            <v>RG-59</v>
          </cell>
          <cell r="B735" t="str">
            <v>CABLE COAXIAL RG-6 TV</v>
          </cell>
          <cell r="C735" t="str">
            <v>Ml</v>
          </cell>
          <cell r="D735">
            <v>9</v>
          </cell>
          <cell r="E735">
            <v>900</v>
          </cell>
          <cell r="F735">
            <v>8100</v>
          </cell>
        </row>
        <row r="736">
          <cell r="A736" t="str">
            <v>TUBMG-1/2</v>
          </cell>
          <cell r="B736" t="str">
            <v>TUBO EMT 1/2 X 3MTS NTC-105 COLMENA</v>
          </cell>
          <cell r="C736" t="str">
            <v>UND</v>
          </cell>
          <cell r="D736">
            <v>9</v>
          </cell>
          <cell r="E736">
            <v>6815</v>
          </cell>
          <cell r="F736">
            <v>61335</v>
          </cell>
        </row>
        <row r="737">
          <cell r="A737" t="str">
            <v>CAJA-G-C</v>
          </cell>
          <cell r="B737" t="str">
            <v>CAJA GALVANIZADA CUADRADA</v>
          </cell>
          <cell r="C737">
            <v>0</v>
          </cell>
          <cell r="D737">
            <v>1</v>
          </cell>
          <cell r="E737">
            <v>1480</v>
          </cell>
          <cell r="F737">
            <v>1480</v>
          </cell>
        </row>
        <row r="738">
          <cell r="A738" t="str">
            <v>CURVAG-1/2</v>
          </cell>
          <cell r="B738" t="str">
            <v>CURVA CONDUIT EMT DE 1/2"</v>
          </cell>
          <cell r="C738" t="str">
            <v>Un</v>
          </cell>
          <cell r="D738">
            <v>2</v>
          </cell>
          <cell r="E738">
            <v>11880</v>
          </cell>
          <cell r="F738">
            <v>23760</v>
          </cell>
        </row>
        <row r="739">
          <cell r="A739" t="str">
            <v>TOMA-TV</v>
          </cell>
          <cell r="B739" t="str">
            <v xml:space="preserve">TOMA COAXIAL </v>
          </cell>
          <cell r="C739" t="str">
            <v>Un</v>
          </cell>
          <cell r="D739">
            <v>1</v>
          </cell>
          <cell r="E739">
            <v>3410</v>
          </cell>
          <cell r="F739">
            <v>3410</v>
          </cell>
        </row>
        <row r="740">
          <cell r="A740" t="str">
            <v>CINTA-33</v>
          </cell>
          <cell r="B740" t="str">
            <v>CINTA AISLANTE 33 DE 3M</v>
          </cell>
          <cell r="C740" t="str">
            <v>Rollo</v>
          </cell>
          <cell r="D740">
            <v>0.1</v>
          </cell>
          <cell r="E740">
            <v>8000</v>
          </cell>
          <cell r="F740">
            <v>800</v>
          </cell>
        </row>
        <row r="743">
          <cell r="A743" t="str">
            <v>TMG-3/4</v>
          </cell>
          <cell r="B743" t="str">
            <v>CANALIZAR TUBERIA METALICA GRIS DE 3/4"</v>
          </cell>
          <cell r="C743" t="str">
            <v>ML</v>
          </cell>
          <cell r="E743" t="str">
            <v>COSTO ITEM</v>
          </cell>
          <cell r="F743">
            <v>9613</v>
          </cell>
        </row>
        <row r="745">
          <cell r="A745" t="str">
            <v>CODIGO</v>
          </cell>
          <cell r="B745" t="str">
            <v>DETALLE</v>
          </cell>
          <cell r="C745" t="str">
            <v>UNIDAD</v>
          </cell>
          <cell r="D745" t="str">
            <v>CANTIDAD</v>
          </cell>
          <cell r="E745" t="str">
            <v>V/UNITARIO</v>
          </cell>
          <cell r="F745" t="str">
            <v>V/PARCIAL</v>
          </cell>
        </row>
        <row r="746">
          <cell r="A746" t="str">
            <v>TUBMG-3/4</v>
          </cell>
          <cell r="B746" t="str">
            <v>TUBO EMT 3/4 X 3MTS NTC-105 COLMENA</v>
          </cell>
          <cell r="C746" t="str">
            <v>UND</v>
          </cell>
          <cell r="D746">
            <v>1</v>
          </cell>
          <cell r="E746">
            <v>9613</v>
          </cell>
          <cell r="F746">
            <v>9613</v>
          </cell>
        </row>
        <row r="749">
          <cell r="A749" t="str">
            <v>TMG-1</v>
          </cell>
          <cell r="B749" t="str">
            <v>CANALIZAR TUBERIA METALICA GRIS DE 1"</v>
          </cell>
          <cell r="C749" t="str">
            <v>ML</v>
          </cell>
          <cell r="E749" t="str">
            <v>COSTO ITEM</v>
          </cell>
          <cell r="F749">
            <v>14550</v>
          </cell>
        </row>
        <row r="751">
          <cell r="A751" t="str">
            <v>CODIGO</v>
          </cell>
          <cell r="B751" t="str">
            <v>DETALLE</v>
          </cell>
          <cell r="C751" t="str">
            <v>UNIDAD</v>
          </cell>
          <cell r="D751" t="str">
            <v>CANTIDAD</v>
          </cell>
          <cell r="E751" t="str">
            <v>V/UNITARIO</v>
          </cell>
          <cell r="F751" t="str">
            <v>V/PARCIAL</v>
          </cell>
        </row>
        <row r="752">
          <cell r="A752" t="str">
            <v>TUBMG-1</v>
          </cell>
          <cell r="B752" t="str">
            <v>TUBO EMT 1 X 3MTS NTC-105 COLMENA</v>
          </cell>
          <cell r="C752" t="str">
            <v>UND</v>
          </cell>
          <cell r="D752">
            <v>1</v>
          </cell>
          <cell r="E752">
            <v>14550</v>
          </cell>
          <cell r="F752">
            <v>14550</v>
          </cell>
        </row>
        <row r="755">
          <cell r="A755" t="str">
            <v>TMG-11/2</v>
          </cell>
          <cell r="B755" t="str">
            <v>CANALIZAR TUBERIA METALICA GRIS DE 1 1/2"</v>
          </cell>
          <cell r="C755" t="str">
            <v>ML</v>
          </cell>
          <cell r="E755" t="str">
            <v>COSTO ITEM</v>
          </cell>
          <cell r="F755">
            <v>25015</v>
          </cell>
        </row>
        <row r="757">
          <cell r="A757" t="str">
            <v>CODIGO</v>
          </cell>
          <cell r="B757" t="str">
            <v>DETALLE</v>
          </cell>
          <cell r="C757" t="str">
            <v>UNIDAD</v>
          </cell>
          <cell r="D757" t="str">
            <v>CANTIDAD</v>
          </cell>
          <cell r="E757" t="str">
            <v>V/UNITARIO</v>
          </cell>
          <cell r="F757" t="str">
            <v>V/PARCIAL</v>
          </cell>
        </row>
        <row r="758">
          <cell r="A758" t="str">
            <v>TUBMG-11/2</v>
          </cell>
          <cell r="B758" t="str">
            <v>TUBO EMT 1-1/2 X3MTS NTC-105 COLMENA</v>
          </cell>
          <cell r="C758" t="str">
            <v>UND</v>
          </cell>
          <cell r="D758">
            <v>1</v>
          </cell>
          <cell r="E758">
            <v>25015</v>
          </cell>
          <cell r="F758">
            <v>25015</v>
          </cell>
        </row>
        <row r="761">
          <cell r="A761" t="str">
            <v>TMG-2</v>
          </cell>
          <cell r="B761" t="str">
            <v>Tubería metálica EMT DE 2"</v>
          </cell>
          <cell r="C761" t="str">
            <v>ML</v>
          </cell>
          <cell r="E761" t="str">
            <v>COSTO ITEM</v>
          </cell>
          <cell r="F761">
            <v>31830</v>
          </cell>
        </row>
        <row r="763">
          <cell r="A763" t="str">
            <v>CODIGO</v>
          </cell>
          <cell r="B763" t="str">
            <v>DETALLE</v>
          </cell>
          <cell r="C763" t="str">
            <v>UNIDAD</v>
          </cell>
          <cell r="D763" t="str">
            <v>CANTIDAD</v>
          </cell>
          <cell r="E763" t="str">
            <v>V/UNITARIO</v>
          </cell>
          <cell r="F763" t="str">
            <v>V/PARCIAL</v>
          </cell>
        </row>
        <row r="764">
          <cell r="A764" t="str">
            <v>TUBMG-2</v>
          </cell>
          <cell r="B764" t="str">
            <v>TUBO EMT 2 X 3MTS NTC-105 COLMENA</v>
          </cell>
          <cell r="C764" t="str">
            <v>UND</v>
          </cell>
          <cell r="D764">
            <v>1</v>
          </cell>
          <cell r="E764">
            <v>31830</v>
          </cell>
          <cell r="F764">
            <v>31830</v>
          </cell>
        </row>
        <row r="769">
          <cell r="A769" t="str">
            <v>TMG-4</v>
          </cell>
          <cell r="B769" t="str">
            <v>CANALIZAR TUBERIA METALICA GRIS DE 4"</v>
          </cell>
          <cell r="C769" t="str">
            <v>ML</v>
          </cell>
          <cell r="E769" t="str">
            <v>COSTO ITEM</v>
          </cell>
          <cell r="F769">
            <v>84120</v>
          </cell>
        </row>
        <row r="771">
          <cell r="A771" t="str">
            <v>CODIGO</v>
          </cell>
          <cell r="B771" t="str">
            <v>DETALLE</v>
          </cell>
          <cell r="C771" t="str">
            <v>UNIDAD</v>
          </cell>
          <cell r="D771" t="str">
            <v>CANTIDAD</v>
          </cell>
          <cell r="E771" t="str">
            <v>V/UNITARIO</v>
          </cell>
          <cell r="F771" t="str">
            <v>V/PARCIAL</v>
          </cell>
        </row>
        <row r="772">
          <cell r="A772" t="str">
            <v>TUBMG-4</v>
          </cell>
          <cell r="B772" t="str">
            <v>TUBO EMT 4 X3MTS NTC-105 COLMENA</v>
          </cell>
          <cell r="C772" t="str">
            <v>UND</v>
          </cell>
          <cell r="D772">
            <v>1</v>
          </cell>
          <cell r="E772">
            <v>84120</v>
          </cell>
          <cell r="F772">
            <v>84120</v>
          </cell>
        </row>
        <row r="775">
          <cell r="A775" t="str">
            <v>TMG-3</v>
          </cell>
          <cell r="B775" t="str">
            <v>CANALIZAR TUBERIA METALICA GRIS DE 3"</v>
          </cell>
          <cell r="C775" t="str">
            <v>ML</v>
          </cell>
          <cell r="E775" t="str">
            <v>COSTO ITEM</v>
          </cell>
          <cell r="F775">
            <v>56842</v>
          </cell>
        </row>
        <row r="777">
          <cell r="A777" t="str">
            <v>CODIGO</v>
          </cell>
          <cell r="B777" t="str">
            <v>DETALLE</v>
          </cell>
          <cell r="C777" t="str">
            <v>UNIDAD</v>
          </cell>
          <cell r="D777" t="str">
            <v>CANTIDAD</v>
          </cell>
          <cell r="E777" t="str">
            <v>V/UNITARIO</v>
          </cell>
          <cell r="F777" t="str">
            <v>V/PARCIAL</v>
          </cell>
        </row>
        <row r="778">
          <cell r="A778" t="str">
            <v>TUBMG-3</v>
          </cell>
          <cell r="B778" t="str">
            <v>TUBO EMT 3 X3MTS NTC-105 COLMENA</v>
          </cell>
          <cell r="C778" t="str">
            <v>UND</v>
          </cell>
          <cell r="D778">
            <v>1</v>
          </cell>
          <cell r="E778">
            <v>56842</v>
          </cell>
          <cell r="F778">
            <v>56842</v>
          </cell>
        </row>
        <row r="781">
          <cell r="A781" t="str">
            <v>TMGAL-4</v>
          </cell>
          <cell r="B781" t="str">
            <v>CANALIZAR TUBERIA GALVANIZADO DE 4"</v>
          </cell>
          <cell r="C781" t="str">
            <v>ML</v>
          </cell>
          <cell r="E781" t="str">
            <v>COSTO ITEM</v>
          </cell>
          <cell r="F781">
            <v>210135</v>
          </cell>
        </row>
        <row r="783">
          <cell r="A783" t="str">
            <v>CODIGO</v>
          </cell>
          <cell r="B783" t="str">
            <v>DETALLE</v>
          </cell>
          <cell r="C783" t="str">
            <v>UNIDAD</v>
          </cell>
          <cell r="D783" t="str">
            <v>CANTIDAD</v>
          </cell>
          <cell r="E783" t="str">
            <v>V/UNITARIO</v>
          </cell>
          <cell r="F783" t="str">
            <v>V/PARCIAL</v>
          </cell>
        </row>
        <row r="784">
          <cell r="A784" t="str">
            <v>TUBGAL-4</v>
          </cell>
          <cell r="B784" t="str">
            <v xml:space="preserve">TUBO GALVANIZADO 4 X3MTS </v>
          </cell>
          <cell r="C784" t="str">
            <v>UND</v>
          </cell>
          <cell r="D784">
            <v>1</v>
          </cell>
          <cell r="E784">
            <v>210135</v>
          </cell>
          <cell r="F784">
            <v>210135</v>
          </cell>
        </row>
        <row r="787">
          <cell r="A787" t="str">
            <v>SI-MED-T4H</v>
          </cell>
          <cell r="B787" t="str">
            <v>SUMINISTRO E INSTALACION MEDIDOR TRIFASICO</v>
          </cell>
          <cell r="C787" t="str">
            <v>UN</v>
          </cell>
          <cell r="E787" t="str">
            <v>COSTO ITEM</v>
          </cell>
          <cell r="F787">
            <v>417600</v>
          </cell>
        </row>
        <row r="789">
          <cell r="A789" t="str">
            <v>CODIGO</v>
          </cell>
          <cell r="B789" t="str">
            <v>DETALLE</v>
          </cell>
          <cell r="C789" t="str">
            <v>UNIDAD</v>
          </cell>
          <cell r="D789" t="str">
            <v>CANTIDAD</v>
          </cell>
          <cell r="E789" t="str">
            <v>V/UNITARIO</v>
          </cell>
          <cell r="F789" t="str">
            <v>V/PARCIAL</v>
          </cell>
        </row>
        <row r="790">
          <cell r="A790" t="str">
            <v>TRANS-200/5</v>
          </cell>
          <cell r="B790" t="str">
            <v>TRANSFORMADOR DE CORRIENTE 200/5A</v>
          </cell>
          <cell r="C790" t="str">
            <v>Un</v>
          </cell>
          <cell r="D790">
            <v>3</v>
          </cell>
          <cell r="E790">
            <v>139200</v>
          </cell>
          <cell r="F790">
            <v>417600</v>
          </cell>
        </row>
        <row r="791">
          <cell r="A791" t="str">
            <v>MED-TRIDMAX</v>
          </cell>
          <cell r="B791" t="str">
            <v>MEDIDOR TRIFÁSICO 3X120-208 5A 3 ELEMENTOS DMAX</v>
          </cell>
          <cell r="C791" t="str">
            <v>Un</v>
          </cell>
          <cell r="D791">
            <v>1</v>
          </cell>
          <cell r="E791">
            <v>0</v>
          </cell>
          <cell r="F791">
            <v>0</v>
          </cell>
        </row>
        <row r="792">
          <cell r="A792" t="str">
            <v>SELECVOL</v>
          </cell>
          <cell r="B792" t="str">
            <v>SELECTOR DE VOLTAJE DE TRES POSICIONES</v>
          </cell>
          <cell r="C792" t="str">
            <v>Un</v>
          </cell>
          <cell r="D792">
            <v>1</v>
          </cell>
          <cell r="E792">
            <v>0</v>
          </cell>
          <cell r="F792">
            <v>0</v>
          </cell>
        </row>
        <row r="793">
          <cell r="A793" t="str">
            <v>SELECCOR</v>
          </cell>
          <cell r="B793" t="str">
            <v>SELECTOR DE CORRIENTE DE TRES POSICIONES</v>
          </cell>
          <cell r="C793" t="str">
            <v>Un</v>
          </cell>
          <cell r="D793">
            <v>1</v>
          </cell>
          <cell r="E793">
            <v>0</v>
          </cell>
          <cell r="F793">
            <v>0</v>
          </cell>
        </row>
        <row r="795">
          <cell r="A795" t="str">
            <v>SI-MED-B3H</v>
          </cell>
          <cell r="B795" t="str">
            <v>SUMINISTRO E INSTALACION MEDIDOR BIFASICO TRIFILAR</v>
          </cell>
          <cell r="C795" t="str">
            <v>UN</v>
          </cell>
          <cell r="E795" t="str">
            <v>COSTO ITEM</v>
          </cell>
          <cell r="F795">
            <v>0</v>
          </cell>
        </row>
        <row r="797">
          <cell r="A797" t="str">
            <v>CODIGO</v>
          </cell>
          <cell r="B797" t="str">
            <v>DETALLE</v>
          </cell>
          <cell r="C797" t="str">
            <v>UNIDAD</v>
          </cell>
          <cell r="D797" t="str">
            <v>CANTIDAD</v>
          </cell>
          <cell r="E797" t="str">
            <v>V/UNITARIO</v>
          </cell>
          <cell r="F797" t="str">
            <v>V/PARCIAL</v>
          </cell>
        </row>
        <row r="798">
          <cell r="A798" t="str">
            <v>MED-BITRI2</v>
          </cell>
          <cell r="B798" t="str">
            <v>MEDIDOR BIFÁSICO TRIFILAR 2X120-208 15(60) A 2 ELEMENTOS ACTIVA</v>
          </cell>
          <cell r="C798" t="str">
            <v>Un</v>
          </cell>
          <cell r="D798">
            <v>1</v>
          </cell>
          <cell r="E798">
            <v>0</v>
          </cell>
          <cell r="F798">
            <v>0</v>
          </cell>
        </row>
        <row r="801">
          <cell r="A801" t="str">
            <v>SI-MED-M2H</v>
          </cell>
          <cell r="B801" t="str">
            <v>SUMINISTRO E INSTALACION MEDIDOR MONOFASICO BIFILAR</v>
          </cell>
          <cell r="C801" t="str">
            <v>UN</v>
          </cell>
          <cell r="E801" t="str">
            <v>COSTO ITEM</v>
          </cell>
          <cell r="F801">
            <v>0</v>
          </cell>
        </row>
        <row r="803">
          <cell r="A803" t="str">
            <v>CODIGO</v>
          </cell>
          <cell r="B803" t="str">
            <v>DETALLE</v>
          </cell>
          <cell r="C803" t="str">
            <v>UNIDAD</v>
          </cell>
          <cell r="D803" t="str">
            <v>CANTIDAD</v>
          </cell>
          <cell r="E803" t="str">
            <v>V/UNITARIO</v>
          </cell>
          <cell r="F803" t="str">
            <v>V/PARCIAL</v>
          </cell>
        </row>
        <row r="804">
          <cell r="A804" t="str">
            <v>MED-MONO</v>
          </cell>
          <cell r="B804" t="str">
            <v>MEDIDOR MONOFASICO 15 (60)A 120 V 1 ELEMENTO ACTIVA</v>
          </cell>
          <cell r="C804" t="str">
            <v>Un</v>
          </cell>
          <cell r="D804">
            <v>1</v>
          </cell>
          <cell r="E804">
            <v>0</v>
          </cell>
          <cell r="F804">
            <v>0</v>
          </cell>
        </row>
        <row r="807">
          <cell r="A807" t="str">
            <v>TIERRA</v>
          </cell>
          <cell r="B807" t="str">
            <v>VARILLA DE COBRE 2,4 M CON SOLDADURA Y TRATAMIENTO</v>
          </cell>
          <cell r="C807" t="str">
            <v>UN</v>
          </cell>
          <cell r="E807" t="str">
            <v>COSTO ITEM</v>
          </cell>
          <cell r="F807">
            <v>76730</v>
          </cell>
        </row>
        <row r="809">
          <cell r="A809" t="str">
            <v>CODIGO</v>
          </cell>
          <cell r="B809" t="str">
            <v>DETALLE</v>
          </cell>
          <cell r="C809" t="str">
            <v>UNIDAD</v>
          </cell>
          <cell r="D809" t="str">
            <v>CANTIDAD</v>
          </cell>
          <cell r="E809" t="str">
            <v>V/UNITARIO</v>
          </cell>
          <cell r="F809" t="str">
            <v>V/PARCIAL</v>
          </cell>
        </row>
        <row r="810">
          <cell r="A810" t="str">
            <v>VCU-2.4</v>
          </cell>
          <cell r="B810" t="str">
            <v>VARILLA COBRE COBRE DE 5/8" X 2.4 MT</v>
          </cell>
          <cell r="C810" t="str">
            <v>UND</v>
          </cell>
          <cell r="D810">
            <v>1</v>
          </cell>
          <cell r="E810">
            <v>76730</v>
          </cell>
          <cell r="F810">
            <v>76730</v>
          </cell>
        </row>
        <row r="811">
          <cell r="A811" t="str">
            <v>SOLEXO</v>
          </cell>
          <cell r="B811" t="str">
            <v>SOLDADURA CAD WELL 250GRS</v>
          </cell>
          <cell r="C811" t="str">
            <v>UND</v>
          </cell>
          <cell r="D811">
            <v>1</v>
          </cell>
          <cell r="E811">
            <v>0</v>
          </cell>
          <cell r="F811">
            <v>0</v>
          </cell>
        </row>
        <row r="812">
          <cell r="A812" t="str">
            <v>TRAT</v>
          </cell>
          <cell r="B812" t="str">
            <v>TRATAMIENTO P/SISTEMAS PUESTA TIERRA CON GRAFITO PAQUETE DE 25KGS</v>
          </cell>
          <cell r="C812" t="str">
            <v>UND</v>
          </cell>
          <cell r="D812">
            <v>1</v>
          </cell>
          <cell r="E812">
            <v>0</v>
          </cell>
          <cell r="F812">
            <v>0</v>
          </cell>
        </row>
        <row r="815">
          <cell r="A815" t="str">
            <v>BAN20X5X24L</v>
          </cell>
          <cell r="B815" t="str">
            <v>BANDEJA PORTACABLE 20X5CM 2.4MT LIVIANA GALVANIZADA CALIENTE MECANO</v>
          </cell>
          <cell r="C815" t="str">
            <v>UN</v>
          </cell>
          <cell r="E815" t="str">
            <v>COSTO ITEM</v>
          </cell>
          <cell r="F815">
            <v>0</v>
          </cell>
        </row>
        <row r="817">
          <cell r="A817" t="str">
            <v>CODIGO</v>
          </cell>
          <cell r="B817" t="str">
            <v>DETALLE</v>
          </cell>
          <cell r="C817" t="str">
            <v>UNIDAD</v>
          </cell>
          <cell r="D817" t="str">
            <v>CANTIDAD</v>
          </cell>
          <cell r="E817" t="str">
            <v>V/UNITARIO</v>
          </cell>
          <cell r="F817" t="str">
            <v>V/PARCIAL</v>
          </cell>
        </row>
        <row r="818">
          <cell r="A818" t="str">
            <v>B5AG2025</v>
          </cell>
          <cell r="B818" t="str">
            <v>BANDEJA PORTACABLE 20X5CM 2.4MT LIVIANA GALVANIZADA CALIENTE MECANO</v>
          </cell>
          <cell r="C818" t="str">
            <v>UND</v>
          </cell>
          <cell r="D818">
            <v>1</v>
          </cell>
          <cell r="E818">
            <v>0</v>
          </cell>
          <cell r="F818">
            <v>0</v>
          </cell>
        </row>
        <row r="819">
          <cell r="A819" t="str">
            <v>TEH12X200</v>
          </cell>
          <cell r="B819" t="str">
            <v>CHAZO 1/2X2 TIPO HEMBRA MECANO (BROCA DE 5/8)</v>
          </cell>
          <cell r="C819" t="str">
            <v>UND</v>
          </cell>
          <cell r="D819">
            <v>6</v>
          </cell>
          <cell r="E819">
            <v>0</v>
          </cell>
          <cell r="F819">
            <v>0</v>
          </cell>
        </row>
        <row r="822">
          <cell r="A822" t="str">
            <v>BANCABLOHDF105/500</v>
          </cell>
          <cell r="B822" t="str">
            <v>Bandeja tipo Cablofil de HDF 105/500</v>
          </cell>
          <cell r="C822" t="str">
            <v>UN</v>
          </cell>
          <cell r="E822" t="str">
            <v>COSTO ITEM</v>
          </cell>
          <cell r="F822">
            <v>46500</v>
          </cell>
        </row>
        <row r="824">
          <cell r="A824" t="str">
            <v>CODIGO</v>
          </cell>
          <cell r="B824" t="str">
            <v>DETALLE</v>
          </cell>
          <cell r="C824" t="str">
            <v>UNIDAD</v>
          </cell>
          <cell r="D824" t="str">
            <v>CANTIDAD</v>
          </cell>
          <cell r="E824" t="str">
            <v>V/UNITARIO</v>
          </cell>
          <cell r="F824" t="str">
            <v>V/PARCIAL</v>
          </cell>
        </row>
        <row r="825">
          <cell r="A825" t="str">
            <v>HDF105/500</v>
          </cell>
          <cell r="B825" t="str">
            <v>BANDEJA CABLOFIL HDF 105/500</v>
          </cell>
          <cell r="C825" t="str">
            <v>Un</v>
          </cell>
          <cell r="D825">
            <v>1</v>
          </cell>
          <cell r="E825">
            <v>46500</v>
          </cell>
          <cell r="F825">
            <v>46500</v>
          </cell>
        </row>
        <row r="828">
          <cell r="A828" t="str">
            <v>ACCCABLOFIL-1</v>
          </cell>
          <cell r="B828" t="str">
            <v>Accesorios bandeja Cablofil</v>
          </cell>
          <cell r="C828" t="str">
            <v>UN</v>
          </cell>
          <cell r="E828" t="str">
            <v>COSTO ITEM</v>
          </cell>
          <cell r="F828">
            <v>1546946.6666666667</v>
          </cell>
        </row>
        <row r="830">
          <cell r="A830" t="str">
            <v>CODIGO</v>
          </cell>
          <cell r="B830" t="str">
            <v>DETALLE</v>
          </cell>
          <cell r="C830" t="str">
            <v>UNIDAD</v>
          </cell>
          <cell r="D830" t="str">
            <v>CANTIDAD</v>
          </cell>
          <cell r="E830" t="str">
            <v>V/UNITARIO</v>
          </cell>
          <cell r="F830" t="str">
            <v>V/PARCIAL</v>
          </cell>
        </row>
        <row r="831">
          <cell r="A831" t="str">
            <v>AR1</v>
          </cell>
          <cell r="B831" t="str">
            <v>ARANDELA CE-25mm DC</v>
          </cell>
          <cell r="C831" t="str">
            <v>Un</v>
          </cell>
          <cell r="D831">
            <v>80</v>
          </cell>
          <cell r="E831">
            <v>163.33333333333334</v>
          </cell>
          <cell r="F831">
            <v>13066.666666666668</v>
          </cell>
        </row>
        <row r="832">
          <cell r="A832" t="str">
            <v>AR2</v>
          </cell>
          <cell r="B832" t="str">
            <v>ARANDELA CE-25mm EZ</v>
          </cell>
          <cell r="C832" t="str">
            <v>Un</v>
          </cell>
          <cell r="D832">
            <v>80</v>
          </cell>
          <cell r="E832">
            <v>115.33333333333333</v>
          </cell>
          <cell r="F832">
            <v>9226.6666666666661</v>
          </cell>
        </row>
        <row r="833">
          <cell r="A833" t="str">
            <v>CLIP1</v>
          </cell>
          <cell r="B833" t="str">
            <v>CLIP FASLOCK XL GS</v>
          </cell>
          <cell r="C833" t="str">
            <v>Un</v>
          </cell>
          <cell r="D833">
            <v>10</v>
          </cell>
          <cell r="E833">
            <v>665.33333333333337</v>
          </cell>
          <cell r="F833">
            <v>6653.3333333333339</v>
          </cell>
        </row>
        <row r="834">
          <cell r="A834" t="str">
            <v>CONT1</v>
          </cell>
          <cell r="B834" t="str">
            <v>CONECTOR TIERRA GRIFEQUIP</v>
          </cell>
          <cell r="C834" t="str">
            <v>Un</v>
          </cell>
          <cell r="D834">
            <v>40</v>
          </cell>
          <cell r="E834">
            <v>3900</v>
          </cell>
          <cell r="F834">
            <v>156000</v>
          </cell>
        </row>
        <row r="835">
          <cell r="A835" t="str">
            <v>GRAPSUS1</v>
          </cell>
          <cell r="B835" t="str">
            <v>GRAPA SUSPENSION AS GS</v>
          </cell>
          <cell r="C835" t="str">
            <v>Un</v>
          </cell>
          <cell r="D835">
            <v>60</v>
          </cell>
          <cell r="E835">
            <v>700</v>
          </cell>
          <cell r="F835">
            <v>42000</v>
          </cell>
        </row>
        <row r="836">
          <cell r="A836" t="str">
            <v>LAMUNI1</v>
          </cell>
          <cell r="B836" t="str">
            <v>LAMINA UNION ED275 EZ</v>
          </cell>
          <cell r="C836" t="str">
            <v>Un</v>
          </cell>
          <cell r="D836">
            <v>0</v>
          </cell>
          <cell r="E836">
            <v>1100</v>
          </cell>
          <cell r="F836">
            <v>0</v>
          </cell>
        </row>
        <row r="837">
          <cell r="A837" t="str">
            <v>PERF1</v>
          </cell>
          <cell r="B837" t="str">
            <v>PERFIL DE FIJACION RSCN 3M GC</v>
          </cell>
          <cell r="C837" t="str">
            <v>Un</v>
          </cell>
          <cell r="D837">
            <v>60</v>
          </cell>
          <cell r="E837">
            <v>22000</v>
          </cell>
          <cell r="F837">
            <v>1320000</v>
          </cell>
        </row>
        <row r="841">
          <cell r="A841" t="str">
            <v>ACCEMT2"</v>
          </cell>
          <cell r="B841" t="str">
            <v>Accesorio para tubería metálica EMT de 2"</v>
          </cell>
          <cell r="C841" t="str">
            <v>UN</v>
          </cell>
          <cell r="E841" t="str">
            <v>COSTO ITEM</v>
          </cell>
          <cell r="F841">
            <v>1933048.3333333333</v>
          </cell>
        </row>
        <row r="843">
          <cell r="A843" t="str">
            <v>CODIGO</v>
          </cell>
          <cell r="B843" t="str">
            <v>DETALLE</v>
          </cell>
          <cell r="C843" t="str">
            <v>UNIDAD</v>
          </cell>
          <cell r="D843" t="str">
            <v>CANTIDAD</v>
          </cell>
          <cell r="E843" t="str">
            <v>V/UNITARIO</v>
          </cell>
          <cell r="F843" t="str">
            <v>V/PARCIAL</v>
          </cell>
        </row>
        <row r="844">
          <cell r="A844" t="str">
            <v>UNION-2</v>
          </cell>
          <cell r="B844" t="str">
            <v>UNIÓN  DE 2"</v>
          </cell>
          <cell r="C844" t="str">
            <v>Un</v>
          </cell>
          <cell r="D844">
            <v>7</v>
          </cell>
          <cell r="E844">
            <v>1438.3333333333333</v>
          </cell>
          <cell r="F844">
            <v>10068.333333333332</v>
          </cell>
        </row>
        <row r="845">
          <cell r="A845" t="str">
            <v>CURVAG-2</v>
          </cell>
          <cell r="B845" t="str">
            <v>CURVA CONDUIT EMT DE 2"</v>
          </cell>
          <cell r="C845" t="str">
            <v>Un</v>
          </cell>
          <cell r="D845">
            <v>3</v>
          </cell>
          <cell r="E845">
            <v>3960</v>
          </cell>
          <cell r="F845">
            <v>11880</v>
          </cell>
        </row>
        <row r="848">
          <cell r="A848" t="str">
            <v>GAB40X60X80</v>
          </cell>
          <cell r="B848" t="str">
            <v>Gabinete metálico 60X40X25 cm con puerta y cahapa pintura electrostaica lamina calibre 16</v>
          </cell>
          <cell r="C848" t="str">
            <v>UN</v>
          </cell>
          <cell r="E848" t="str">
            <v>COSTO ITEM</v>
          </cell>
          <cell r="F848">
            <v>1911100</v>
          </cell>
        </row>
        <row r="850">
          <cell r="A850" t="str">
            <v>CODIGO</v>
          </cell>
          <cell r="B850" t="str">
            <v>DETALLE</v>
          </cell>
          <cell r="C850" t="str">
            <v>UNIDAD</v>
          </cell>
          <cell r="D850" t="str">
            <v>CANTIDAD</v>
          </cell>
          <cell r="E850" t="str">
            <v>V/UNITARIO</v>
          </cell>
          <cell r="F850" t="str">
            <v>V/PARCIAL</v>
          </cell>
        </row>
        <row r="851">
          <cell r="A851" t="str">
            <v>GAB1</v>
          </cell>
          <cell r="B851" t="str">
            <v>GABINETE 600X400X250 mm acero laminado en frío IP-55, IK-10, incluyen bandeja doble fondo</v>
          </cell>
          <cell r="C851" t="str">
            <v>Un</v>
          </cell>
          <cell r="D851">
            <v>1</v>
          </cell>
          <cell r="E851">
            <v>118600</v>
          </cell>
          <cell r="F851">
            <v>118600</v>
          </cell>
        </row>
        <row r="854">
          <cell r="A854" t="str">
            <v>CONT3X225</v>
          </cell>
          <cell r="B854" t="str">
            <v>Contactor tripolar AC1-260A/AC3-250A 100HP/220V</v>
          </cell>
          <cell r="C854" t="str">
            <v>UN</v>
          </cell>
          <cell r="E854" t="str">
            <v>COSTO ITEM</v>
          </cell>
          <cell r="F854">
            <v>896250</v>
          </cell>
        </row>
        <row r="856">
          <cell r="A856" t="str">
            <v>CODIGO</v>
          </cell>
          <cell r="B856" t="str">
            <v>DETALLE</v>
          </cell>
          <cell r="C856" t="str">
            <v>UNIDAD</v>
          </cell>
          <cell r="D856" t="str">
            <v>CANTIDAD</v>
          </cell>
          <cell r="E856" t="str">
            <v>V/UNITARIO</v>
          </cell>
          <cell r="F856" t="str">
            <v>V/PARCIAL</v>
          </cell>
        </row>
        <row r="857">
          <cell r="A857" t="str">
            <v>C-225</v>
          </cell>
          <cell r="B857" t="str">
            <v>CONTACTOR 225 AMP</v>
          </cell>
          <cell r="C857" t="str">
            <v>UN</v>
          </cell>
          <cell r="D857">
            <v>1</v>
          </cell>
          <cell r="E857">
            <v>896250</v>
          </cell>
          <cell r="F857">
            <v>896250</v>
          </cell>
        </row>
        <row r="860">
          <cell r="A860" t="str">
            <v>SM-TCPTH</v>
          </cell>
          <cell r="B860" t="str">
            <v>Salida toma corriente doble hospitalario 15 Amp, 125 Volt, NEMA 5-15R</v>
          </cell>
          <cell r="C860" t="str">
            <v>UN</v>
          </cell>
          <cell r="E860" t="str">
            <v>COSTO ITEM</v>
          </cell>
          <cell r="F860">
            <v>88114</v>
          </cell>
        </row>
        <row r="862">
          <cell r="A862" t="str">
            <v>CODIGO</v>
          </cell>
          <cell r="B862" t="str">
            <v>DETALLE</v>
          </cell>
          <cell r="C862" t="str">
            <v>UNIDAD</v>
          </cell>
          <cell r="D862" t="str">
            <v>CANTIDAD</v>
          </cell>
          <cell r="E862" t="str">
            <v>V/UNITARIO</v>
          </cell>
          <cell r="F862" t="str">
            <v>V/PARCIAL</v>
          </cell>
        </row>
        <row r="863">
          <cell r="A863" t="str">
            <v>ALCU-12</v>
          </cell>
          <cell r="B863" t="str">
            <v>ALAMBRE DE COBRE THHN No. 12</v>
          </cell>
          <cell r="C863" t="str">
            <v>Ml</v>
          </cell>
          <cell r="D863">
            <v>9</v>
          </cell>
          <cell r="E863">
            <v>1659</v>
          </cell>
          <cell r="F863">
            <v>14931</v>
          </cell>
        </row>
        <row r="864">
          <cell r="A864" t="str">
            <v>ALCU-12</v>
          </cell>
          <cell r="B864" t="str">
            <v>ALAMBRE DE COBRE THHN No. 12</v>
          </cell>
          <cell r="C864" t="str">
            <v>Ml</v>
          </cell>
          <cell r="D864">
            <v>4.5</v>
          </cell>
          <cell r="E864">
            <v>1659</v>
          </cell>
          <cell r="F864">
            <v>7465.5</v>
          </cell>
        </row>
        <row r="865">
          <cell r="A865" t="str">
            <v>TUBMG-1/2</v>
          </cell>
          <cell r="B865" t="str">
            <v>TUBO EMT 1/2 X 3MTS NTC-105 COLMENA</v>
          </cell>
          <cell r="C865" t="str">
            <v>UND</v>
          </cell>
          <cell r="D865">
            <v>4.5</v>
          </cell>
          <cell r="E865">
            <v>6815</v>
          </cell>
          <cell r="F865">
            <v>30667.5</v>
          </cell>
        </row>
        <row r="866">
          <cell r="A866" t="str">
            <v>CAJA-G-C</v>
          </cell>
          <cell r="B866" t="str">
            <v>CAJA GALVANIZADA CUADRADA</v>
          </cell>
          <cell r="C866">
            <v>0</v>
          </cell>
          <cell r="D866">
            <v>1</v>
          </cell>
          <cell r="E866">
            <v>1480</v>
          </cell>
          <cell r="F866">
            <v>1480</v>
          </cell>
        </row>
        <row r="867">
          <cell r="A867" t="str">
            <v>CURVAMG-1/2</v>
          </cell>
          <cell r="B867" t="str">
            <v>CURVA CONDUIT GALVANIZAD DE 1/2"</v>
          </cell>
          <cell r="C867" t="str">
            <v>Un</v>
          </cell>
          <cell r="D867">
            <v>2</v>
          </cell>
          <cell r="E867">
            <v>2985</v>
          </cell>
          <cell r="F867">
            <v>5970</v>
          </cell>
        </row>
        <row r="868">
          <cell r="A868" t="str">
            <v>TOMA-DPTH</v>
          </cell>
          <cell r="B868" t="str">
            <v>TOMA CORRIENTE DOBLE POLO TIERRA GRADO HOSPITALARIO</v>
          </cell>
          <cell r="C868" t="str">
            <v>UND</v>
          </cell>
          <cell r="D868">
            <v>1</v>
          </cell>
          <cell r="E868">
            <v>26800</v>
          </cell>
          <cell r="F868">
            <v>26800</v>
          </cell>
        </row>
        <row r="869">
          <cell r="A869" t="str">
            <v>CINTA-33</v>
          </cell>
          <cell r="B869" t="str">
            <v>CINTA AISLANTE 33 DE 3M</v>
          </cell>
          <cell r="C869" t="str">
            <v>Rollo</v>
          </cell>
          <cell r="D869">
            <v>0.1</v>
          </cell>
          <cell r="E869">
            <v>8000</v>
          </cell>
          <cell r="F869">
            <v>800</v>
          </cell>
        </row>
        <row r="872">
          <cell r="A872" t="str">
            <v>BANCABLOHDF105/300</v>
          </cell>
          <cell r="B872" t="str">
            <v>Bandeja tipo Cablofil de HDF 105/300</v>
          </cell>
          <cell r="C872" t="str">
            <v>UN</v>
          </cell>
          <cell r="E872" t="str">
            <v>COSTO ITEM</v>
          </cell>
          <cell r="F872">
            <v>27633.333333333332</v>
          </cell>
        </row>
        <row r="874">
          <cell r="A874" t="str">
            <v>CODIGO</v>
          </cell>
          <cell r="B874" t="str">
            <v>DETALLE</v>
          </cell>
          <cell r="C874" t="str">
            <v>UNIDAD</v>
          </cell>
          <cell r="D874" t="str">
            <v>CANTIDAD</v>
          </cell>
          <cell r="E874" t="str">
            <v>V/UNITARIO</v>
          </cell>
          <cell r="F874" t="str">
            <v>V/PARCIAL</v>
          </cell>
        </row>
        <row r="875">
          <cell r="A875" t="str">
            <v>HDF105/300</v>
          </cell>
          <cell r="B875" t="str">
            <v>BANDEJA CABLOFIL HDF 105/300</v>
          </cell>
          <cell r="C875" t="str">
            <v>Un</v>
          </cell>
          <cell r="D875">
            <v>1</v>
          </cell>
          <cell r="E875">
            <v>27633.333333333332</v>
          </cell>
          <cell r="F875">
            <v>27633.333333333332</v>
          </cell>
        </row>
        <row r="878">
          <cell r="A878" t="str">
            <v>ACCCABLOFIL-2</v>
          </cell>
          <cell r="B878" t="str">
            <v>Accesorios bandeja Cablofil</v>
          </cell>
          <cell r="C878" t="str">
            <v>GL</v>
          </cell>
          <cell r="E878" t="str">
            <v>COSTO ITEM</v>
          </cell>
          <cell r="F878">
            <v>2218544</v>
          </cell>
        </row>
        <row r="880">
          <cell r="A880" t="str">
            <v>CODIGO</v>
          </cell>
          <cell r="B880" t="str">
            <v>DETALLE</v>
          </cell>
          <cell r="C880" t="str">
            <v>UNIDAD</v>
          </cell>
          <cell r="D880" t="str">
            <v>CANTIDAD</v>
          </cell>
          <cell r="E880" t="str">
            <v>V/UNITARIO</v>
          </cell>
          <cell r="F880" t="str">
            <v>V/PARCIAL</v>
          </cell>
        </row>
        <row r="881">
          <cell r="A881" t="str">
            <v>AR1</v>
          </cell>
          <cell r="B881" t="str">
            <v>ARANDELA CE-25mm DC</v>
          </cell>
          <cell r="C881" t="str">
            <v>Un</v>
          </cell>
          <cell r="D881">
            <v>112</v>
          </cell>
          <cell r="E881">
            <v>163.33333333333334</v>
          </cell>
          <cell r="F881">
            <v>18293.333333333336</v>
          </cell>
        </row>
        <row r="882">
          <cell r="A882" t="str">
            <v>AR2</v>
          </cell>
          <cell r="B882" t="str">
            <v>ARANDELA CE-25mm EZ</v>
          </cell>
          <cell r="C882" t="str">
            <v>Un</v>
          </cell>
          <cell r="D882">
            <v>112</v>
          </cell>
          <cell r="E882">
            <v>115.33333333333333</v>
          </cell>
          <cell r="F882">
            <v>12917.333333333332</v>
          </cell>
        </row>
        <row r="883">
          <cell r="A883" t="str">
            <v>CLIP1</v>
          </cell>
          <cell r="B883" t="str">
            <v>CLIP FASLOCK XL GS</v>
          </cell>
          <cell r="C883" t="str">
            <v>Un</v>
          </cell>
          <cell r="D883">
            <v>25</v>
          </cell>
          <cell r="E883">
            <v>665.33333333333337</v>
          </cell>
          <cell r="F883">
            <v>16633.333333333336</v>
          </cell>
        </row>
        <row r="884">
          <cell r="A884" t="str">
            <v>CONT1</v>
          </cell>
          <cell r="B884" t="str">
            <v>CONECTOR TIERRA GRIFEQUIP</v>
          </cell>
          <cell r="C884" t="str">
            <v>Un</v>
          </cell>
          <cell r="D884">
            <v>57</v>
          </cell>
          <cell r="E884">
            <v>3900</v>
          </cell>
          <cell r="F884">
            <v>222300</v>
          </cell>
        </row>
        <row r="885">
          <cell r="A885" t="str">
            <v>GRAPSUS1</v>
          </cell>
          <cell r="B885" t="str">
            <v>GRAPA SUSPENSION AS GS</v>
          </cell>
          <cell r="C885" t="str">
            <v>Un</v>
          </cell>
          <cell r="D885">
            <v>112</v>
          </cell>
          <cell r="E885">
            <v>700</v>
          </cell>
          <cell r="F885">
            <v>78400</v>
          </cell>
        </row>
        <row r="886">
          <cell r="A886" t="str">
            <v>LAMUNI1</v>
          </cell>
          <cell r="B886" t="str">
            <v>LAMINA UNION ED275 EZ</v>
          </cell>
          <cell r="C886" t="str">
            <v>Un</v>
          </cell>
          <cell r="D886">
            <v>0</v>
          </cell>
          <cell r="E886">
            <v>1100</v>
          </cell>
          <cell r="F886">
            <v>0</v>
          </cell>
        </row>
        <row r="887">
          <cell r="A887" t="str">
            <v>PERF1</v>
          </cell>
          <cell r="B887" t="str">
            <v>PERFIL DE FIJACION RSCN 3M GC</v>
          </cell>
          <cell r="C887" t="str">
            <v>Un</v>
          </cell>
          <cell r="D887">
            <v>85</v>
          </cell>
          <cell r="E887">
            <v>22000</v>
          </cell>
          <cell r="F887">
            <v>1870000</v>
          </cell>
        </row>
        <row r="890">
          <cell r="A890" t="str">
            <v>BANCABLOHDF105/200</v>
          </cell>
          <cell r="B890" t="str">
            <v>Bandeja tipo Cablofil de HDF 105/200</v>
          </cell>
          <cell r="C890" t="str">
            <v>UN</v>
          </cell>
          <cell r="E890" t="str">
            <v>COSTO ITEM</v>
          </cell>
          <cell r="F890">
            <v>24100</v>
          </cell>
        </row>
        <row r="892">
          <cell r="A892" t="str">
            <v>CODIGO</v>
          </cell>
          <cell r="B892" t="str">
            <v>DETALLE</v>
          </cell>
          <cell r="C892" t="str">
            <v>UNIDAD</v>
          </cell>
          <cell r="D892" t="str">
            <v>CANTIDAD</v>
          </cell>
          <cell r="E892" t="str">
            <v>V/UNITARIO</v>
          </cell>
          <cell r="F892" t="str">
            <v>V/PARCIAL</v>
          </cell>
        </row>
        <row r="893">
          <cell r="A893" t="str">
            <v>HDF105/200</v>
          </cell>
          <cell r="B893" t="str">
            <v>BANDEJA CABLOFIL HDF 105/200</v>
          </cell>
          <cell r="C893" t="str">
            <v>Un</v>
          </cell>
          <cell r="D893">
            <v>1</v>
          </cell>
          <cell r="E893">
            <v>24100</v>
          </cell>
          <cell r="F893">
            <v>24100</v>
          </cell>
        </row>
        <row r="896">
          <cell r="A896" t="str">
            <v>ACCCABLOFIL-3</v>
          </cell>
          <cell r="B896" t="str">
            <v>Accesorios bandeja Cablofil</v>
          </cell>
          <cell r="C896" t="str">
            <v>GL</v>
          </cell>
          <cell r="E896" t="str">
            <v>COSTO ITEM</v>
          </cell>
          <cell r="F896">
            <v>3002749.3333333335</v>
          </cell>
        </row>
        <row r="898">
          <cell r="A898" t="str">
            <v>CODIGO</v>
          </cell>
          <cell r="B898" t="str">
            <v>DETALLE</v>
          </cell>
          <cell r="C898" t="str">
            <v>UNIDAD</v>
          </cell>
          <cell r="D898" t="str">
            <v>CANTIDAD</v>
          </cell>
          <cell r="E898" t="str">
            <v>V/UNITARIO</v>
          </cell>
          <cell r="F898" t="str">
            <v>V/PARCIAL</v>
          </cell>
        </row>
        <row r="899">
          <cell r="A899" t="str">
            <v>AR1</v>
          </cell>
          <cell r="B899" t="str">
            <v>ARANDELA CE-25mm DC</v>
          </cell>
          <cell r="C899" t="str">
            <v>Un</v>
          </cell>
          <cell r="D899">
            <v>153</v>
          </cell>
          <cell r="E899">
            <v>163.33333333333334</v>
          </cell>
          <cell r="F899">
            <v>24990</v>
          </cell>
        </row>
        <row r="900">
          <cell r="A900" t="str">
            <v>AR2</v>
          </cell>
          <cell r="B900" t="str">
            <v>ARANDELA CE-25mm EZ</v>
          </cell>
          <cell r="C900" t="str">
            <v>Un</v>
          </cell>
          <cell r="D900">
            <v>153</v>
          </cell>
          <cell r="E900">
            <v>115.33333333333333</v>
          </cell>
          <cell r="F900">
            <v>17646</v>
          </cell>
        </row>
        <row r="901">
          <cell r="A901" t="str">
            <v>CLIP1</v>
          </cell>
          <cell r="B901" t="str">
            <v>CLIP FASLOCK XL GS</v>
          </cell>
          <cell r="C901" t="str">
            <v>Un</v>
          </cell>
          <cell r="D901">
            <v>40</v>
          </cell>
          <cell r="E901">
            <v>665.33333333333337</v>
          </cell>
          <cell r="F901">
            <v>26613.333333333336</v>
          </cell>
        </row>
        <row r="902">
          <cell r="A902" t="str">
            <v>CONT1</v>
          </cell>
          <cell r="B902" t="str">
            <v>CONECTOR TIERRA GRIFEQUIP</v>
          </cell>
          <cell r="C902" t="str">
            <v>Un</v>
          </cell>
          <cell r="D902">
            <v>76</v>
          </cell>
          <cell r="E902">
            <v>3900</v>
          </cell>
          <cell r="F902">
            <v>296400</v>
          </cell>
        </row>
        <row r="903">
          <cell r="A903" t="str">
            <v>GRAPSUS1</v>
          </cell>
          <cell r="B903" t="str">
            <v>GRAPA SUSPENSION AS GS</v>
          </cell>
          <cell r="C903" t="str">
            <v>Un</v>
          </cell>
          <cell r="D903">
            <v>153</v>
          </cell>
          <cell r="E903">
            <v>700</v>
          </cell>
          <cell r="F903">
            <v>107100</v>
          </cell>
        </row>
        <row r="904">
          <cell r="A904" t="str">
            <v>LAMUNI1</v>
          </cell>
          <cell r="B904" t="str">
            <v>LAMINA UNION ED275 EZ</v>
          </cell>
          <cell r="C904" t="str">
            <v>Un</v>
          </cell>
          <cell r="D904">
            <v>0</v>
          </cell>
          <cell r="E904">
            <v>1100</v>
          </cell>
          <cell r="F904">
            <v>0</v>
          </cell>
        </row>
        <row r="905">
          <cell r="A905" t="str">
            <v>PERF1</v>
          </cell>
          <cell r="B905" t="str">
            <v>PERFIL DE FIJACION RSCN 3M GC</v>
          </cell>
          <cell r="C905" t="str">
            <v>Un</v>
          </cell>
          <cell r="D905">
            <v>115</v>
          </cell>
          <cell r="E905">
            <v>22000</v>
          </cell>
          <cell r="F905">
            <v>2530000</v>
          </cell>
        </row>
        <row r="908">
          <cell r="A908" t="str">
            <v>ACCCABLOFIL-4</v>
          </cell>
          <cell r="B908" t="str">
            <v>Accesorios bandeja Cablofil</v>
          </cell>
          <cell r="C908" t="str">
            <v>GL</v>
          </cell>
          <cell r="E908" t="str">
            <v>COSTO ITEM</v>
          </cell>
          <cell r="F908">
            <v>2600869.3333333335</v>
          </cell>
        </row>
        <row r="910">
          <cell r="A910" t="str">
            <v>CODIGO</v>
          </cell>
          <cell r="B910" t="str">
            <v>DETALLE</v>
          </cell>
          <cell r="C910" t="str">
            <v>UNIDAD</v>
          </cell>
          <cell r="D910" t="str">
            <v>CANTIDAD</v>
          </cell>
          <cell r="E910" t="str">
            <v>V/UNITARIO</v>
          </cell>
          <cell r="F910" t="str">
            <v>V/PARCIAL</v>
          </cell>
        </row>
        <row r="911">
          <cell r="A911" t="str">
            <v>AR1</v>
          </cell>
          <cell r="B911" t="str">
            <v>ARANDELA CE-25mm DC</v>
          </cell>
          <cell r="C911" t="str">
            <v>Un</v>
          </cell>
          <cell r="D911">
            <v>133</v>
          </cell>
          <cell r="E911">
            <v>163.33333333333334</v>
          </cell>
          <cell r="F911">
            <v>21723.333333333336</v>
          </cell>
        </row>
        <row r="912">
          <cell r="A912" t="str">
            <v>AR2</v>
          </cell>
          <cell r="B912" t="str">
            <v>ARANDELA CE-25mm EZ</v>
          </cell>
          <cell r="C912" t="str">
            <v>Un</v>
          </cell>
          <cell r="D912">
            <v>133</v>
          </cell>
          <cell r="E912">
            <v>115.33333333333333</v>
          </cell>
          <cell r="F912">
            <v>15339.333333333332</v>
          </cell>
        </row>
        <row r="913">
          <cell r="A913" t="str">
            <v>CLIP1</v>
          </cell>
          <cell r="B913" t="str">
            <v>CLIP FASLOCK XL GS</v>
          </cell>
          <cell r="C913" t="str">
            <v>Un</v>
          </cell>
          <cell r="D913">
            <v>20</v>
          </cell>
          <cell r="E913">
            <v>665.33333333333337</v>
          </cell>
          <cell r="F913">
            <v>13306.666666666668</v>
          </cell>
        </row>
        <row r="914">
          <cell r="A914" t="str">
            <v>CONT1</v>
          </cell>
          <cell r="B914" t="str">
            <v>CONECTOR TIERRA GRIFEQUIP</v>
          </cell>
          <cell r="C914" t="str">
            <v>Un</v>
          </cell>
          <cell r="D914">
            <v>66</v>
          </cell>
          <cell r="E914">
            <v>3900</v>
          </cell>
          <cell r="F914">
            <v>257400</v>
          </cell>
        </row>
        <row r="915">
          <cell r="A915" t="str">
            <v>GRAPSUS1</v>
          </cell>
          <cell r="B915" t="str">
            <v>GRAPA SUSPENSION AS GS</v>
          </cell>
          <cell r="C915" t="str">
            <v>Un</v>
          </cell>
          <cell r="D915">
            <v>133</v>
          </cell>
          <cell r="E915">
            <v>700</v>
          </cell>
          <cell r="F915">
            <v>93100</v>
          </cell>
        </row>
        <row r="916">
          <cell r="A916" t="str">
            <v>LAMUNI1</v>
          </cell>
          <cell r="B916" t="str">
            <v>LAMINA UNION ED275 EZ</v>
          </cell>
          <cell r="C916" t="str">
            <v>Un</v>
          </cell>
          <cell r="D916">
            <v>0</v>
          </cell>
          <cell r="E916">
            <v>1100</v>
          </cell>
          <cell r="F916">
            <v>0</v>
          </cell>
        </row>
        <row r="917">
          <cell r="A917" t="str">
            <v>PERF1</v>
          </cell>
          <cell r="B917" t="str">
            <v>PERFIL DE FIJACION RSCN 3M GC</v>
          </cell>
          <cell r="C917" t="str">
            <v>Un</v>
          </cell>
          <cell r="D917">
            <v>100</v>
          </cell>
          <cell r="E917">
            <v>22000</v>
          </cell>
          <cell r="F917">
            <v>2200000</v>
          </cell>
        </row>
        <row r="920">
          <cell r="A920" t="str">
            <v>ACCCABLOFIL-5</v>
          </cell>
          <cell r="B920" t="str">
            <v>Accesorios bandeja Cablofil</v>
          </cell>
          <cell r="C920" t="str">
            <v>GL</v>
          </cell>
          <cell r="E920" t="str">
            <v>COSTO ITEM</v>
          </cell>
          <cell r="F920">
            <v>772512</v>
          </cell>
        </row>
        <row r="922">
          <cell r="A922" t="str">
            <v>CODIGO</v>
          </cell>
          <cell r="B922" t="str">
            <v>DETALLE</v>
          </cell>
          <cell r="C922" t="str">
            <v>UNIDAD</v>
          </cell>
          <cell r="D922" t="str">
            <v>CANTIDAD</v>
          </cell>
          <cell r="E922" t="str">
            <v>V/UNITARIO</v>
          </cell>
          <cell r="F922" t="str">
            <v>V/PARCIAL</v>
          </cell>
        </row>
        <row r="923">
          <cell r="A923" t="str">
            <v>AR1</v>
          </cell>
          <cell r="B923" t="str">
            <v>ARANDELA CE-25mm DC</v>
          </cell>
          <cell r="C923" t="str">
            <v>Un</v>
          </cell>
          <cell r="D923">
            <v>38</v>
          </cell>
          <cell r="E923">
            <v>163.33333333333334</v>
          </cell>
          <cell r="F923">
            <v>6206.666666666667</v>
          </cell>
        </row>
        <row r="924">
          <cell r="A924" t="str">
            <v>AR2</v>
          </cell>
          <cell r="B924" t="str">
            <v>ARANDELA CE-25mm EZ</v>
          </cell>
          <cell r="C924" t="str">
            <v>Un</v>
          </cell>
          <cell r="D924">
            <v>38</v>
          </cell>
          <cell r="E924">
            <v>115.33333333333333</v>
          </cell>
          <cell r="F924">
            <v>4382.6666666666661</v>
          </cell>
        </row>
        <row r="925">
          <cell r="A925" t="str">
            <v>CLIP1</v>
          </cell>
          <cell r="B925" t="str">
            <v>CLIP FASLOCK XL GS</v>
          </cell>
          <cell r="C925" t="str">
            <v>Un</v>
          </cell>
          <cell r="D925">
            <v>8</v>
          </cell>
          <cell r="E925">
            <v>665.33333333333337</v>
          </cell>
          <cell r="F925">
            <v>5322.666666666667</v>
          </cell>
        </row>
        <row r="926">
          <cell r="A926" t="str">
            <v>CONT1</v>
          </cell>
          <cell r="B926" t="str">
            <v>CONECTOR TIERRA GRIFEQUIP</v>
          </cell>
          <cell r="C926" t="str">
            <v>Un</v>
          </cell>
          <cell r="D926">
            <v>20</v>
          </cell>
          <cell r="E926">
            <v>3900</v>
          </cell>
          <cell r="F926">
            <v>78000</v>
          </cell>
        </row>
        <row r="927">
          <cell r="A927" t="str">
            <v>GRAPSUS1</v>
          </cell>
          <cell r="B927" t="str">
            <v>GRAPA SUSPENSION AS GS</v>
          </cell>
          <cell r="C927" t="str">
            <v>Un</v>
          </cell>
          <cell r="D927">
            <v>58</v>
          </cell>
          <cell r="E927">
            <v>700</v>
          </cell>
          <cell r="F927">
            <v>40600</v>
          </cell>
        </row>
        <row r="928">
          <cell r="A928" t="str">
            <v>LAMUNI1</v>
          </cell>
          <cell r="B928" t="str">
            <v>LAMINA UNION ED275 EZ</v>
          </cell>
          <cell r="C928" t="str">
            <v>Un</v>
          </cell>
          <cell r="D928">
            <v>0</v>
          </cell>
          <cell r="E928">
            <v>1100</v>
          </cell>
          <cell r="F928">
            <v>0</v>
          </cell>
        </row>
        <row r="929">
          <cell r="A929" t="str">
            <v>PERF1</v>
          </cell>
          <cell r="B929" t="str">
            <v>PERFIL DE FIJACION RSCN 3M GC</v>
          </cell>
          <cell r="C929" t="str">
            <v>Un</v>
          </cell>
          <cell r="D929">
            <v>29</v>
          </cell>
          <cell r="E929">
            <v>22000</v>
          </cell>
          <cell r="F929">
            <v>638000</v>
          </cell>
        </row>
        <row r="932">
          <cell r="A932" t="str">
            <v>ACCCABLOFIL-6</v>
          </cell>
          <cell r="B932" t="str">
            <v>Accesorios bandeja Cablofil</v>
          </cell>
          <cell r="C932" t="str">
            <v>GL</v>
          </cell>
          <cell r="E932" t="str">
            <v>COSTO ITEM</v>
          </cell>
          <cell r="F932">
            <v>328002.66666666669</v>
          </cell>
        </row>
        <row r="934">
          <cell r="A934" t="str">
            <v>CODIGO</v>
          </cell>
          <cell r="B934" t="str">
            <v>DETALLE</v>
          </cell>
          <cell r="C934" t="str">
            <v>UNIDAD</v>
          </cell>
          <cell r="D934" t="str">
            <v>CANTIDAD</v>
          </cell>
          <cell r="E934" t="str">
            <v>V/UNITARIO</v>
          </cell>
          <cell r="F934" t="str">
            <v>V/PARCIAL</v>
          </cell>
        </row>
        <row r="935">
          <cell r="A935" t="str">
            <v>AR1</v>
          </cell>
          <cell r="B935" t="str">
            <v>ARANDELA CE-25mm DC</v>
          </cell>
          <cell r="C935" t="str">
            <v>Un</v>
          </cell>
          <cell r="D935">
            <v>15</v>
          </cell>
          <cell r="E935">
            <v>163.33333333333334</v>
          </cell>
          <cell r="F935">
            <v>2450</v>
          </cell>
        </row>
        <row r="936">
          <cell r="A936" t="str">
            <v>AR2</v>
          </cell>
          <cell r="B936" t="str">
            <v>ARANDELA CE-25mm EZ</v>
          </cell>
          <cell r="C936" t="str">
            <v>Un</v>
          </cell>
          <cell r="D936">
            <v>15</v>
          </cell>
          <cell r="E936">
            <v>115.33333333333333</v>
          </cell>
          <cell r="F936">
            <v>1730</v>
          </cell>
        </row>
        <row r="937">
          <cell r="A937" t="str">
            <v>CLIP1</v>
          </cell>
          <cell r="B937" t="str">
            <v>CLIP FASLOCK XL GS</v>
          </cell>
          <cell r="C937" t="str">
            <v>Un</v>
          </cell>
          <cell r="D937">
            <v>8</v>
          </cell>
          <cell r="E937">
            <v>665.33333333333337</v>
          </cell>
          <cell r="F937">
            <v>5322.666666666667</v>
          </cell>
        </row>
        <row r="938">
          <cell r="A938" t="str">
            <v>CONT1</v>
          </cell>
          <cell r="B938" t="str">
            <v>CONECTOR TIERRA GRIFEQUIP</v>
          </cell>
          <cell r="C938" t="str">
            <v>Un</v>
          </cell>
          <cell r="D938">
            <v>12</v>
          </cell>
          <cell r="E938">
            <v>3900</v>
          </cell>
          <cell r="F938">
            <v>46800</v>
          </cell>
        </row>
        <row r="939">
          <cell r="A939" t="str">
            <v>GRAPSUS1</v>
          </cell>
          <cell r="B939" t="str">
            <v>GRAPA SUSPENSION AS GS</v>
          </cell>
          <cell r="C939" t="str">
            <v>Un</v>
          </cell>
          <cell r="D939">
            <v>11</v>
          </cell>
          <cell r="E939">
            <v>700</v>
          </cell>
          <cell r="F939">
            <v>7700</v>
          </cell>
        </row>
        <row r="940">
          <cell r="A940" t="str">
            <v>LAMUNI1</v>
          </cell>
          <cell r="B940" t="str">
            <v>LAMINA UNION ED275 EZ</v>
          </cell>
          <cell r="C940" t="str">
            <v>Un</v>
          </cell>
          <cell r="D940">
            <v>0</v>
          </cell>
          <cell r="E940">
            <v>1100</v>
          </cell>
          <cell r="F940">
            <v>0</v>
          </cell>
        </row>
        <row r="941">
          <cell r="A941" t="str">
            <v>PERF1</v>
          </cell>
          <cell r="B941" t="str">
            <v>PERFIL DE FIJACION RSCN 3M GC</v>
          </cell>
          <cell r="C941" t="str">
            <v>Un</v>
          </cell>
          <cell r="D941">
            <v>12</v>
          </cell>
          <cell r="E941">
            <v>22000</v>
          </cell>
          <cell r="F941">
            <v>264000</v>
          </cell>
        </row>
        <row r="944">
          <cell r="A944" t="str">
            <v>TG1</v>
          </cell>
          <cell r="B944" t="str">
            <v>Tablero TG1  según driagrama unifilar</v>
          </cell>
          <cell r="C944" t="str">
            <v>GL</v>
          </cell>
          <cell r="E944" t="str">
            <v>COSTO ITEM</v>
          </cell>
          <cell r="F944">
            <v>2720899.9999999995</v>
          </cell>
        </row>
        <row r="946">
          <cell r="A946" t="str">
            <v>CODIGO</v>
          </cell>
          <cell r="B946" t="str">
            <v>DETALLE</v>
          </cell>
          <cell r="C946" t="str">
            <v>UNIDAD</v>
          </cell>
          <cell r="D946" t="str">
            <v>CANTIDAD</v>
          </cell>
          <cell r="E946" t="str">
            <v>V/UNITARIO</v>
          </cell>
          <cell r="F946" t="str">
            <v>V/PARCIAL</v>
          </cell>
        </row>
        <row r="947">
          <cell r="A947" t="str">
            <v>CELDA-01</v>
          </cell>
          <cell r="B947" t="str">
            <v>CELDA METALICA 1200X800X300 mm</v>
          </cell>
          <cell r="C947" t="str">
            <v>Un</v>
          </cell>
          <cell r="D947">
            <v>1</v>
          </cell>
          <cell r="E947">
            <v>367000</v>
          </cell>
          <cell r="F947">
            <v>367000</v>
          </cell>
        </row>
        <row r="948">
          <cell r="A948" t="str">
            <v>BRK-IG-3X250</v>
          </cell>
          <cell r="B948" t="str">
            <v>BREAKER TRIFILAR INDUSTRIAL GRADUABLE 175-250 A 65 KA</v>
          </cell>
          <cell r="C948">
            <v>0</v>
          </cell>
          <cell r="D948">
            <v>2</v>
          </cell>
          <cell r="E948">
            <v>576566.66666666663</v>
          </cell>
          <cell r="F948">
            <v>1153133.3333333333</v>
          </cell>
        </row>
        <row r="949">
          <cell r="A949" t="str">
            <v>BRK-IG-3X60</v>
          </cell>
          <cell r="B949" t="str">
            <v>BREAKER TRIFILAR INDUSTRIAL GRADUABLE 44-63 A 65 KA</v>
          </cell>
          <cell r="C949">
            <v>0</v>
          </cell>
          <cell r="D949">
            <v>5</v>
          </cell>
          <cell r="E949">
            <v>198200</v>
          </cell>
          <cell r="F949">
            <v>991000</v>
          </cell>
        </row>
        <row r="950">
          <cell r="A950" t="str">
            <v>BRK-IG-3X70</v>
          </cell>
          <cell r="B950" t="str">
            <v>BREAKER TRIFILAR INDUSTRIAL GRADUABLE 70-100 A 65 KA</v>
          </cell>
          <cell r="C950">
            <v>0</v>
          </cell>
          <cell r="D950">
            <v>1</v>
          </cell>
          <cell r="E950">
            <v>209766.66666666666</v>
          </cell>
          <cell r="F950">
            <v>209766.66666666666</v>
          </cell>
        </row>
        <row r="953">
          <cell r="A953" t="str">
            <v>TCE</v>
          </cell>
          <cell r="B953" t="str">
            <v>Tablero TCE trifásico de 24 circuitos con puerta y chapa Barraje de 225A-Barra Neutro y Barra Tierra+ 22 breakers 1X20 AMP</v>
          </cell>
          <cell r="C953" t="str">
            <v>GL</v>
          </cell>
          <cell r="E953" t="str">
            <v>COSTO ITEM</v>
          </cell>
          <cell r="F953">
            <v>97933.333333333328</v>
          </cell>
        </row>
        <row r="955">
          <cell r="A955" t="str">
            <v>CODIGO</v>
          </cell>
          <cell r="B955" t="str">
            <v>DETALLE</v>
          </cell>
          <cell r="C955" t="str">
            <v>UNIDAD</v>
          </cell>
          <cell r="D955" t="str">
            <v>CANTIDAD</v>
          </cell>
          <cell r="E955" t="str">
            <v>V/UNITARIO</v>
          </cell>
          <cell r="F955" t="str">
            <v>V/PARCIAL</v>
          </cell>
        </row>
        <row r="956">
          <cell r="A956" t="str">
            <v>TT-24-P-225A</v>
          </cell>
          <cell r="B956" t="str">
            <v>TABLERO TRIFASICO  24 CIRCUITOS PUERTA 225A</v>
          </cell>
          <cell r="C956">
            <v>0</v>
          </cell>
          <cell r="D956">
            <v>1</v>
          </cell>
          <cell r="E956">
            <v>55400</v>
          </cell>
          <cell r="F956">
            <v>55400</v>
          </cell>
        </row>
        <row r="957">
          <cell r="A957" t="str">
            <v>BRK-20</v>
          </cell>
          <cell r="B957" t="str">
            <v>BREAKER MONOPOLAR ENCHUFABLE 20 A</v>
          </cell>
          <cell r="C957">
            <v>0</v>
          </cell>
          <cell r="D957">
            <v>22</v>
          </cell>
          <cell r="E957">
            <v>1933.3333333333333</v>
          </cell>
          <cell r="F957">
            <v>42533.333333333328</v>
          </cell>
        </row>
        <row r="960">
          <cell r="A960" t="str">
            <v>TIA</v>
          </cell>
          <cell r="B960" t="str">
            <v>Tablero TIA trifásico de 24 circuitos  con puerta y chapa Barraje de 225A-Barra Neutro y Barra Tierra + 17 breakers 1X20 AMP</v>
          </cell>
          <cell r="C960" t="str">
            <v>GL</v>
          </cell>
          <cell r="E960" t="str">
            <v>COSTO ITEM</v>
          </cell>
          <cell r="F960">
            <v>88266.666666666657</v>
          </cell>
        </row>
        <row r="962">
          <cell r="A962" t="str">
            <v>CODIGO</v>
          </cell>
          <cell r="B962" t="str">
            <v>DETALLE</v>
          </cell>
          <cell r="C962" t="str">
            <v>UNIDAD</v>
          </cell>
          <cell r="D962" t="str">
            <v>CANTIDAD</v>
          </cell>
          <cell r="E962" t="str">
            <v>V/UNITARIO</v>
          </cell>
          <cell r="F962" t="str">
            <v>V/PARCIAL</v>
          </cell>
        </row>
        <row r="963">
          <cell r="A963" t="str">
            <v>TT-24-P-225A</v>
          </cell>
          <cell r="B963" t="str">
            <v>TABLERO TRIFASICO  24 CIRCUITOS PUERTA 225A</v>
          </cell>
          <cell r="C963">
            <v>0</v>
          </cell>
          <cell r="D963">
            <v>1</v>
          </cell>
          <cell r="E963">
            <v>55400</v>
          </cell>
          <cell r="F963">
            <v>55400</v>
          </cell>
        </row>
        <row r="964">
          <cell r="A964" t="str">
            <v>BRK-20</v>
          </cell>
          <cell r="B964" t="str">
            <v>BREAKER MONOPOLAR ENCHUFABLE 20 A</v>
          </cell>
          <cell r="C964">
            <v>0</v>
          </cell>
          <cell r="D964">
            <v>17</v>
          </cell>
          <cell r="E964">
            <v>1933.3333333333333</v>
          </cell>
          <cell r="F964">
            <v>32866.666666666664</v>
          </cell>
        </row>
        <row r="967">
          <cell r="A967" t="str">
            <v>TR1</v>
          </cell>
          <cell r="B967" t="str">
            <v>Tablero TR1 trifásico de 24 circuitos  con puerta y chapa Barraje de 225A-Barra Neutro y Barra Tierra + 24 BREAKERS LUMINEX DSE 1X20 AMP</v>
          </cell>
          <cell r="C967" t="str">
            <v>GL</v>
          </cell>
          <cell r="E967" t="str">
            <v>COSTO ITEM</v>
          </cell>
          <cell r="F967">
            <v>101800</v>
          </cell>
        </row>
        <row r="969">
          <cell r="A969" t="str">
            <v>CODIGO</v>
          </cell>
          <cell r="B969" t="str">
            <v>DETALLE</v>
          </cell>
          <cell r="C969" t="str">
            <v>UNIDAD</v>
          </cell>
          <cell r="D969" t="str">
            <v>CANTIDAD</v>
          </cell>
          <cell r="E969" t="str">
            <v>V/UNITARIO</v>
          </cell>
          <cell r="F969" t="str">
            <v>V/PARCIAL</v>
          </cell>
        </row>
        <row r="970">
          <cell r="A970" t="str">
            <v>TT-24-P-225A</v>
          </cell>
          <cell r="B970" t="str">
            <v>TABLERO TRIFASICO  24 CIRCUITOS PUERTA 225A</v>
          </cell>
          <cell r="C970">
            <v>0</v>
          </cell>
          <cell r="D970">
            <v>1</v>
          </cell>
          <cell r="E970">
            <v>55400</v>
          </cell>
          <cell r="F970">
            <v>55400</v>
          </cell>
        </row>
        <row r="971">
          <cell r="A971" t="str">
            <v>BRK-20</v>
          </cell>
          <cell r="B971" t="str">
            <v>BREAKER MONOPOLAR ENCHUFABLE 20 A</v>
          </cell>
          <cell r="C971">
            <v>0</v>
          </cell>
          <cell r="D971">
            <v>24</v>
          </cell>
          <cell r="E971">
            <v>1933.3333333333333</v>
          </cell>
          <cell r="F971">
            <v>46400</v>
          </cell>
        </row>
        <row r="974">
          <cell r="A974" t="str">
            <v>TRH</v>
          </cell>
          <cell r="B974" t="str">
            <v>Tablero TRH trifásico de 18 circuitos con puerta y chapa Barraje de 225A-Barra Neutro y Barra Tierra + 15 breakers 1X20 AMP</v>
          </cell>
          <cell r="C974" t="str">
            <v>GL</v>
          </cell>
          <cell r="E974" t="str">
            <v>COSTO ITEM</v>
          </cell>
          <cell r="F974">
            <v>73900</v>
          </cell>
        </row>
        <row r="976">
          <cell r="A976" t="str">
            <v>CODIGO</v>
          </cell>
          <cell r="B976" t="str">
            <v>DETALLE</v>
          </cell>
          <cell r="C976" t="str">
            <v>UNIDAD</v>
          </cell>
          <cell r="D976" t="str">
            <v>CANTIDAD</v>
          </cell>
          <cell r="E976" t="str">
            <v>V/UNITARIO</v>
          </cell>
          <cell r="F976" t="str">
            <v>V/PARCIAL</v>
          </cell>
        </row>
        <row r="977">
          <cell r="A977" t="str">
            <v>TT-18-P-225A</v>
          </cell>
          <cell r="B977" t="str">
            <v>TABLERO TRIFASICO  18 CIRCUITOS PUERTA 225A</v>
          </cell>
          <cell r="C977">
            <v>0</v>
          </cell>
          <cell r="D977">
            <v>1</v>
          </cell>
          <cell r="E977">
            <v>44900</v>
          </cell>
          <cell r="F977">
            <v>44900</v>
          </cell>
        </row>
        <row r="978">
          <cell r="A978" t="str">
            <v>BRK-20</v>
          </cell>
          <cell r="B978" t="str">
            <v>BREAKER MONOPOLAR ENCHUFABLE 20 A</v>
          </cell>
          <cell r="C978">
            <v>0</v>
          </cell>
          <cell r="D978">
            <v>15</v>
          </cell>
          <cell r="E978">
            <v>1933.3333333333333</v>
          </cell>
          <cell r="F978">
            <v>29000</v>
          </cell>
        </row>
        <row r="981">
          <cell r="A981" t="str">
            <v>TC1</v>
          </cell>
          <cell r="B981" t="str">
            <v>Tablero TC1 trifásico de 18 circuitos  con puerta y chapa Barraje de 225A-Barra Neutro y Barra Tierra + 12 breaker 1X20 AMP</v>
          </cell>
          <cell r="C981" t="str">
            <v>GL</v>
          </cell>
          <cell r="E981" t="str">
            <v>COSTO ITEM</v>
          </cell>
          <cell r="F981">
            <v>68100</v>
          </cell>
        </row>
        <row r="983">
          <cell r="A983" t="str">
            <v>CODIGO</v>
          </cell>
          <cell r="B983" t="str">
            <v>DETALLE</v>
          </cell>
          <cell r="C983" t="str">
            <v>UNIDAD</v>
          </cell>
          <cell r="D983" t="str">
            <v>CANTIDAD</v>
          </cell>
          <cell r="E983" t="str">
            <v>V/UNITARIO</v>
          </cell>
          <cell r="F983" t="str">
            <v>V/PARCIAL</v>
          </cell>
        </row>
        <row r="984">
          <cell r="A984" t="str">
            <v>TT-18-P-225A</v>
          </cell>
          <cell r="B984" t="str">
            <v>TABLERO TRIFASICO  18 CIRCUITOS PUERTA 225A</v>
          </cell>
          <cell r="C984">
            <v>0</v>
          </cell>
          <cell r="D984">
            <v>1</v>
          </cell>
          <cell r="E984">
            <v>44900</v>
          </cell>
          <cell r="F984">
            <v>44900</v>
          </cell>
        </row>
        <row r="985">
          <cell r="A985" t="str">
            <v>BRK-20</v>
          </cell>
          <cell r="B985" t="str">
            <v>BREAKER MONOPOLAR ENCHUFABLE 20 A</v>
          </cell>
          <cell r="C985">
            <v>0</v>
          </cell>
          <cell r="D985">
            <v>12</v>
          </cell>
          <cell r="E985">
            <v>1933.3333333333333</v>
          </cell>
          <cell r="F985">
            <v>23200</v>
          </cell>
        </row>
        <row r="988">
          <cell r="A988" t="str">
            <v>TCE</v>
          </cell>
          <cell r="B988" t="str">
            <v>Tablero TCE trifásico de 36 circuitos TR2  con puerta y chapa Barraje de 225A-Barra Neutro y Barra Tierra + 25 breakers 1X20 AMP</v>
          </cell>
          <cell r="C988" t="str">
            <v>GL</v>
          </cell>
          <cell r="E988" t="str">
            <v>COSTO ITEM</v>
          </cell>
          <cell r="F988">
            <v>124733.33333333333</v>
          </cell>
        </row>
        <row r="990">
          <cell r="A990" t="str">
            <v>CODIGO</v>
          </cell>
          <cell r="B990" t="str">
            <v>DETALLE</v>
          </cell>
          <cell r="C990" t="str">
            <v>UNIDAD</v>
          </cell>
          <cell r="D990" t="str">
            <v>CANTIDAD</v>
          </cell>
          <cell r="E990" t="str">
            <v>V/UNITARIO</v>
          </cell>
          <cell r="F990" t="str">
            <v>V/PARCIAL</v>
          </cell>
        </row>
        <row r="991">
          <cell r="A991" t="str">
            <v>TT-36-P-225A</v>
          </cell>
          <cell r="B991" t="str">
            <v>TABLERO TRIFASICO  36 CIRCUITOS PUERTA 225A</v>
          </cell>
          <cell r="C991">
            <v>0</v>
          </cell>
          <cell r="D991">
            <v>1</v>
          </cell>
          <cell r="E991">
            <v>76400</v>
          </cell>
          <cell r="F991">
            <v>76400</v>
          </cell>
        </row>
        <row r="992">
          <cell r="A992" t="str">
            <v>BRK-20</v>
          </cell>
          <cell r="B992" t="str">
            <v>BREAKER MONOPOLAR ENCHUFABLE 20 A</v>
          </cell>
          <cell r="C992">
            <v>0</v>
          </cell>
          <cell r="D992">
            <v>25</v>
          </cell>
          <cell r="E992">
            <v>1933.3333333333333</v>
          </cell>
          <cell r="F992">
            <v>48333.333333333328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DE OBRA"/>
      <sheetName val="EQUIPOS"/>
      <sheetName val="MATERIALES"/>
      <sheetName val="ASFALTO"/>
      <sheetName val="CARPETA ASF"/>
      <sheetName val="CONCRETO"/>
      <sheetName val="NIV"/>
      <sheetName val="EXC MEC"/>
      <sheetName val="EXC MAN"/>
      <sheetName val="BASE"/>
      <sheetName val="SUB-B"/>
      <sheetName val="ASF"/>
      <sheetName val="IMP"/>
      <sheetName val="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101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201"/>
      <sheetName val="202"/>
      <sheetName val="301"/>
      <sheetName val="302"/>
      <sheetName val="303"/>
      <sheetName val="304"/>
      <sheetName val="305"/>
      <sheetName val="306"/>
      <sheetName val="307"/>
      <sheetName val="308"/>
      <sheetName val="401"/>
      <sheetName val="402"/>
      <sheetName val="403"/>
      <sheetName val="Hoja4 (28)"/>
      <sheetName val="Hoja4 (29)"/>
      <sheetName val="Hoja4 (30)"/>
      <sheetName val="Hoja4 (31)"/>
      <sheetName val="Hoja4 (32)"/>
      <sheetName val="Hoja4 (33)"/>
      <sheetName val="Hoja4 (34)"/>
      <sheetName val="Hoja4 (35)"/>
      <sheetName val="Hoja4 (36)"/>
      <sheetName val="Hoja4 (37)"/>
      <sheetName val="Hoja4 (38)"/>
      <sheetName val="Hoja4 (39)"/>
      <sheetName val="Hoja4 (40)"/>
      <sheetName val="Hoja4 (41)"/>
      <sheetName val="Hoja4 (42)"/>
      <sheetName val="Hoja4 (43)"/>
      <sheetName val="Hoja4 (44)"/>
      <sheetName val="Hoja4 (45)"/>
      <sheetName val="Hoja4 (46)"/>
      <sheetName val="Hoja4 (47)"/>
      <sheetName val="Hoja4 (48)"/>
      <sheetName val="Hoja4 (49)"/>
      <sheetName val="Hoja4 (50)"/>
      <sheetName val="Hoja4 (51)"/>
      <sheetName val="Hoja4 (52)"/>
      <sheetName val="Hoja4 (53)"/>
      <sheetName val="Hoja4 (54)"/>
      <sheetName val="Hoja4 (55)"/>
      <sheetName val="Hoja4 (56)"/>
      <sheetName val="Hoja4 (57)"/>
      <sheetName val="Hoja4 (58)"/>
      <sheetName val="Hoja4 (59)"/>
      <sheetName val="Hoja4 (60)"/>
      <sheetName val="Hoja4 (61)"/>
      <sheetName val="Hoja4 (62)"/>
      <sheetName val="Hoja4 (63)"/>
      <sheetName val="Hoja4 (64)"/>
      <sheetName val="Hoja4 (65)"/>
      <sheetName val="Hoja4 (66)"/>
      <sheetName val="Hoja4 (67)"/>
      <sheetName val="Hoja4 (68)"/>
      <sheetName val="Hoja4 (69)"/>
      <sheetName val="Hoja4 (70)"/>
    </sheetNames>
    <sheetDataSet>
      <sheetData sheetId="0" refreshError="1">
        <row r="6">
          <cell r="C6" t="str">
            <v>125895</v>
          </cell>
        </row>
        <row r="7">
          <cell r="C7" t="str">
            <v>FEBRERO DE 2002</v>
          </cell>
        </row>
        <row r="8">
          <cell r="C8" t="str">
            <v>ADECUACION DEL LOCAL CONCESION UNICENTRO PARA SPEED ZONE, POR EL SISTEMA DE PRECIOS UNITARIOS FIJOS - CLAUDIA MENDEZ</v>
          </cell>
        </row>
        <row r="9">
          <cell r="C9" t="str">
            <v>ESTRADA, NOVOA, ARIAS &amp; ASOCIADOS LTDA.</v>
          </cell>
        </row>
        <row r="10">
          <cell r="C10" t="str">
            <v>JAIME W. ESTRADA SARMIENTO</v>
          </cell>
        </row>
        <row r="11">
          <cell r="C11" t="str">
            <v>CLAUDIA MENDEZ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1"/>
      <sheetName val="2"/>
      <sheetName val="3"/>
      <sheetName val="3 PREE"/>
      <sheetName val="4"/>
      <sheetName val="4 PREE"/>
      <sheetName val="5"/>
      <sheetName val="5 PREE"/>
      <sheetName val="6"/>
      <sheetName val="6 PREE"/>
      <sheetName val="7"/>
      <sheetName val="7 PREE"/>
      <sheetName val="8"/>
      <sheetName val="9 PREE"/>
      <sheetName val="9"/>
      <sheetName val="10"/>
      <sheetName val="10 PREE"/>
      <sheetName val="11 PREE"/>
      <sheetName val="11"/>
      <sheetName val="12 PREE"/>
      <sheetName val="12"/>
      <sheetName val="13 PREE"/>
      <sheetName val="13"/>
      <sheetName val="14"/>
      <sheetName val="14 PREE"/>
      <sheetName val="15 PREE"/>
      <sheetName val="15"/>
      <sheetName val="16 PREE"/>
      <sheetName val="16"/>
      <sheetName val="17 PREE"/>
      <sheetName val="17"/>
      <sheetName val="18 PREE"/>
      <sheetName val="18"/>
      <sheetName val="19"/>
      <sheetName val="20"/>
      <sheetName val="21"/>
      <sheetName val="PRESUPUESTO"/>
      <sheetName val="INSUM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7">
          <cell r="B7" t="str">
            <v>ABONO</v>
          </cell>
        </row>
        <row r="8">
          <cell r="B8" t="str">
            <v>ACABADO CIELO RASO</v>
          </cell>
        </row>
        <row r="9">
          <cell r="B9" t="str">
            <v>ACCESORIOS VARIOS</v>
          </cell>
        </row>
        <row r="10">
          <cell r="B10" t="str">
            <v>ACIDO NITRICO</v>
          </cell>
        </row>
        <row r="11">
          <cell r="B11" t="str">
            <v>ACONDICION SUPERF PAVCO</v>
          </cell>
        </row>
        <row r="12">
          <cell r="B12" t="str">
            <v>ACPM</v>
          </cell>
        </row>
        <row r="13">
          <cell r="B13" t="str">
            <v>ADAPTADOR CONDUIT CONDUFLEX 1/2"</v>
          </cell>
        </row>
        <row r="14">
          <cell r="B14" t="str">
            <v>ADHESIVO NOVAFORT/PAVCO</v>
          </cell>
        </row>
        <row r="15">
          <cell r="B15" t="str">
            <v>ADHESIVO QUIMICO P/REFUERZO TIPO SIKA</v>
          </cell>
        </row>
        <row r="16">
          <cell r="B16" t="str">
            <v>ADOQUIN EN ARCILLA CUARTO 26</v>
          </cell>
        </row>
        <row r="17">
          <cell r="B17" t="str">
            <v>ADOQUIN EN CONCRETO 10X20X8</v>
          </cell>
        </row>
        <row r="18">
          <cell r="B18" t="str">
            <v>AGUA</v>
          </cell>
        </row>
        <row r="19">
          <cell r="B19" t="str">
            <v>ALAMBRE ASILADO No 12 THHN - THWN 90</v>
          </cell>
        </row>
        <row r="20">
          <cell r="B20" t="str">
            <v>ALAMBRE ASILADO No 8 THHN - THWN 90</v>
          </cell>
        </row>
        <row r="21">
          <cell r="B21" t="str">
            <v>ALAMBRE DESNUDO No 14 INTER DI 1.35</v>
          </cell>
        </row>
        <row r="22">
          <cell r="B22" t="str">
            <v>ALAMBRE PARALELO 2X18 DWP - PVC</v>
          </cell>
        </row>
        <row r="23">
          <cell r="B23" t="str">
            <v>ALAMBRE COBRE AWG THHN 12</v>
          </cell>
        </row>
        <row r="24">
          <cell r="B24" t="str">
            <v>ALAMBRE COBRE AWG DESNUDO 12</v>
          </cell>
        </row>
        <row r="25">
          <cell r="B25" t="str">
            <v>ALAMBRE NEGRO CAL # 18</v>
          </cell>
        </row>
        <row r="26">
          <cell r="B26" t="str">
            <v>ALUMOL</v>
          </cell>
        </row>
        <row r="27">
          <cell r="B27" t="str">
            <v>AMPLIFICADOR PARA ANTENA</v>
          </cell>
        </row>
        <row r="28">
          <cell r="B28" t="str">
            <v>ANCLAJE HILTI (1CAR=330ML)</v>
          </cell>
        </row>
        <row r="29">
          <cell r="B29" t="str">
            <v>ANDAMIO METALICO TUBULAR</v>
          </cell>
        </row>
        <row r="30">
          <cell r="B30" t="str">
            <v>ANGULO DE ACERO DE 2.1/2"X3/16"</v>
          </cell>
        </row>
        <row r="31">
          <cell r="B31" t="str">
            <v>ANGULO DE ACERO DE 1.1/4"X1/8"</v>
          </cell>
        </row>
        <row r="32">
          <cell r="B32" t="str">
            <v>ANTICORROSIVO PHCL</v>
          </cell>
        </row>
        <row r="33">
          <cell r="B33" t="str">
            <v>ANTICORROSIVO OXIDO DE HIERRO ROJO</v>
          </cell>
        </row>
        <row r="34">
          <cell r="B34" t="str">
            <v>ANTISOL BLANCO</v>
          </cell>
        </row>
        <row r="35">
          <cell r="B35" t="str">
            <v>ARENA GRUESA</v>
          </cell>
        </row>
        <row r="36">
          <cell r="B36" t="str">
            <v>ARENA MEDIANA</v>
          </cell>
        </row>
        <row r="37">
          <cell r="B37" t="str">
            <v>AUTOMATICO 3X60</v>
          </cell>
        </row>
        <row r="38">
          <cell r="B38" t="str">
            <v>AUTOMATICO 3X40A TIPO INDUSTRIAL</v>
          </cell>
        </row>
        <row r="39">
          <cell r="B39" t="str">
            <v>BAJANTE DE MEDIA TENSION</v>
          </cell>
        </row>
        <row r="40">
          <cell r="B40" t="str">
            <v>BALA 2X26W</v>
          </cell>
        </row>
        <row r="41">
          <cell r="B41" t="str">
            <v>BALASTRO DE RIO             CANTO RODADO-ARENA</v>
          </cell>
        </row>
        <row r="42">
          <cell r="B42" t="str">
            <v>BALASTO ELECTRICO 2X32W</v>
          </cell>
        </row>
        <row r="43">
          <cell r="B43" t="str">
            <v>BALASTO ELECTRICO 1X26W</v>
          </cell>
        </row>
        <row r="44">
          <cell r="B44" t="str">
            <v>BALA FLUORESCENTE 2X13W</v>
          </cell>
        </row>
        <row r="45">
          <cell r="B45" t="str">
            <v>BALDOSA GRANITO   30 x 30</v>
          </cell>
        </row>
        <row r="46">
          <cell r="B46" t="str">
            <v>BANDEJA PORTACABLES</v>
          </cell>
        </row>
        <row r="47">
          <cell r="B47" t="str">
            <v>BASTIDOR 2"x2"x3M OTOBO</v>
          </cell>
        </row>
        <row r="48">
          <cell r="B48" t="str">
            <v>BICICLETEROS</v>
          </cell>
        </row>
        <row r="49">
          <cell r="B49" t="str">
            <v>BISAGRA 3x2"       COBRIZ</v>
          </cell>
        </row>
        <row r="50">
          <cell r="B50" t="str">
            <v>BISAGRA PIVOTANTE</v>
          </cell>
        </row>
        <row r="51">
          <cell r="B51" t="str">
            <v>BISAGRA PIVOTANTE CORRIENTE</v>
          </cell>
        </row>
        <row r="52">
          <cell r="B52" t="str">
            <v>BLOQUES RECTANGULARES DE CESPED</v>
          </cell>
        </row>
        <row r="53">
          <cell r="B53" t="str">
            <v>BOCEL MADERA  .1/2x.1/2x3M</v>
          </cell>
        </row>
        <row r="54">
          <cell r="B54" t="str">
            <v>BOMBA</v>
          </cell>
        </row>
        <row r="55">
          <cell r="B55" t="str">
            <v>BOMBILLO 26W</v>
          </cell>
        </row>
        <row r="56">
          <cell r="B56" t="str">
            <v>BORDILLO PREFABRICADO TIPO IDU A80</v>
          </cell>
        </row>
        <row r="57">
          <cell r="B57" t="str">
            <v>BORDE CONTENEDOR DE RAICES</v>
          </cell>
        </row>
        <row r="58">
          <cell r="B58" t="str">
            <v>BORNA No 10</v>
          </cell>
        </row>
        <row r="59">
          <cell r="B59" t="str">
            <v>BRIDAS 2" ROSCADA HD</v>
          </cell>
        </row>
        <row r="60">
          <cell r="B60" t="str">
            <v>BRIDA 3" ROSCADA HD</v>
          </cell>
        </row>
        <row r="61">
          <cell r="B61" t="str">
            <v>BRIDA 4" ROSCADA HD</v>
          </cell>
        </row>
        <row r="62">
          <cell r="B62" t="str">
            <v>BRIDAS 1.1/2" ACERO ROSCAR</v>
          </cell>
        </row>
        <row r="63">
          <cell r="B63" t="str">
            <v>BRIDAS 2" ACERO ROSCAR</v>
          </cell>
        </row>
        <row r="64">
          <cell r="B64" t="str">
            <v>BRIDAS 3" ACERO ROSCAR</v>
          </cell>
        </row>
        <row r="65">
          <cell r="B65" t="str">
            <v>BRIDAS 4" ACERO ROSCAR</v>
          </cell>
        </row>
        <row r="66">
          <cell r="B66" t="str">
            <v>BOQUILLA 4" GALVANIZADA</v>
          </cell>
        </row>
        <row r="67">
          <cell r="B67" t="str">
            <v>CABLE ALUMINIO AISLADO PVC 1/0 THW</v>
          </cell>
        </row>
        <row r="68">
          <cell r="B68" t="str">
            <v>CABLE ALUMINIO AISLADO PVC 2/0 THW</v>
          </cell>
        </row>
        <row r="69">
          <cell r="B69" t="str">
            <v>CABLE COBRE No 16 AWG THHN</v>
          </cell>
        </row>
        <row r="70">
          <cell r="B70" t="str">
            <v>CABLE COBRE No 12 AWG THHN</v>
          </cell>
        </row>
        <row r="71">
          <cell r="B71" t="str">
            <v>CABLE COBRE No 12 AWG DESNUDO</v>
          </cell>
        </row>
        <row r="72">
          <cell r="B72" t="str">
            <v>CABLE COBRE No 10 AWG THHN</v>
          </cell>
        </row>
        <row r="73">
          <cell r="B73" t="str">
            <v>CABLE COBRE No 10 AWG DESNUDO</v>
          </cell>
        </row>
        <row r="74">
          <cell r="B74" t="str">
            <v>CABLE COBRE No 8 AWG THHN</v>
          </cell>
        </row>
        <row r="75">
          <cell r="B75" t="str">
            <v>CABLE COBRE No 8 AWG DESNUDO</v>
          </cell>
        </row>
        <row r="76">
          <cell r="B76" t="str">
            <v>CABLE COBRE No 6 THHN</v>
          </cell>
        </row>
        <row r="77">
          <cell r="B77" t="str">
            <v>CABLE COBRE No 6 DESNUDO</v>
          </cell>
        </row>
        <row r="78">
          <cell r="B78" t="str">
            <v>CABLE COBRE No 4 THHN</v>
          </cell>
        </row>
        <row r="79">
          <cell r="B79" t="str">
            <v>CABLE COBRE No 4 DESNUDO</v>
          </cell>
        </row>
        <row r="80">
          <cell r="B80" t="str">
            <v>CABLE COBRE No 2 THHN</v>
          </cell>
        </row>
        <row r="81">
          <cell r="B81" t="str">
            <v>CABLE COBRE No 2 DESNUDO</v>
          </cell>
        </row>
        <row r="82">
          <cell r="B82" t="str">
            <v>CABLE COBRE No 1/0 THHN</v>
          </cell>
        </row>
        <row r="83">
          <cell r="B83" t="str">
            <v>CABLE COBRE No 2/0 THHN</v>
          </cell>
        </row>
        <row r="84">
          <cell r="B84" t="str">
            <v>CABLE COBRE No 2/0 THHN DESNUDO</v>
          </cell>
        </row>
        <row r="85">
          <cell r="B85" t="str">
            <v>CABLE COBRE No 4/0 THHN</v>
          </cell>
        </row>
        <row r="86">
          <cell r="B86" t="str">
            <v>CABLE COBRE No 250 THHN DESNUDO</v>
          </cell>
        </row>
        <row r="87">
          <cell r="B87" t="str">
            <v>CABLE TRIPLEX #2 XLPE</v>
          </cell>
        </row>
        <row r="88">
          <cell r="B88" t="str">
            <v>CABLE UTP CATEGORIA 6</v>
          </cell>
        </row>
        <row r="89">
          <cell r="B89" t="str">
            <v>CABLE 10 PARES</v>
          </cell>
        </row>
        <row r="90">
          <cell r="B90" t="str">
            <v>CABLE RG59</v>
          </cell>
        </row>
        <row r="91">
          <cell r="B91" t="str">
            <v>CAJA GALVANIZADA</v>
          </cell>
        </row>
        <row r="92">
          <cell r="B92" t="str">
            <v>CAJA 2400 GALV CG-100 CAL 20</v>
          </cell>
        </row>
        <row r="93">
          <cell r="B93" t="str">
            <v>CAJA 5800 CAL 26</v>
          </cell>
        </row>
        <row r="94">
          <cell r="B94" t="str">
            <v>CAJA OCTAG GALV OG-100 CAL 20</v>
          </cell>
        </row>
        <row r="95">
          <cell r="B95" t="str">
            <v>CAJA METALICA</v>
          </cell>
        </row>
        <row r="96">
          <cell r="B96" t="str">
            <v xml:space="preserve">CAJA TACO 9 CIRC. MONO </v>
          </cell>
        </row>
        <row r="97">
          <cell r="B97" t="str">
            <v>CAJA PARA ALOJAR RENAVIADOR Y ACCESORIOS</v>
          </cell>
        </row>
        <row r="98">
          <cell r="B98" t="str">
            <v>CAJA PARA ALOJAR ARRANCADA Y ACCESORIOS</v>
          </cell>
        </row>
        <row r="99">
          <cell r="B99" t="str">
            <v>CAJA PARA AMPLIFICADOR</v>
          </cell>
        </row>
        <row r="100">
          <cell r="B100" t="str">
            <v>CAJA DE PASO 15X15</v>
          </cell>
        </row>
        <row r="101">
          <cell r="B101" t="str">
            <v>CAJA DE PASO 20X20</v>
          </cell>
        </row>
        <row r="102">
          <cell r="B102" t="str">
            <v>CAJA DE PASO 30X30</v>
          </cell>
        </row>
        <row r="103">
          <cell r="B103" t="str">
            <v>CAJA DE PASO 40X40</v>
          </cell>
        </row>
        <row r="104">
          <cell r="B104" t="str">
            <v>CALENTADOR DE PASO</v>
          </cell>
        </row>
        <row r="105">
          <cell r="B105" t="str">
            <v>CANALETA METALICA</v>
          </cell>
        </row>
        <row r="106">
          <cell r="B106" t="str">
            <v>CANECA M-120</v>
          </cell>
        </row>
        <row r="107">
          <cell r="B107" t="str">
            <v xml:space="preserve">CANDADO YALE 110-30         PRE </v>
          </cell>
        </row>
        <row r="108">
          <cell r="B108" t="str">
            <v>CANCHA MÚLTIPLE BALONCESTO - MICROFUTBOL - VOLEIBOL (INC. DOS UN FIJAS DE MICROBALONCESTO - MALLA PARA MICRO FUTBOL - JUEGO DE POSTES Y MALLA PARA VOLEIBOL)</v>
          </cell>
        </row>
        <row r="109">
          <cell r="B109" t="str">
            <v>CAMPANA 4" PVC DB</v>
          </cell>
        </row>
        <row r="110">
          <cell r="B110" t="str">
            <v>CAÑUELA DESAGUE RAMPA</v>
          </cell>
        </row>
        <row r="111">
          <cell r="B111" t="str">
            <v>CAPA DE LLANTA MOLIDA FUNDIDA INSITU e=0,05m</v>
          </cell>
        </row>
        <row r="112">
          <cell r="B112" t="str">
            <v>CAOLIN</v>
          </cell>
        </row>
        <row r="113">
          <cell r="B113" t="str">
            <v>CARROTANQUE AGUA</v>
          </cell>
        </row>
        <row r="114">
          <cell r="B114" t="str">
            <v>CASETON EN GUADUA</v>
          </cell>
        </row>
        <row r="115">
          <cell r="B115" t="str">
            <v>CEDRO</v>
          </cell>
        </row>
        <row r="116">
          <cell r="B116" t="str">
            <v>CEMENTO BLANCO              SACO DE 40 KILOS</v>
          </cell>
        </row>
        <row r="117">
          <cell r="B117" t="str">
            <v xml:space="preserve">CEMENTO BLANCO NARE         SACO DE 25 KILOS                </v>
          </cell>
        </row>
        <row r="118">
          <cell r="B118" t="str">
            <v>CEMENTO GRIS</v>
          </cell>
        </row>
        <row r="119">
          <cell r="B119" t="str">
            <v>CEMENTO GRIS PORTLAND       SACO DE 50 KILOS</v>
          </cell>
        </row>
        <row r="120">
          <cell r="B120" t="str">
            <v>CERAMICA 20  x20</v>
          </cell>
        </row>
        <row r="121">
          <cell r="B121" t="str">
            <v>CERAMICA EGEO 20,5X20,5</v>
          </cell>
        </row>
        <row r="122">
          <cell r="B122" t="str">
            <v>CEREZO</v>
          </cell>
        </row>
        <row r="123">
          <cell r="B123" t="str">
            <v>CERRADURA SCHLAGE B350</v>
          </cell>
        </row>
        <row r="124">
          <cell r="B124" t="str">
            <v>CERRADURA SCHLAGE A40S</v>
          </cell>
        </row>
        <row r="125">
          <cell r="B125" t="str">
            <v>CERRADURA SCHLAGE A70PD</v>
          </cell>
        </row>
        <row r="126">
          <cell r="B126" t="str">
            <v>CERRADURA SCHLAGE A87PD</v>
          </cell>
        </row>
        <row r="127">
          <cell r="B127" t="str">
            <v>CHAZO PLASTICO</v>
          </cell>
        </row>
        <row r="128">
          <cell r="B128" t="str">
            <v>CHEQUE HIDRO 3/4</v>
          </cell>
        </row>
        <row r="129">
          <cell r="B129" t="str">
            <v>CHEQUE CORTINA DE 1.1/2"</v>
          </cell>
        </row>
        <row r="130">
          <cell r="B130" t="str">
            <v>CHEQUE CORTINA DE 2"</v>
          </cell>
        </row>
        <row r="131">
          <cell r="B131" t="str">
            <v>CHEQUE CORTINA DE 2.1/2"</v>
          </cell>
        </row>
        <row r="132">
          <cell r="B132" t="str">
            <v>CHEQUE CORTINA DE 3"</v>
          </cell>
        </row>
        <row r="133">
          <cell r="B133" t="str">
            <v>CHEQUE CORTINA DE 4"</v>
          </cell>
        </row>
        <row r="134">
          <cell r="B134" t="str">
            <v>CHEQUE CORTINA PERFORADO DE 1.1/2"</v>
          </cell>
        </row>
        <row r="135">
          <cell r="B135" t="str">
            <v>CIELO RASO EN FIBROCEMENTO 11mm</v>
          </cell>
        </row>
        <row r="136">
          <cell r="B136" t="str">
            <v>CIERRA PUERTAS HIDRAULICO</v>
          </cell>
        </row>
        <row r="137">
          <cell r="B137" t="str">
            <v>CINTA BANDIT 5/8"</v>
          </cell>
        </row>
        <row r="138">
          <cell r="B138" t="str">
            <v xml:space="preserve">CINTA PVC </v>
          </cell>
        </row>
        <row r="139">
          <cell r="B139" t="str">
            <v>CINTA DE ENMASCARAR 1"</v>
          </cell>
        </row>
        <row r="140">
          <cell r="B140" t="str">
            <v>CODO ACERO SCH 40  1/2"x90</v>
          </cell>
        </row>
        <row r="141">
          <cell r="B141" t="str">
            <v>CODO ACERO SCH 40  3/4"x90</v>
          </cell>
        </row>
        <row r="142">
          <cell r="B142" t="str">
            <v>CODO ACERO SCH 40  1"x90</v>
          </cell>
        </row>
        <row r="143">
          <cell r="B143" t="str">
            <v>CODO ACERO SCH 40  1.1/2"x90</v>
          </cell>
        </row>
        <row r="144">
          <cell r="B144" t="str">
            <v>CODO CPVC    1/2"x45</v>
          </cell>
        </row>
        <row r="145">
          <cell r="B145" t="str">
            <v>CODO CPVC    3/4"x45</v>
          </cell>
        </row>
        <row r="146">
          <cell r="B146" t="str">
            <v>CODO GALV     3/4"x45</v>
          </cell>
        </row>
        <row r="147">
          <cell r="B147" t="str">
            <v>CODO GALV     1.1/2"x45</v>
          </cell>
        </row>
        <row r="148">
          <cell r="B148" t="str">
            <v>CODO GALV     2"x45</v>
          </cell>
        </row>
        <row r="149">
          <cell r="B149" t="str">
            <v>CODO GALVANIZADO 2"</v>
          </cell>
        </row>
        <row r="150">
          <cell r="B150" t="str">
            <v>CODO GALV     2.1/2"x45</v>
          </cell>
        </row>
        <row r="151">
          <cell r="B151" t="str">
            <v>CODO GALV     3"x45</v>
          </cell>
        </row>
        <row r="152">
          <cell r="B152" t="str">
            <v>CODO GALV     4"x45</v>
          </cell>
        </row>
        <row r="153">
          <cell r="B153" t="str">
            <v>CODO GALV     4"x90</v>
          </cell>
        </row>
        <row r="154">
          <cell r="B154" t="str">
            <v>COD PVC 1"</v>
          </cell>
        </row>
        <row r="155">
          <cell r="B155" t="str">
            <v>COD MET EMT 1/2"</v>
          </cell>
        </row>
        <row r="156">
          <cell r="B156" t="str">
            <v>COD MET EMT 3/4"</v>
          </cell>
        </row>
        <row r="157">
          <cell r="B157" t="str">
            <v>COD EMT CONDUIT 1"</v>
          </cell>
        </row>
        <row r="158">
          <cell r="B158" t="str">
            <v>COD EMT CONDUIT 1.1/2"</v>
          </cell>
        </row>
        <row r="159">
          <cell r="B159" t="str">
            <v>COD EMT CONDUIT 1.1/4"</v>
          </cell>
        </row>
        <row r="160">
          <cell r="B160" t="str">
            <v>COD EMT CONDUIT 2"</v>
          </cell>
        </row>
        <row r="161">
          <cell r="B161" t="str">
            <v>CODO PVC 4"</v>
          </cell>
        </row>
        <row r="162">
          <cell r="B162" t="str">
            <v>CODO PVC CONDUIT 1.1/2"</v>
          </cell>
        </row>
        <row r="163">
          <cell r="B163" t="str">
            <v>CODO PVC LIV 2"X45</v>
          </cell>
        </row>
        <row r="164">
          <cell r="B164" t="str">
            <v>CODO PVC LIV 3"X45</v>
          </cell>
        </row>
        <row r="165">
          <cell r="B165" t="str">
            <v>CODO PVC LIV 4"X45</v>
          </cell>
        </row>
        <row r="166">
          <cell r="B166" t="str">
            <v>CODO PRS PVC  .1/2x45ø</v>
          </cell>
        </row>
        <row r="167">
          <cell r="B167" t="str">
            <v>CODO PRS PVC  .3/4x45ø</v>
          </cell>
        </row>
        <row r="168">
          <cell r="B168" t="str">
            <v xml:space="preserve">CODO PRS PVC 1    x45ø </v>
          </cell>
        </row>
        <row r="169">
          <cell r="B169" t="str">
            <v>CODO PRS PVC 1.1/4x45ø</v>
          </cell>
        </row>
        <row r="170">
          <cell r="B170" t="str">
            <v>CODO PRS PVC 1.1/2x45ø</v>
          </cell>
        </row>
        <row r="171">
          <cell r="B171" t="str">
            <v>CODO PRS PVC 2    x45ø</v>
          </cell>
        </row>
        <row r="172">
          <cell r="B172" t="str">
            <v>CODO PRS PVC 2.1/2x45ø</v>
          </cell>
        </row>
        <row r="173">
          <cell r="B173" t="str">
            <v>CODO PRS PVC 3    x45ø</v>
          </cell>
        </row>
        <row r="174">
          <cell r="B174" t="str">
            <v>CODO PRS PVC 4    x45ø</v>
          </cell>
        </row>
        <row r="175">
          <cell r="B175" t="str">
            <v>CODO 90º 110mm</v>
          </cell>
        </row>
        <row r="176">
          <cell r="B176" t="str">
            <v>CODO 90º 160mm</v>
          </cell>
        </row>
        <row r="177">
          <cell r="B177" t="str">
            <v>CODO SAN PVC 2    x90ø CxC</v>
          </cell>
        </row>
        <row r="178">
          <cell r="B178" t="str">
            <v>CODO SAN PVC 3    x90ø CxC</v>
          </cell>
        </row>
        <row r="179">
          <cell r="B179" t="str">
            <v>CODO SAN PVC 4    x90ø CxC</v>
          </cell>
        </row>
        <row r="180">
          <cell r="B180" t="str">
            <v>CODO SAN PVC 6    x90ø CxC</v>
          </cell>
        </row>
        <row r="181">
          <cell r="B181" t="str">
            <v>CODO SAN PVC 2    x45ø CxC</v>
          </cell>
        </row>
        <row r="182">
          <cell r="B182" t="str">
            <v>CODO SAN PVC 3    x45ø CxC</v>
          </cell>
        </row>
        <row r="183">
          <cell r="B183" t="str">
            <v>CODO SAN PVC 4    x45ø CxC</v>
          </cell>
        </row>
        <row r="184">
          <cell r="B184" t="str">
            <v>CODO SAN PVC 6    x45ø CxC</v>
          </cell>
        </row>
        <row r="185">
          <cell r="B185" t="str">
            <v>CORAZA 3/4 T.C.</v>
          </cell>
        </row>
        <row r="186">
          <cell r="B186" t="str">
            <v>COMPRESOR DE DOS MARTILLOS</v>
          </cell>
        </row>
        <row r="187">
          <cell r="B187" t="str">
            <v>COMPRESOR DE UN MARTILLO</v>
          </cell>
        </row>
        <row r="188">
          <cell r="B188" t="str">
            <v>CONCRETO 2000 PSI (14 MPA)</v>
          </cell>
        </row>
        <row r="189">
          <cell r="B189" t="str">
            <v>CONCRETO 3000 PSI (210 MPA)</v>
          </cell>
        </row>
        <row r="190">
          <cell r="B190" t="str">
            <v>CONCRETO TREMIE 3000 PSI (210 MPA)</v>
          </cell>
        </row>
        <row r="191">
          <cell r="B191" t="str">
            <v>CONECTORES CORAZA</v>
          </cell>
        </row>
        <row r="192">
          <cell r="B192" t="str">
            <v>CORTACIRCUITO ATORN. 1POL 30 AMP</v>
          </cell>
        </row>
        <row r="193">
          <cell r="B193" t="str">
            <v>CORTADORA DE LADRILLO ELECTRICA</v>
          </cell>
        </row>
        <row r="194">
          <cell r="B194" t="str">
            <v>CUARTON 2"x4"x3M</v>
          </cell>
        </row>
        <row r="195">
          <cell r="B195" t="str">
            <v>CUBIERTA TIPO SANDWICH</v>
          </cell>
        </row>
        <row r="196">
          <cell r="B196" t="str">
            <v>CUPULA EN ALUMINIO 4"X3"</v>
          </cell>
        </row>
        <row r="197">
          <cell r="B197" t="str">
            <v>CUPULA EN ALUMINIO 6"X4"</v>
          </cell>
        </row>
        <row r="198">
          <cell r="B198" t="str">
            <v>DESAGUE SENCILLO CON REBOSE GRIVAL</v>
          </cell>
        </row>
        <row r="199">
          <cell r="B199" t="str">
            <v>DILATAC.BRONCE PC09 O PC18  TIRA DE 3M</v>
          </cell>
        </row>
        <row r="200">
          <cell r="B200" t="str">
            <v>DILATAC.METALICA 1.90mX0,05m</v>
          </cell>
        </row>
        <row r="201">
          <cell r="B201" t="str">
            <v>DISLVENTE THINNER</v>
          </cell>
        </row>
        <row r="202">
          <cell r="B202" t="str">
            <v>DISPENSADOR</v>
          </cell>
        </row>
        <row r="203">
          <cell r="B203" t="str">
            <v>DISPENSADOR DE JABON EN ACERO INOX.</v>
          </cell>
        </row>
        <row r="204">
          <cell r="B204" t="str">
            <v>DISPENSADOR PAPEL HIGIENICO</v>
          </cell>
        </row>
        <row r="205">
          <cell r="B205" t="str">
            <v>DISPENSADOR DE TOALLAS DESECHABLES</v>
          </cell>
        </row>
        <row r="206">
          <cell r="B206" t="str">
            <v>DUCHA ANTIVANDALICA EMPOTRADA</v>
          </cell>
        </row>
        <row r="207">
          <cell r="B207" t="str">
            <v>DUCHA DE EMERGENCIA</v>
          </cell>
        </row>
        <row r="208">
          <cell r="B208" t="str">
            <v>EMPRADIZACION</v>
          </cell>
        </row>
        <row r="209">
          <cell r="B209" t="str">
            <v>EQUIPO PRESION AGUA CRUDA</v>
          </cell>
        </row>
        <row r="210">
          <cell r="B210" t="str">
            <v>EQUIPO PRESION AGUA POTABLE</v>
          </cell>
        </row>
        <row r="211">
          <cell r="B211" t="str">
            <v>EQUIPO PRESION RED DE INCENDIO</v>
          </cell>
        </row>
        <row r="212">
          <cell r="B212" t="str">
            <v>ESMALTE CORRIENTE</v>
          </cell>
        </row>
        <row r="213">
          <cell r="B213" t="str">
            <v>ESMALTE SINTETICO</v>
          </cell>
        </row>
        <row r="214">
          <cell r="B214" t="str">
            <v>ESPARRAGOS A.C. B7 - 2 TUERCAS 2 H 5/8" x 3/12"</v>
          </cell>
        </row>
        <row r="215">
          <cell r="B215" t="str">
            <v>ESPEJO CRISTAL 4MM BISELADO 2CMS</v>
          </cell>
        </row>
        <row r="216">
          <cell r="B216" t="str">
            <v>ESTRUCTRA EN ALUMINIO CIELO RASO</v>
          </cell>
        </row>
        <row r="217">
          <cell r="B217" t="str">
            <v>ESTUCO ACRILICO PARA EXTERIORES</v>
          </cell>
        </row>
        <row r="218">
          <cell r="B218" t="str">
            <v>FIBRA OPTICA</v>
          </cell>
        </row>
        <row r="219">
          <cell r="B219" t="str">
            <v>FIBROCEMENTO 11MM</v>
          </cell>
        </row>
        <row r="220">
          <cell r="B220" t="str">
            <v>FLOTADOR 1.1/2 ELECTRICO</v>
          </cell>
        </row>
        <row r="221">
          <cell r="B221" t="str">
            <v>FLOTADOR 1.1/2 MECANICO</v>
          </cell>
        </row>
        <row r="222">
          <cell r="B222" t="str">
            <v>FORMALETA COLUMNAS</v>
          </cell>
        </row>
        <row r="223">
          <cell r="B223" t="str">
            <v>FORMALETA MADERA A LA VISTA</v>
          </cell>
        </row>
        <row r="224">
          <cell r="B224" t="str">
            <v>FORMALETA PARA ENTREPISO    PRE</v>
          </cell>
        </row>
        <row r="225">
          <cell r="B225" t="str">
            <v>GABINETE GC1</v>
          </cell>
        </row>
        <row r="226">
          <cell r="B226" t="str">
            <v>GABINETE GC3 (NO INCLUYE CONTACTORES)</v>
          </cell>
        </row>
        <row r="227">
          <cell r="B227" t="str">
            <v>GABINETE GCE1 (NO INCLUYE CONTACTORES)</v>
          </cell>
        </row>
        <row r="228">
          <cell r="B228" t="str">
            <v>GABINETE GCE2 (NO INCLUYE CONTACTORES)</v>
          </cell>
        </row>
        <row r="229">
          <cell r="B229" t="str">
            <v>GABINETE GCE3 (NO INCLUYE CONTACTORES)</v>
          </cell>
        </row>
        <row r="230">
          <cell r="B230" t="str">
            <v>GABINETE GC1 (NO INCLUYE CONTACTORES)</v>
          </cell>
        </row>
        <row r="231">
          <cell r="B231" t="str">
            <v>GABINETE GCS1</v>
          </cell>
        </row>
        <row r="232">
          <cell r="B232" t="str">
            <v>GABINETE GCS2</v>
          </cell>
        </row>
        <row r="233">
          <cell r="B233" t="str">
            <v>GABINETE TIPO 1</v>
          </cell>
        </row>
        <row r="234">
          <cell r="B234" t="str">
            <v>G\ESCOBA CEDRO 8CM</v>
          </cell>
        </row>
        <row r="235">
          <cell r="B235" t="str">
            <v>GASOLINA CORRIENTE</v>
          </cell>
        </row>
        <row r="236">
          <cell r="B236" t="str">
            <v>GEOTEXTIL</v>
          </cell>
        </row>
        <row r="237">
          <cell r="B237" t="str">
            <v xml:space="preserve">GRANITO        #3           25 KILOS REVUELTO </v>
          </cell>
        </row>
        <row r="238">
          <cell r="B238" t="str">
            <v>GRAVA TRITURADA DE 3/4</v>
          </cell>
        </row>
        <row r="239">
          <cell r="B239" t="str">
            <v>GRAVILLA</v>
          </cell>
        </row>
        <row r="240">
          <cell r="B240" t="str">
            <v>GRIFERÍA ANTIVANDÁLICA P´LAVAMANOS PICO LARGO TIPO PUSH, CONEXIÓN Ø 3/4" Ó 1/2"</v>
          </cell>
        </row>
        <row r="241">
          <cell r="B241" t="str">
            <v>GRIFERÍA ANTIVANDÁLICA PICO LARGO LAVAMANOS</v>
          </cell>
        </row>
        <row r="242">
          <cell r="B242" t="str">
            <v>GRIFERIA EN ACERO INOX. CUELLO GANSO</v>
          </cell>
        </row>
        <row r="243">
          <cell r="B243" t="str">
            <v>GROUTING 3000 PSI</v>
          </cell>
        </row>
        <row r="244">
          <cell r="B244" t="str">
            <v>GUADUA     [TACO] 2.50-3M</v>
          </cell>
        </row>
        <row r="245">
          <cell r="B245" t="str">
            <v>GUAYACAN DE MANIZALES</v>
          </cell>
        </row>
        <row r="246">
          <cell r="B246" t="str">
            <v>HEBILLAS PARA CINTA BANDIT 5/8"</v>
          </cell>
        </row>
        <row r="247">
          <cell r="B247" t="str">
            <v>HERRAMIENTA MENOR</v>
          </cell>
        </row>
        <row r="248">
          <cell r="B248" t="str">
            <v>HERRAJES VARIOS</v>
          </cell>
        </row>
        <row r="249">
          <cell r="B249" t="str">
            <v>HIDROSELLO 110MM</v>
          </cell>
        </row>
        <row r="250">
          <cell r="B250" t="str">
            <v xml:space="preserve">HIDROSELLO 160MM   </v>
          </cell>
        </row>
        <row r="251">
          <cell r="B251" t="str">
            <v>HIERRO  .1/2" 60.000  [6M]  FIGURADO</v>
          </cell>
        </row>
        <row r="252">
          <cell r="B252" t="str">
            <v>HIERRO  .1/2" 60.000 [12M]</v>
          </cell>
        </row>
        <row r="253">
          <cell r="B253" t="str">
            <v>HIERRO  .3/8" 37.000  [CH]  X</v>
          </cell>
        </row>
        <row r="254">
          <cell r="B254" t="str">
            <v>INTERRUPTOR SENCILLO</v>
          </cell>
        </row>
        <row r="255">
          <cell r="B255" t="str">
            <v>INTERRUPTOR DOBLE</v>
          </cell>
        </row>
        <row r="256">
          <cell r="B256" t="str">
            <v>INTERRUPTOR 10KA 208V DE 3X150A</v>
          </cell>
        </row>
        <row r="257">
          <cell r="B257" t="str">
            <v>INTERRUPTOR 10KA 208V DE 3X125A</v>
          </cell>
        </row>
        <row r="258">
          <cell r="B258" t="str">
            <v>INTERRUPTOR 10KA 208V DE 3X100A</v>
          </cell>
        </row>
        <row r="259">
          <cell r="B259" t="str">
            <v>INTERRUPTOR 10KA 208V DE 3X60A</v>
          </cell>
        </row>
        <row r="260">
          <cell r="B260" t="str">
            <v>INTERRUPTOR 10KA 208V DE 3X50A</v>
          </cell>
        </row>
        <row r="261">
          <cell r="B261" t="str">
            <v>INTERRUPTOR 10KA 208V DE 3X40A</v>
          </cell>
        </row>
        <row r="262">
          <cell r="B262" t="str">
            <v>INTERRUPTOR 10KA 208V DE 3X30A</v>
          </cell>
        </row>
        <row r="263">
          <cell r="B263" t="str">
            <v>INTERRUPTOR 10KA 208V DE 3X20A</v>
          </cell>
        </row>
        <row r="264">
          <cell r="B264" t="str">
            <v>INTERRUPTOR ENCHUF. 10KA 208V 2X30A</v>
          </cell>
        </row>
        <row r="265">
          <cell r="B265" t="str">
            <v>INTERRUPTOR ENCHUF. 10KA 208V 2X20A</v>
          </cell>
        </row>
        <row r="266">
          <cell r="B266" t="str">
            <v>INTERRUPTOR ENCHUF. 1X30A</v>
          </cell>
        </row>
        <row r="267">
          <cell r="B267" t="str">
            <v>INTERRUPTOR ENCHUF. 1X20A</v>
          </cell>
        </row>
        <row r="268">
          <cell r="B268" t="str">
            <v>INTERRUPTOR ENCHUF. 1X15A 110V</v>
          </cell>
        </row>
        <row r="269">
          <cell r="B269" t="str">
            <v>JUEGO INCRUSTAR</v>
          </cell>
        </row>
        <row r="270">
          <cell r="B270" t="str">
            <v>JUEGOS INFANTILES M.Z.</v>
          </cell>
        </row>
        <row r="271">
          <cell r="B271" t="str">
            <v>JUNTA EXPANSION PVC 3"</v>
          </cell>
        </row>
        <row r="272">
          <cell r="B272" t="str">
            <v>JUNTA EXPANSION PVC 4"</v>
          </cell>
        </row>
        <row r="273">
          <cell r="B273" t="str">
            <v>KIT VÁLVULA DE DESCARGA ANTIVANDÁLICA, 21-AA-950 DOCOL Ó SIMILAR</v>
          </cell>
        </row>
        <row r="274">
          <cell r="B274" t="str">
            <v>KIT VÁLVULA DE DESCARGA ANTIVANDÁLICA  ALTA PRESIÓN P´SANITARIO DE CONEXIÓN POSTERIOR, DOCOL Ó  SIMILAR</v>
          </cell>
        </row>
        <row r="275">
          <cell r="B275" t="str">
            <v>L. BLOQUE No 4</v>
          </cell>
        </row>
        <row r="276">
          <cell r="B276" t="str">
            <v>L. BLOQUE No 5</v>
          </cell>
        </row>
        <row r="277">
          <cell r="B277" t="str">
            <v xml:space="preserve">LACA MADERA </v>
          </cell>
        </row>
        <row r="278">
          <cell r="B278" t="str">
            <v>LADR COMUN/SUCIO</v>
          </cell>
        </row>
        <row r="279">
          <cell r="B279" t="str">
            <v>LADRILLO PRENSADO</v>
          </cell>
        </row>
        <row r="280">
          <cell r="B280" t="str">
            <v>LADRILLO TOLETE FINO PERFORADO</v>
          </cell>
        </row>
        <row r="281">
          <cell r="B281" t="str">
            <v>LAMINA GALVANIZADA CAL.20</v>
          </cell>
        </row>
        <row r="282">
          <cell r="B282" t="str">
            <v>LAMINA GALVANIZADA CAL.18</v>
          </cell>
        </row>
        <row r="283">
          <cell r="B283" t="str">
            <v>LAMINA EN ACERO INOXIDABLE CAL 20</v>
          </cell>
        </row>
        <row r="284">
          <cell r="B284" t="str">
            <v>LAVAMANOS REDONDO EN ACERO INOX 43-AA-94106  TRAMONTINA Ó SIMILAR</v>
          </cell>
        </row>
        <row r="285">
          <cell r="B285" t="str">
            <v>LAVAMANOS AVANTI BLANCO</v>
          </cell>
        </row>
        <row r="286">
          <cell r="B286" t="str">
            <v>LIJA  40 MADERA</v>
          </cell>
        </row>
        <row r="287">
          <cell r="B287" t="str">
            <v>LIJA 320</v>
          </cell>
        </row>
        <row r="288">
          <cell r="B288" t="str">
            <v xml:space="preserve">LIMPIADOR PVC 760-G 1/4 GL  PAVCO                           </v>
          </cell>
        </row>
        <row r="289">
          <cell r="B289" t="str">
            <v xml:space="preserve">LISTON 1    x2x3M.  OTOBO </v>
          </cell>
        </row>
        <row r="290">
          <cell r="B290" t="str">
            <v>LISTON M.H. ZAPAN</v>
          </cell>
        </row>
        <row r="291">
          <cell r="B291" t="str">
            <v>LLAVE DE JARDÍN LIV 1/2"</v>
          </cell>
        </row>
        <row r="292">
          <cell r="B292" t="str">
            <v>LLAVE DE MANGUERA METÁLICA 1/2"</v>
          </cell>
        </row>
        <row r="293">
          <cell r="B293" t="str">
            <v>LOSA CONCRETO PUENTES e = 0,05m</v>
          </cell>
        </row>
        <row r="294">
          <cell r="B294" t="str">
            <v>LOSETAS PREFABRICADAS EN CONCRETO 40cmx40cmx6cm</v>
          </cell>
        </row>
        <row r="295">
          <cell r="B295" t="str">
            <v>LUMINARIA METAL HALIDE 70W</v>
          </cell>
        </row>
        <row r="296">
          <cell r="B296" t="str">
            <v>LUMINARIA DE SODIO 70W</v>
          </cell>
        </row>
        <row r="297">
          <cell r="B297" t="str">
            <v>MALLA ELECTROSOLDADA  M-159 Q-4</v>
          </cell>
        </row>
        <row r="298">
          <cell r="B298" t="str">
            <v>MALLA ONDULADA  1.1/2"X1.1/2" GRAFIL 2MM</v>
          </cell>
        </row>
        <row r="299">
          <cell r="B299" t="str">
            <v>MALLA 40 X 40 CALIBRE 1/8"</v>
          </cell>
        </row>
        <row r="300">
          <cell r="B300" t="str">
            <v>MALLA GALLINERO        1"</v>
          </cell>
        </row>
        <row r="301">
          <cell r="B301" t="str">
            <v>MANO OBRA ALB.ACABADOS  1 AYUDANTE-1 OFI</v>
          </cell>
        </row>
        <row r="302">
          <cell r="B302" t="str">
            <v xml:space="preserve">MANO OBRA ALB.ACABADOS  1 AYUDANTE-1 OFI </v>
          </cell>
        </row>
        <row r="303">
          <cell r="B303" t="str">
            <v>MANO OBRA ALB.ACABADOS  2 AYUDANTE-1 OFI</v>
          </cell>
        </row>
        <row r="304">
          <cell r="B304" t="str">
            <v xml:space="preserve">MANO OBRA ALB.ACABADOS  2 AYUDANTE-1 OFI                    </v>
          </cell>
        </row>
        <row r="305">
          <cell r="B305" t="str">
            <v>MANO OBRA ALBANILERIA   1 AYUDANTE</v>
          </cell>
        </row>
        <row r="306">
          <cell r="B306" t="str">
            <v>MANO OBRA ALBANILERIA   1 AYUDANTE-1 OFI</v>
          </cell>
        </row>
        <row r="307">
          <cell r="B307" t="str">
            <v xml:space="preserve">MANO OBRA ALBANILERIA   2 AYUDANTE </v>
          </cell>
        </row>
        <row r="308">
          <cell r="B308" t="str">
            <v xml:space="preserve">MANO OBRA ALBANILERIA   2 AYUDANTE-1 OFI                    </v>
          </cell>
        </row>
        <row r="309">
          <cell r="B309" t="str">
            <v>MANO OBRA ALBANILERIA   3 AYUDANTE</v>
          </cell>
        </row>
        <row r="310">
          <cell r="B310" t="str">
            <v>MANO OBRA ALBANILERIA   3 AYUDANTE-1 OIF</v>
          </cell>
        </row>
        <row r="311">
          <cell r="B311" t="str">
            <v>MANO OBRA ALBANILERIA   5 AYUDANTE-1 OFI</v>
          </cell>
        </row>
        <row r="312">
          <cell r="B312" t="str">
            <v>MANO OBRA CARP.MADERA   1 AYUDANTE-1 OFI</v>
          </cell>
        </row>
        <row r="313">
          <cell r="B313" t="str">
            <v>MANO OBRA CARP.TALLER   1 AYUDANTE-1 OFI</v>
          </cell>
        </row>
        <row r="314">
          <cell r="B314" t="str">
            <v>MANO OBRA ELECTRICAS    1 AYUDANTE-1 OFI</v>
          </cell>
        </row>
        <row r="315">
          <cell r="B315" t="str">
            <v xml:space="preserve">MANO OBRA HIDROSANIT.   1 AYUDANTE-1 OFI                    </v>
          </cell>
        </row>
        <row r="316">
          <cell r="B316" t="str">
            <v>MANO OBRA METALISTERIA  1 AYUDANTE-1 OFI</v>
          </cell>
        </row>
        <row r="317">
          <cell r="B317" t="str">
            <v>MANO OBRA PINTURA       1 AYUDANTE-1 OFI</v>
          </cell>
        </row>
        <row r="318">
          <cell r="B318" t="str">
            <v xml:space="preserve">MANO OBRA TOPOGRAFIA    1 CADENERO-1 TOP                    </v>
          </cell>
        </row>
        <row r="319">
          <cell r="B319" t="str">
            <v>MANTO 500XT</v>
          </cell>
        </row>
        <row r="320">
          <cell r="B320" t="str">
            <v>MANTO METAL SL 100</v>
          </cell>
        </row>
        <row r="321">
          <cell r="B321" t="str">
            <v>MARCO CON TAPA CAJA DE PASO</v>
          </cell>
        </row>
        <row r="322">
          <cell r="B322" t="str">
            <v>MARCO CON TAPA</v>
          </cell>
        </row>
        <row r="323">
          <cell r="B323" t="str">
            <v>MARCO CON TAPA 30X30</v>
          </cell>
        </row>
        <row r="324">
          <cell r="B324" t="str">
            <v>MARCO CON TAPA 40X40</v>
          </cell>
        </row>
        <row r="325">
          <cell r="B325" t="str">
            <v>MARMOLINA BLANCA</v>
          </cell>
        </row>
        <row r="326">
          <cell r="B326" t="str">
            <v>MEZCLADOR LAVAMANOS</v>
          </cell>
        </row>
        <row r="327">
          <cell r="B327" t="str">
            <v>MINERAL ROJO</v>
          </cell>
        </row>
        <row r="328">
          <cell r="B328" t="str">
            <v>MORDAZA-PLATINA 3"X1/4X0,75MT</v>
          </cell>
        </row>
        <row r="329">
          <cell r="B329" t="str">
            <v>MORTERO   1:3</v>
          </cell>
        </row>
        <row r="330">
          <cell r="B330" t="str">
            <v>MORTERO   1:4</v>
          </cell>
        </row>
        <row r="331">
          <cell r="B331" t="str">
            <v>MORTERO   1:5</v>
          </cell>
        </row>
        <row r="332">
          <cell r="B332" t="str">
            <v>MOTONIVELADORA CAT-12-F</v>
          </cell>
        </row>
        <row r="333">
          <cell r="B333" t="str">
            <v>MUEBLE FIJO PORTERIA MF-01 S/N DISEÑO</v>
          </cell>
        </row>
        <row r="334">
          <cell r="B334" t="str">
            <v>MUEBLE FIJO TIENDA ESCOLAR MF-02 S/N DISEÑO</v>
          </cell>
        </row>
        <row r="335">
          <cell r="B335" t="str">
            <v>MUEBLE FIJO BANCA ADMINISTRACION MF-04 S/N DISEÑO</v>
          </cell>
        </row>
        <row r="336">
          <cell r="B336" t="str">
            <v>MUEBLE FIJO BIBLIOTECA MF-05 S/N DISEÑO</v>
          </cell>
        </row>
        <row r="337">
          <cell r="B337" t="str">
            <v>MUEBLE FIJO EMISORA MF-09 S/N DISEÑO</v>
          </cell>
        </row>
        <row r="338">
          <cell r="B338" t="str">
            <v>MUEBLE FIJO ESTANTERIA AUDIOVISUALES MF-10 S/N DISEÑO</v>
          </cell>
        </row>
        <row r="339">
          <cell r="B339" t="str">
            <v>MUEBLE FIJO SALA DE PROFESORES MF-11 S/N DISEÑO</v>
          </cell>
        </row>
        <row r="340">
          <cell r="B340" t="str">
            <v>MUEBLE HERMETICO/ ACRILICO</v>
          </cell>
        </row>
        <row r="341">
          <cell r="B341" t="str">
            <v>NEOPRENO</v>
          </cell>
        </row>
        <row r="342">
          <cell r="B342" t="str">
            <v>NICHO METALICO</v>
          </cell>
        </row>
        <row r="343">
          <cell r="B343" t="str">
            <v>NIPLE GALV PASAMURO 1.1/2"x  40   CM</v>
          </cell>
        </row>
        <row r="344">
          <cell r="B344" t="str">
            <v>NIPLE GALV PASAMURO 2"x  40   CM</v>
          </cell>
        </row>
        <row r="345">
          <cell r="B345" t="str">
            <v>NIPLE GALV PASAMURO 4"x  40   CM</v>
          </cell>
        </row>
        <row r="346">
          <cell r="B346" t="str">
            <v>NIPLE GALV PASAMURO 1"x  20 CM</v>
          </cell>
        </row>
        <row r="347">
          <cell r="B347" t="str">
            <v>NIPLE GALV PASAMURO 1.1/2"x  20 CM</v>
          </cell>
        </row>
        <row r="348">
          <cell r="B348" t="str">
            <v>NIPLE GALV PASAMURO 2"x  20 CM</v>
          </cell>
        </row>
        <row r="349">
          <cell r="B349" t="str">
            <v>NIPLE GALV PASAMURO 2.1/2"x  20 CM</v>
          </cell>
        </row>
        <row r="350">
          <cell r="B350" t="str">
            <v>NIPLE GALV PASAMURO 4"x  20   CM</v>
          </cell>
        </row>
        <row r="351">
          <cell r="B351" t="str">
            <v>ORINAL MEDIANO DE COLGAR INSTITUCIONAL REF 21-AA-8860 MANCESA Ó SIMILAR</v>
          </cell>
        </row>
        <row r="352">
          <cell r="B352" t="str">
            <v>PANEL DE CONTROL ALUMBRADO AULAS</v>
          </cell>
        </row>
        <row r="353">
          <cell r="B353" t="str">
            <v>PANEL DE CONTROL ALUMBRADO SALONES</v>
          </cell>
        </row>
        <row r="354">
          <cell r="B354" t="str">
            <v>PANEL DE CONTROL ALUMBRADO BIBLIOTECA</v>
          </cell>
        </row>
        <row r="355">
          <cell r="B355" t="str">
            <v>PANEL DE CONTROL ALUMBRADO AULA MULTIPLE</v>
          </cell>
        </row>
        <row r="356">
          <cell r="B356" t="str">
            <v>PANEL DE CONTROL ALUMBRADO AULAS ESPECIALES</v>
          </cell>
        </row>
        <row r="357">
          <cell r="B357" t="str">
            <v>PAPELERA EN ACERO INOX.</v>
          </cell>
        </row>
        <row r="358">
          <cell r="B358" t="str">
            <v>PARAL TELECOPICO 2-4</v>
          </cell>
        </row>
        <row r="359">
          <cell r="B359" t="str">
            <v>PARARRAYOS 9-10 KVA</v>
          </cell>
        </row>
        <row r="360">
          <cell r="B360" t="str">
            <v>PASE DE LA CAJA AL EQUIPO 1.1/4-3X6+8</v>
          </cell>
        </row>
        <row r="361">
          <cell r="B361" t="str">
            <v>PASAMANOS/ DISCAPACITADOS ACERO INOX.</v>
          </cell>
        </row>
        <row r="362">
          <cell r="B362" t="str">
            <v>PASOS ESCALERA PREFABRICADA BARRA AULAS</v>
          </cell>
        </row>
        <row r="363">
          <cell r="B363" t="str">
            <v>PASOS PREFABRICADOS EN CONCRETO</v>
          </cell>
        </row>
        <row r="364">
          <cell r="B364" t="str">
            <v>PASOS ESCALERA PREFABRICADA AULAS ESPECIALES</v>
          </cell>
        </row>
        <row r="365">
          <cell r="B365" t="str">
            <v>PATCH PANEL 48 PUERTOS</v>
          </cell>
        </row>
        <row r="366">
          <cell r="B366" t="str">
            <v>PATCH PANEL 24 PUERTOS</v>
          </cell>
        </row>
        <row r="367">
          <cell r="B367" t="str">
            <v>PAVIMENTO EN CONCRETO MR-46</v>
          </cell>
        </row>
        <row r="368">
          <cell r="B368" t="str">
            <v>PEGACOR BLANCO</v>
          </cell>
        </row>
        <row r="369">
          <cell r="B369" t="str">
            <v>PEGANTE A X W</v>
          </cell>
        </row>
        <row r="370">
          <cell r="B370" t="str">
            <v>PERFIL EPCR 100X50 - 16</v>
          </cell>
        </row>
        <row r="371">
          <cell r="B371" t="str">
            <v>PERFIL EPCR 200X50 - 16</v>
          </cell>
        </row>
        <row r="372">
          <cell r="B372" t="str">
            <v>PERFILERIA EN ALUMINIO PARA MARQUESINA</v>
          </cell>
        </row>
        <row r="373">
          <cell r="B373" t="str">
            <v>PERFIL ALH - C173 O SIMILAR</v>
          </cell>
        </row>
        <row r="374">
          <cell r="B374" t="str">
            <v>PERFIL IPE 300</v>
          </cell>
        </row>
        <row r="375">
          <cell r="B375" t="str">
            <v>PERFIL IPE 250</v>
          </cell>
        </row>
        <row r="376">
          <cell r="B376" t="str">
            <v>PERFIL IPE 140</v>
          </cell>
        </row>
        <row r="377">
          <cell r="B377" t="str">
            <v>PERFIL MARCO VENTANA DE CORRER 5020</v>
          </cell>
        </row>
        <row r="378">
          <cell r="B378" t="str">
            <v>PERFIL NAVE VENTANA DE CORRER 5020</v>
          </cell>
        </row>
        <row r="379">
          <cell r="B379" t="str">
            <v>PERFIL MARCO ACH - 3201 O SIMILAR</v>
          </cell>
        </row>
        <row r="380">
          <cell r="B380" t="str">
            <v>PERFIL ANGULO DE 3/8" X 3/8"</v>
          </cell>
        </row>
        <row r="381">
          <cell r="B381" t="str">
            <v>PERFIL ANGULO DE 1.1/4" X 1.1/4" X 3/16"</v>
          </cell>
        </row>
        <row r="382">
          <cell r="B382" t="str">
            <v>PERFIL ANGULO DE 2" X 1/2" X 3/16"</v>
          </cell>
        </row>
        <row r="383">
          <cell r="B383" t="str">
            <v>PERFIL ANGULO DE 2" X 2" X 1/4"</v>
          </cell>
        </row>
        <row r="384">
          <cell r="B384" t="str">
            <v>PERFIL METALICO 2"X1/2"</v>
          </cell>
        </row>
        <row r="385">
          <cell r="B385" t="str">
            <v>PERFIL METALICO 3"X1/2"</v>
          </cell>
        </row>
        <row r="386">
          <cell r="B386" t="str">
            <v>PERFIL METALICO 4"X1.1/2"</v>
          </cell>
        </row>
        <row r="387">
          <cell r="B387" t="str">
            <v>PERFIL METALICO 2"X1.1/2"</v>
          </cell>
        </row>
        <row r="388">
          <cell r="B388" t="str">
            <v>PERFIL METALICO 25MMX50MM CAL 18</v>
          </cell>
        </row>
        <row r="389">
          <cell r="B389" t="str">
            <v>PERFIL METALICO 90MMX50MM CAL 18</v>
          </cell>
        </row>
        <row r="390">
          <cell r="B390" t="str">
            <v>PERFIL METALICO 150MMX50MM CAL 18</v>
          </cell>
        </row>
        <row r="391">
          <cell r="B391" t="str">
            <v>PERNO EXPANSION 3"*3/8"</v>
          </cell>
        </row>
        <row r="392">
          <cell r="B392" t="str">
            <v>PERFIL PERSIANA ALHA 315 O SIMILAR</v>
          </cell>
        </row>
        <row r="393">
          <cell r="B393" t="str">
            <v>PERFIL TUBULAR PUERTA ALH-407 O SIMILAR</v>
          </cell>
        </row>
        <row r="394">
          <cell r="B394" t="str">
            <v>PERFIL ZÓCALO LS-369 O SIMILAR</v>
          </cell>
        </row>
        <row r="395">
          <cell r="B395" t="str">
            <v>PERSIANA ENRROLLABLE</v>
          </cell>
        </row>
        <row r="396">
          <cell r="B396" t="str">
            <v>PILOTE EN CONCRETO PROCESO D=0,40m</v>
          </cell>
        </row>
        <row r="397">
          <cell r="B397" t="str">
            <v>PINTURA BASE EPOXICA CON POLIAMIDA CON CATALIZADOR</v>
          </cell>
        </row>
        <row r="398">
          <cell r="B398" t="str">
            <v xml:space="preserve">PIOLA GRUESA 50 METROS                       </v>
          </cell>
        </row>
        <row r="399">
          <cell r="B399" t="str">
            <v>PIRLAN BRONCE</v>
          </cell>
        </row>
        <row r="400">
          <cell r="B400" t="str">
            <v>PISAVIDRIO ALH 177 O SIMILAR</v>
          </cell>
        </row>
        <row r="401">
          <cell r="B401" t="str">
            <v>PISAVIDRIO CAL 18</v>
          </cell>
        </row>
        <row r="402">
          <cell r="B402" t="str">
            <v>PISO INDUSTRIAL PLATINA PORTANTE T30X100"</v>
          </cell>
        </row>
        <row r="403">
          <cell r="B403" t="str">
            <v>PLANTA ORNAMENTAL</v>
          </cell>
        </row>
        <row r="404">
          <cell r="B404" t="str">
            <v>PLATINA DE 3" X 1/2"</v>
          </cell>
        </row>
        <row r="405">
          <cell r="B405" t="str">
            <v>PLATINA DE 3" X 3/8"</v>
          </cell>
        </row>
        <row r="406">
          <cell r="B406" t="str">
            <v>PORCENTAJE ESTIMADO DE EXPANSIÓN (10%)</v>
          </cell>
        </row>
        <row r="407">
          <cell r="B407" t="str">
            <v>PORTACANDADO</v>
          </cell>
        </row>
        <row r="408">
          <cell r="B408" t="str">
            <v>POSTE CERCA 10 x 10 CM 210KG/CM2</v>
          </cell>
        </row>
        <row r="409">
          <cell r="B409" t="str">
            <v>PULIDORA CON PIEDRA O DISCO</v>
          </cell>
        </row>
        <row r="410">
          <cell r="B410" t="str">
            <v>PULIDORA MANUAL ELECTRICA</v>
          </cell>
        </row>
        <row r="411">
          <cell r="B411" t="str">
            <v>PULIDORA PISO 2 EJES</v>
          </cell>
        </row>
        <row r="412">
          <cell r="B412" t="str">
            <v>PUNTILLA   .1/2         AC</v>
          </cell>
        </row>
        <row r="413">
          <cell r="B413" t="str">
            <v>PUNTILLA  1.1/2         CC  363 UND/LB</v>
          </cell>
        </row>
        <row r="414">
          <cell r="B414" t="str">
            <v xml:space="preserve">PUNTILLA  2             SC  275 UND/LB                      </v>
          </cell>
        </row>
        <row r="415">
          <cell r="B415" t="str">
            <v>PUNTILLA  2.1/2         CC  104 UND/LB</v>
          </cell>
        </row>
        <row r="416">
          <cell r="B416" t="str">
            <v>PUNTILLA 2 CC</v>
          </cell>
        </row>
        <row r="417">
          <cell r="B417" t="str">
            <v>RACK</v>
          </cell>
        </row>
        <row r="418">
          <cell r="B418" t="str">
            <v>REDUCCION 4"X2"</v>
          </cell>
        </row>
        <row r="419">
          <cell r="B419" t="str">
            <v>RECEBO</v>
          </cell>
        </row>
        <row r="420">
          <cell r="B420" t="str">
            <v>RELLENO CON MATERIAL DE EXCAVACION</v>
          </cell>
        </row>
        <row r="421">
          <cell r="B421" t="str">
            <v>REPISAS EN ORDINARIO DE 4x4cm</v>
          </cell>
        </row>
        <row r="422">
          <cell r="B422" t="str">
            <v>REGISTRO DE CONTROL BRIDADO 3"</v>
          </cell>
        </row>
        <row r="423">
          <cell r="B423" t="str">
            <v>REGISTRO DE CONTROL BRIDADO 4"</v>
          </cell>
        </row>
        <row r="424">
          <cell r="B424" t="str">
            <v>REGISTRO DE BOLA DE GAS 1/2"</v>
          </cell>
        </row>
        <row r="425">
          <cell r="B425" t="str">
            <v>REGISTRO DE BOLA DE GAS 3/4"</v>
          </cell>
        </row>
        <row r="426">
          <cell r="B426" t="str">
            <v>REGISTRO DE BOLA DE GAS 1"</v>
          </cell>
        </row>
        <row r="427">
          <cell r="B427" t="str">
            <v>REGISTRO DE BOLA DE GAS 1.1/2"</v>
          </cell>
        </row>
        <row r="428">
          <cell r="B428" t="str">
            <v>REGISTRO PASO 1/2" RED WHITE</v>
          </cell>
        </row>
        <row r="429">
          <cell r="B429" t="str">
            <v>REGISTRO PASO 3" RED WHITE</v>
          </cell>
        </row>
        <row r="430">
          <cell r="B430" t="str">
            <v>REGISTRO RED WHITE 1/2"</v>
          </cell>
        </row>
        <row r="431">
          <cell r="B431" t="str">
            <v>REGISTRO RED WHITE 3/4"</v>
          </cell>
        </row>
        <row r="432">
          <cell r="B432" t="str">
            <v>REGISTRO RED WHITE 1"</v>
          </cell>
        </row>
        <row r="433">
          <cell r="B433" t="str">
            <v>REGISTRO RED WHITE 1.1/4"</v>
          </cell>
        </row>
        <row r="434">
          <cell r="B434" t="str">
            <v>REGISTRO RED WHITE 1.1/2"</v>
          </cell>
        </row>
        <row r="435">
          <cell r="B435" t="str">
            <v>REGISTRO RED WHITE 2"</v>
          </cell>
        </row>
        <row r="436">
          <cell r="B436" t="str">
            <v>REGISTRO TIPO BOLA 1"</v>
          </cell>
        </row>
        <row r="437">
          <cell r="B437" t="str">
            <v>REGISTRO TIPO BOLA 1/2"</v>
          </cell>
        </row>
        <row r="438">
          <cell r="B438" t="str">
            <v>REGISTRO TIPO BOLA 3/4"</v>
          </cell>
        </row>
        <row r="439">
          <cell r="B439" t="str">
            <v>REGISTRO TIPO BOLA DE 1 1/4"</v>
          </cell>
        </row>
        <row r="440">
          <cell r="B440" t="str">
            <v>REGISTRO TIPO BOLA DE 1 1/2"</v>
          </cell>
        </row>
        <row r="441">
          <cell r="B441" t="str">
            <v>REGISTRO TIPO BOLA 2"</v>
          </cell>
        </row>
        <row r="442">
          <cell r="B442" t="str">
            <v>REGISTRO TIPO BOLA DE 2 1/2"</v>
          </cell>
        </row>
        <row r="443">
          <cell r="B443" t="str">
            <v>REGULADOR</v>
          </cell>
        </row>
        <row r="444">
          <cell r="B444" t="str">
            <v>REJILLA ALUMINIO CON SOSCO 3"X2"</v>
          </cell>
        </row>
        <row r="445">
          <cell r="B445" t="str">
            <v>REJILLA COCINA ALUMINIO</v>
          </cell>
        </row>
        <row r="446">
          <cell r="B446" t="str">
            <v>REJILLA EN BRONCE 6"x4"</v>
          </cell>
        </row>
        <row r="447">
          <cell r="B447" t="str">
            <v>REJILLA PREFABRICADA EN CONCRETO 80cmx24cmx6cm</v>
          </cell>
        </row>
        <row r="448">
          <cell r="B448" t="str">
            <v>REPISA ORDINARIO 3M</v>
          </cell>
        </row>
        <row r="449">
          <cell r="B449" t="str">
            <v>RETROEXCAVADORA JD-510</v>
          </cell>
        </row>
        <row r="450">
          <cell r="B450" t="str">
            <v>ROBLE</v>
          </cell>
        </row>
        <row r="451">
          <cell r="B451" t="str">
            <v>ROLLO CINTA TEFLON 12mm x 0,075mm x 10m</v>
          </cell>
        </row>
        <row r="452">
          <cell r="B452" t="str">
            <v>ROSETA</v>
          </cell>
        </row>
        <row r="453">
          <cell r="B453" t="str">
            <v>SANITARIO AVANTI COMPLETO</v>
          </cell>
        </row>
        <row r="454">
          <cell r="B454" t="str">
            <v xml:space="preserve">SANITARIO INSTITUCIONAL COLOR BLANCO </v>
          </cell>
        </row>
        <row r="455">
          <cell r="B455" t="str">
            <v>SANITARIO INSTITUCIONAL P´DISCAPACITADOS COLOR BLANCO P´CONEXIÓN POSTERIOR</v>
          </cell>
        </row>
        <row r="456">
          <cell r="B456" t="str">
            <v>SARDINEL PREFABRICADO 80cmX50cmX20cm</v>
          </cell>
        </row>
        <row r="457">
          <cell r="B457" t="str">
            <v>SAUCE</v>
          </cell>
        </row>
        <row r="458">
          <cell r="B458" t="str">
            <v>SEGUETA SIN MARCO           953 HIERRO</v>
          </cell>
        </row>
        <row r="459">
          <cell r="B459" t="str">
            <v>SELLADOR A53 ETERNA X 350 CC</v>
          </cell>
        </row>
        <row r="460">
          <cell r="B460" t="str">
            <v>SEÑALIZACION</v>
          </cell>
        </row>
        <row r="461">
          <cell r="B461" t="str">
            <v>SIAMESA ENTRADA BR 4" x 2.1/2" x 2.1/2"</v>
          </cell>
        </row>
        <row r="462">
          <cell r="B462" t="str">
            <v>SIFON SANI PVC 3"</v>
          </cell>
        </row>
        <row r="463">
          <cell r="B463" t="str">
            <v>SIFON SANI PVC 4"</v>
          </cell>
        </row>
        <row r="464">
          <cell r="B464" t="str">
            <v>SIKA-1 20KG</v>
          </cell>
        </row>
        <row r="465">
          <cell r="B465" t="str">
            <v>SIKAFLOOR 2430 CO</v>
          </cell>
        </row>
        <row r="466">
          <cell r="B466" t="str">
            <v xml:space="preserve">SILICONA TRANSPARENT.11 OZ </v>
          </cell>
        </row>
        <row r="467">
          <cell r="B467" t="str">
            <v>SOLDADOR ELECTRICO</v>
          </cell>
        </row>
        <row r="468">
          <cell r="B468" t="str">
            <v>SOLDADURA ELECTRICA</v>
          </cell>
        </row>
        <row r="469">
          <cell r="B469" t="str">
            <v>SOLDADURA PVC ,1/  4  GLN   PAVCO</v>
          </cell>
        </row>
        <row r="470">
          <cell r="B470" t="str">
            <v>SOLDADURA 6011 ,1/8"</v>
          </cell>
        </row>
        <row r="471">
          <cell r="B471" t="str">
            <v>SOPORTE TRAPECIO 1/2"</v>
          </cell>
        </row>
        <row r="472">
          <cell r="B472" t="str">
            <v>SOPORTE TRAPECIO 3/4"</v>
          </cell>
        </row>
        <row r="473">
          <cell r="B473" t="str">
            <v>SOPORTE TRAPECIO 1"</v>
          </cell>
        </row>
        <row r="474">
          <cell r="B474" t="str">
            <v>SOPORTE TRAPECIO 1.1/4"</v>
          </cell>
        </row>
        <row r="475">
          <cell r="B475" t="str">
            <v>SOPORTE TRAPECIO 1.1/2"</v>
          </cell>
        </row>
        <row r="476">
          <cell r="B476" t="str">
            <v>SOPORTE TRAPECIO 2"</v>
          </cell>
        </row>
        <row r="477">
          <cell r="B477" t="str">
            <v>SOPORTE TRAPECIO 2.1/2"</v>
          </cell>
        </row>
        <row r="478">
          <cell r="B478" t="str">
            <v>SOPORTE TRAPECIO 3"</v>
          </cell>
        </row>
        <row r="479">
          <cell r="B479" t="str">
            <v>SOPORTE TRAPECIO 4"</v>
          </cell>
        </row>
        <row r="480">
          <cell r="B480" t="str">
            <v>SUBCONTRATO CONEXIÓN</v>
          </cell>
        </row>
        <row r="481">
          <cell r="B481" t="str">
            <v>SUBESTACION TIPO PEDESTAL 225 KVA (CELDAS)</v>
          </cell>
        </row>
        <row r="482">
          <cell r="B482" t="str">
            <v>SWITCH 48 PUERTOS</v>
          </cell>
        </row>
        <row r="483">
          <cell r="B483" t="str">
            <v>TAB LERO 12 CIRCUITOS</v>
          </cell>
        </row>
        <row r="484">
          <cell r="B484" t="str">
            <v>TAB LERO 18 CIRCUITOS</v>
          </cell>
        </row>
        <row r="485">
          <cell r="B485" t="str">
            <v>TAB LERO 24 CIRCUITOS</v>
          </cell>
        </row>
        <row r="486">
          <cell r="B486" t="str">
            <v>TABLERO 30 CIRCUITOS</v>
          </cell>
        </row>
        <row r="487">
          <cell r="B487" t="str">
            <v>TABLERO 36 CIRCUITOS</v>
          </cell>
        </row>
        <row r="488">
          <cell r="B488" t="str">
            <v>TABLERO 42 CIRCUITOS</v>
          </cell>
        </row>
        <row r="489">
          <cell r="B489" t="str">
            <v>TABLERO (DISTRIBUCION AULAS)</v>
          </cell>
        </row>
        <row r="490">
          <cell r="B490" t="str">
            <v>TABLERO DISTRIBUCION (TDAE)</v>
          </cell>
        </row>
        <row r="491">
          <cell r="B491" t="str">
            <v>TABLERO DISTRIBUCION (TDS)</v>
          </cell>
        </row>
        <row r="492">
          <cell r="B492" t="str">
            <v>TABLERO DISTRIBUCION (TDG)</v>
          </cell>
        </row>
        <row r="493">
          <cell r="B493" t="str">
            <v>TABLERO GENERAL TIPO AUTOSOPORTADO</v>
          </cell>
        </row>
        <row r="494">
          <cell r="B494" t="str">
            <v>TABLA 1x05x3M ORDINARIA   [1C]</v>
          </cell>
        </row>
        <row r="495">
          <cell r="B495" t="str">
            <v>TABLA 1x08x3M ORDINARIA   [1C]  LARGO=3ML-CORTADA</v>
          </cell>
        </row>
        <row r="496">
          <cell r="B496" t="str">
            <v>TABLA 1x10x3M ORDINARIA         PRE</v>
          </cell>
        </row>
        <row r="497">
          <cell r="B497" t="str">
            <v>TABLA BURRA ORDINARIA 0.30</v>
          </cell>
        </row>
        <row r="498">
          <cell r="B498" t="str">
            <v>TABLA BURRA ORDINARIO 0.25</v>
          </cell>
        </row>
        <row r="499">
          <cell r="B499" t="str">
            <v>TABLON CUARTO 26</v>
          </cell>
        </row>
        <row r="500">
          <cell r="B500" t="str">
            <v>TABLONES 3 MTS</v>
          </cell>
        </row>
        <row r="501">
          <cell r="B501" t="str">
            <v>TACO METALICO EXTENSION DE 2.OM A 3.30MT</v>
          </cell>
        </row>
        <row r="502">
          <cell r="B502" t="str">
            <v>TACO METALICO EXTENSION DE 2.OM A 3.30MT</v>
          </cell>
        </row>
        <row r="503">
          <cell r="B503" t="str">
            <v>TACO TERMOMAGNETICO UNIPOLAR HQP 30A</v>
          </cell>
        </row>
        <row r="504">
          <cell r="B504" t="str">
            <v>TAPA GALVANIZADA</v>
          </cell>
        </row>
        <row r="505">
          <cell r="B505" t="str">
            <v>TAPA MESÓN EN ACERO INOXIDABLE DE RECORRIDO 1,40M</v>
          </cell>
        </row>
        <row r="506">
          <cell r="B506" t="str">
            <v>TAPA EN LAMINA METALICA INSPECCION</v>
          </cell>
        </row>
        <row r="507">
          <cell r="B507" t="str">
            <v>TAPA REGISTRO 20X20</v>
          </cell>
        </row>
        <row r="508">
          <cell r="B508" t="str">
            <v>TAPA REGISTRO ALUMINIO</v>
          </cell>
        </row>
        <row r="509">
          <cell r="B509" t="str">
            <v xml:space="preserve">TAPON PRS PVC  .1/2      </v>
          </cell>
        </row>
        <row r="510">
          <cell r="B510" t="str">
            <v>TAPON ROSCAR CPVC 3/4"</v>
          </cell>
        </row>
        <row r="511">
          <cell r="B511" t="str">
            <v>TAPON ROSCAR CPVC 1/2"</v>
          </cell>
        </row>
        <row r="512">
          <cell r="B512" t="str">
            <v>TAPON ROSCAR PVC-P 1/2"</v>
          </cell>
        </row>
        <row r="513">
          <cell r="B513" t="str">
            <v>TAPON ROSCAR PVC-P 1"</v>
          </cell>
        </row>
        <row r="514">
          <cell r="B514" t="str">
            <v>TAPON ROSCAR PVC-P 1.1/4"</v>
          </cell>
        </row>
        <row r="515">
          <cell r="B515" t="str">
            <v>TAPON DE PRUEBA PVC-S 4"</v>
          </cell>
        </row>
        <row r="516">
          <cell r="B516" t="str">
            <v>TEJA ONDULIT #6</v>
          </cell>
        </row>
        <row r="517">
          <cell r="B517" t="str">
            <v>TELA CERRAMIENTO OBRA (VERDE)</v>
          </cell>
        </row>
        <row r="518">
          <cell r="B518" t="str">
            <v>TERMINAL CONDUIT PVC 1/2"</v>
          </cell>
        </row>
        <row r="519">
          <cell r="B519" t="str">
            <v>TERMINAL CONDUIT PVC 3/4"</v>
          </cell>
        </row>
        <row r="520">
          <cell r="B520" t="str">
            <v>TERMINAL CONDUIT PVC 1"</v>
          </cell>
        </row>
        <row r="521">
          <cell r="B521" t="str">
            <v>TERMINAL CONDUIT PVC 1.1/2"</v>
          </cell>
        </row>
        <row r="522">
          <cell r="B522" t="str">
            <v>TERMINAL MET EMT 1/2"</v>
          </cell>
        </row>
        <row r="523">
          <cell r="B523" t="str">
            <v>TERMINAL MET EMT 3/4"</v>
          </cell>
        </row>
        <row r="524">
          <cell r="B524" t="str">
            <v>TERMINAL EMT CONDUIT 1"</v>
          </cell>
        </row>
        <row r="525">
          <cell r="B525" t="str">
            <v>TERMINAL EMT CONDUIT 1.1/2"</v>
          </cell>
        </row>
        <row r="526">
          <cell r="B526" t="str">
            <v>TERMINAL EMT CONDUIT 1.1/4"</v>
          </cell>
        </row>
        <row r="527">
          <cell r="B527" t="str">
            <v>TERMINAL EMT CONDUIT 2"</v>
          </cell>
        </row>
        <row r="528">
          <cell r="B528" t="str">
            <v>TERMINAL GALVANIZADA 2"</v>
          </cell>
        </row>
        <row r="529">
          <cell r="B529" t="str">
            <v>TERMINAL PVC 4"</v>
          </cell>
        </row>
        <row r="530">
          <cell r="B530" t="str">
            <v>THINER</v>
          </cell>
        </row>
        <row r="531">
          <cell r="B531" t="str">
            <v>TIERRA NEGRA</v>
          </cell>
        </row>
        <row r="532">
          <cell r="B532" t="str">
            <v>TOMA 15A-110V POLO A TIERRA</v>
          </cell>
        </row>
        <row r="533">
          <cell r="B533" t="str">
            <v>TOMA 15A-110V POLO A TIERRA GFCI</v>
          </cell>
        </row>
        <row r="534">
          <cell r="B534" t="str">
            <v>TOMA</v>
          </cell>
        </row>
        <row r="535">
          <cell r="B535" t="str">
            <v>TOMA REGULADA</v>
          </cell>
        </row>
        <row r="536">
          <cell r="B536" t="str">
            <v>TOMA REGULADA 15A- DOBLE PT AISLADA</v>
          </cell>
        </row>
        <row r="537">
          <cell r="B537" t="str">
            <v>TOMA 20 AMP</v>
          </cell>
        </row>
        <row r="538">
          <cell r="B538" t="str">
            <v>TOMA BIPOLAR 20 AMP</v>
          </cell>
        </row>
        <row r="539">
          <cell r="B539" t="str">
            <v>TOMA VOZ Y DATOS</v>
          </cell>
        </row>
        <row r="540">
          <cell r="B540" t="str">
            <v>TOMA DOBLE</v>
          </cell>
        </row>
        <row r="541">
          <cell r="B541" t="str">
            <v>TOMA TELEFONICA</v>
          </cell>
        </row>
        <row r="542">
          <cell r="B542" t="str">
            <v>TOMA TRIFÁSICA</v>
          </cell>
        </row>
        <row r="543">
          <cell r="B543" t="str">
            <v>TOMA TV</v>
          </cell>
        </row>
        <row r="544">
          <cell r="B544" t="str">
            <v>TOPES PARQUEADEROS L=50CM</v>
          </cell>
        </row>
        <row r="545">
          <cell r="B545" t="str">
            <v>TOPES DE RESORTE</v>
          </cell>
        </row>
        <row r="546">
          <cell r="B546" t="str">
            <v>TORNILLO TIERRA</v>
          </cell>
        </row>
        <row r="547">
          <cell r="B547" t="str">
            <v>TOXEMENT POLVO</v>
          </cell>
        </row>
        <row r="548">
          <cell r="B548" t="str">
            <v>TRAGANTE EN BRONCE DE 4"X3"</v>
          </cell>
        </row>
        <row r="549">
          <cell r="B549" t="str">
            <v>TRAGANTE EN BRONCE DE 6"X4"</v>
          </cell>
        </row>
        <row r="550">
          <cell r="B550" t="str">
            <v>TRANSCEIVERS</v>
          </cell>
        </row>
        <row r="551">
          <cell r="B551" t="str">
            <v>TRATAMIENTO SANICK GEL</v>
          </cell>
        </row>
        <row r="552">
          <cell r="B552" t="str">
            <v>TUBO AGUAS NEGRAS 2"</v>
          </cell>
        </row>
        <row r="553">
          <cell r="B553" t="str">
            <v>TUBULAR DE ACERO 100MMX50MM CAL 16</v>
          </cell>
        </row>
        <row r="554">
          <cell r="B554" t="str">
            <v>TUB ACERO SCH 40 1/2"</v>
          </cell>
        </row>
        <row r="555">
          <cell r="B555" t="str">
            <v>TUB ACERO SCH 40 3/4"</v>
          </cell>
        </row>
        <row r="556">
          <cell r="B556" t="str">
            <v>TUB ACERO SCH 40 1"</v>
          </cell>
        </row>
        <row r="557">
          <cell r="B557" t="str">
            <v>TUB ACERO SCH 40 1.1/2"</v>
          </cell>
        </row>
        <row r="558">
          <cell r="B558" t="str">
            <v xml:space="preserve">TUB CPVC  RDE-11 3/4" </v>
          </cell>
        </row>
        <row r="559">
          <cell r="B559" t="str">
            <v xml:space="preserve">TUB CPVC  RDE-11 1/2" </v>
          </cell>
        </row>
        <row r="560">
          <cell r="B560" t="str">
            <v xml:space="preserve">TUB PVC  4" SANIT </v>
          </cell>
        </row>
        <row r="561">
          <cell r="B561" t="str">
            <v xml:space="preserve">TUB PVC  3" SANIT </v>
          </cell>
        </row>
        <row r="562">
          <cell r="B562" t="str">
            <v xml:space="preserve">TUB PVC  2" SANIT </v>
          </cell>
        </row>
        <row r="563">
          <cell r="B563" t="str">
            <v xml:space="preserve">TUB PVC  6" SANIT </v>
          </cell>
        </row>
        <row r="564">
          <cell r="B564" t="str">
            <v xml:space="preserve">TUB PVC  4" SANIT </v>
          </cell>
        </row>
        <row r="565">
          <cell r="B565" t="str">
            <v xml:space="preserve">TUB PVC  3" SANIT </v>
          </cell>
        </row>
        <row r="566">
          <cell r="B566" t="str">
            <v xml:space="preserve">TUB PVC  2" SANIT </v>
          </cell>
        </row>
        <row r="567">
          <cell r="B567" t="str">
            <v>TUB PVC  (110mm) 4" SANIT NOVAFORT</v>
          </cell>
        </row>
        <row r="568">
          <cell r="B568" t="str">
            <v xml:space="preserve">TUB PVC  (160mm) 6" SANIT NOVAFORT </v>
          </cell>
        </row>
        <row r="569">
          <cell r="B569" t="str">
            <v xml:space="preserve">TUB PVC  (200mm) 8" SANIT NOVAFORT </v>
          </cell>
        </row>
        <row r="570">
          <cell r="B570" t="str">
            <v>TUB PVC LIVIANA 2"</v>
          </cell>
        </row>
        <row r="571">
          <cell r="B571" t="str">
            <v>TUB PVC LIVIANA 3"</v>
          </cell>
        </row>
        <row r="572">
          <cell r="B572" t="str">
            <v>TUB PVC LIVIANA 4"</v>
          </cell>
        </row>
        <row r="573">
          <cell r="B573" t="str">
            <v>TUBERIA HG DE 3/4"</v>
          </cell>
        </row>
        <row r="574">
          <cell r="B574" t="str">
            <v>TUBERIA HG DE 1.1/2"</v>
          </cell>
        </row>
        <row r="575">
          <cell r="B575" t="str">
            <v>TUBERIA HG DE 2"</v>
          </cell>
        </row>
        <row r="576">
          <cell r="B576" t="str">
            <v>TUBERIA HG DE 2.1/2"</v>
          </cell>
        </row>
        <row r="577">
          <cell r="B577" t="str">
            <v>TUBERIA HG DE 3"</v>
          </cell>
        </row>
        <row r="578">
          <cell r="B578" t="str">
            <v>TUBERIA HG DE 4"</v>
          </cell>
        </row>
        <row r="579">
          <cell r="B579" t="str">
            <v>TUBO CONDUIT GALVANIZADO 1/2"</v>
          </cell>
        </row>
        <row r="580">
          <cell r="B580" t="str">
            <v>TUBO CONDUIT GALVANIZADO 4"</v>
          </cell>
        </row>
        <row r="581">
          <cell r="B581" t="str">
            <v>TUBO CONDUIT PVC 1.1/2"</v>
          </cell>
        </row>
        <row r="582">
          <cell r="B582" t="str">
            <v>TUBO CONDUIT PCV 3/4"</v>
          </cell>
        </row>
        <row r="583">
          <cell r="B583" t="str">
            <v>TUBO CONDUIT PVC 1"</v>
          </cell>
        </row>
        <row r="584">
          <cell r="B584" t="str">
            <v>TUBO CONDUIT PVC 1/2"</v>
          </cell>
        </row>
        <row r="585">
          <cell r="B585" t="str">
            <v>TUBO CONDUIT PVC 4" DB</v>
          </cell>
        </row>
        <row r="586">
          <cell r="B586" t="str">
            <v>TUBO FLUORESCENTE 2X32W</v>
          </cell>
        </row>
        <row r="587">
          <cell r="B587" t="str">
            <v>TUB MET EMT 1/2"</v>
          </cell>
        </row>
        <row r="588">
          <cell r="B588" t="str">
            <v>TUB MET EMT 3/4"</v>
          </cell>
        </row>
        <row r="589">
          <cell r="B589" t="str">
            <v>TUB EMT CONDUIT 1"</v>
          </cell>
        </row>
        <row r="590">
          <cell r="B590" t="str">
            <v>TUB EMT CONDUIT 1.1/4"</v>
          </cell>
        </row>
        <row r="591">
          <cell r="B591" t="str">
            <v>TUB EMT CONDUIT 1.1/2"</v>
          </cell>
        </row>
        <row r="592">
          <cell r="B592" t="str">
            <v>TUB EMT CONDUIT 2"</v>
          </cell>
        </row>
        <row r="593">
          <cell r="B593" t="str">
            <v>TUBERIA FLEXIBLE DE DRENAJE 4"</v>
          </cell>
        </row>
        <row r="594">
          <cell r="B594" t="str">
            <v>TUBERIA PVC 4"</v>
          </cell>
        </row>
        <row r="595">
          <cell r="B595" t="str">
            <v>TUBO GALV. 1" CON ROSCA</v>
          </cell>
        </row>
        <row r="596">
          <cell r="B596" t="str">
            <v>TUBO GALV. 2" CON ROSCA</v>
          </cell>
        </row>
        <row r="597">
          <cell r="B597" t="str">
            <v>TUBO PRS  .1/2    RDE- 9</v>
          </cell>
        </row>
        <row r="598">
          <cell r="B598" t="str">
            <v>TUBO PRS  .1/2    RDE-13.5</v>
          </cell>
        </row>
        <row r="599">
          <cell r="B599" t="str">
            <v>TUBO PRS  .3/4    RDE-11</v>
          </cell>
        </row>
        <row r="600">
          <cell r="B600" t="str">
            <v>TUBO PRS  1       RDE-13.5</v>
          </cell>
        </row>
        <row r="601">
          <cell r="B601" t="str">
            <v>TUBO PRS  1.1/4   RDE-21</v>
          </cell>
        </row>
        <row r="602">
          <cell r="B602" t="str">
            <v>TUBO PRS  1.1/2   RDE-21</v>
          </cell>
        </row>
        <row r="603">
          <cell r="B603" t="str">
            <v>TUBO PRS  2       RDE-21</v>
          </cell>
        </row>
        <row r="604">
          <cell r="B604" t="str">
            <v>TUBO PRS  2.1/2 RDE-21</v>
          </cell>
        </row>
        <row r="605">
          <cell r="B605" t="str">
            <v>TUBO PRS  3       RDE-21</v>
          </cell>
        </row>
        <row r="606">
          <cell r="B606" t="str">
            <v>TUBO PRS  4       RDE-21</v>
          </cell>
        </row>
        <row r="607">
          <cell r="B607" t="str">
            <v>TUBO CUADRADO DE 4 X 1.1/2 CAL 18</v>
          </cell>
        </row>
        <row r="608">
          <cell r="B608" t="str">
            <v>TUBO CUADRADO DE 4 X 1.1/2 CAL 16</v>
          </cell>
        </row>
        <row r="609">
          <cell r="B609" t="str">
            <v>TUBO CUADRADO DE 1.1/2 X 1.1/2 CAL 18</v>
          </cell>
        </row>
        <row r="610">
          <cell r="B610" t="str">
            <v>TUBO RECTANGULAR DE 3 X 1.1/2 CAL 18</v>
          </cell>
        </row>
        <row r="611">
          <cell r="B611" t="str">
            <v>TUBO GALVANIZADO 1"</v>
          </cell>
        </row>
        <row r="612">
          <cell r="B612" t="str">
            <v>UNIDAD SANITARIA PARA CAMPAMENTO</v>
          </cell>
        </row>
        <row r="613">
          <cell r="B613" t="str">
            <v>UNION MET EMT 1/2"</v>
          </cell>
        </row>
        <row r="614">
          <cell r="B614" t="str">
            <v>UNION MET EMT 3/4"</v>
          </cell>
        </row>
        <row r="615">
          <cell r="B615" t="str">
            <v>UNION EMT CONDUIT 1"</v>
          </cell>
        </row>
        <row r="616">
          <cell r="B616" t="str">
            <v>UNION EMT CONDUIT 1.1/2"</v>
          </cell>
        </row>
        <row r="617">
          <cell r="B617" t="str">
            <v>UNION EMT CONDUIT 1.1/4"</v>
          </cell>
        </row>
        <row r="618">
          <cell r="B618" t="str">
            <v>UNION EMT CONDUIT 2"</v>
          </cell>
        </row>
        <row r="619">
          <cell r="B619" t="str">
            <v>UNION FLEXIBLE BORRACHA 2"</v>
          </cell>
        </row>
        <row r="620">
          <cell r="B620" t="str">
            <v>UNION GALVANIZADA 2"</v>
          </cell>
        </row>
        <row r="621">
          <cell r="B621" t="str">
            <v>UNION GALVANIZADA 4"</v>
          </cell>
        </row>
        <row r="622">
          <cell r="B622" t="str">
            <v xml:space="preserve">UNION HG  2  </v>
          </cell>
        </row>
        <row r="623">
          <cell r="B623" t="str">
            <v xml:space="preserve">UNION HG  3  </v>
          </cell>
        </row>
        <row r="624">
          <cell r="B624" t="str">
            <v xml:space="preserve">UNION HG  4  </v>
          </cell>
        </row>
        <row r="625">
          <cell r="B625" t="str">
            <v>UNION DRESSER METALICA DE 2"</v>
          </cell>
        </row>
        <row r="626">
          <cell r="B626" t="str">
            <v>UNION DRESSER METALICA DE 2.1/2"</v>
          </cell>
        </row>
        <row r="627">
          <cell r="B627" t="str">
            <v>UNION NOVAFORT 110mm</v>
          </cell>
        </row>
        <row r="628">
          <cell r="B628" t="str">
            <v>UNION NOVAFORT 160mm</v>
          </cell>
        </row>
        <row r="629">
          <cell r="B629" t="str">
            <v>UNION NOVAFORT 200mm</v>
          </cell>
        </row>
        <row r="630">
          <cell r="B630" t="str">
            <v>UNION SAN PVC 2</v>
          </cell>
        </row>
        <row r="631">
          <cell r="B631" t="str">
            <v>UNION SAN PVC 3</v>
          </cell>
        </row>
        <row r="632">
          <cell r="B632" t="str">
            <v>UNION SAN PVC 4</v>
          </cell>
        </row>
        <row r="633">
          <cell r="B633" t="str">
            <v xml:space="preserve">UNION SAN PVC 6                                             </v>
          </cell>
        </row>
        <row r="634">
          <cell r="B634" t="str">
            <v>UNION PVC-P 3</v>
          </cell>
        </row>
        <row r="635">
          <cell r="B635" t="str">
            <v>UNIVERSAL HG DE 3/4"</v>
          </cell>
        </row>
        <row r="636">
          <cell r="B636" t="str">
            <v>UNIVERSAL HG DE 1.1/2"</v>
          </cell>
        </row>
        <row r="637">
          <cell r="B637" t="str">
            <v>VALVULA ACCIONAMIENTO ANTIVANDALICO ORINAL</v>
          </cell>
        </row>
        <row r="638">
          <cell r="B638" t="str">
            <v>VALVULA ACCIONAMIENTO ANTIVANDALICO SANITARIO</v>
          </cell>
        </row>
        <row r="639">
          <cell r="B639" t="str">
            <v>VAL CHEQ/CORT/HIERR D=1.1/2"</v>
          </cell>
        </row>
        <row r="640">
          <cell r="B640" t="str">
            <v>VALLA DE INFORMACION LICENCIA 2.00 x 1.00</v>
          </cell>
        </row>
        <row r="641">
          <cell r="B641" t="str">
            <v>VALVULA DE PIE DE 2"</v>
          </cell>
        </row>
        <row r="642">
          <cell r="B642" t="str">
            <v>VALVULA DE PIE DE 4"</v>
          </cell>
        </row>
        <row r="643">
          <cell r="B643" t="str">
            <v>VALVULA SOLENOIDE 1.1/2"</v>
          </cell>
        </row>
        <row r="644">
          <cell r="B644" t="str">
            <v>VAR.CUADR.DE 1/2-12MMX6M</v>
          </cell>
        </row>
        <row r="645">
          <cell r="B645" t="str">
            <v>VAR.REDONDA 1/2" 12MMX6M</v>
          </cell>
        </row>
        <row r="646">
          <cell r="B646" t="str">
            <v>VARA DE CLAVO</v>
          </cell>
        </row>
        <row r="647">
          <cell r="B647" t="str">
            <v>VARETA 2"x2"x3M OTOBO</v>
          </cell>
        </row>
        <row r="648">
          <cell r="B648" t="str">
            <v>VARLLLA COBRE 5/8"</v>
          </cell>
        </row>
        <row r="649">
          <cell r="B649" t="str">
            <v>VARILLA LISA 3/8"</v>
          </cell>
        </row>
        <row r="650">
          <cell r="B650" t="str">
            <v>VARILLA LISA 1/2"</v>
          </cell>
        </row>
        <row r="651">
          <cell r="B651" t="str">
            <v>VIA DE CHISPAS</v>
          </cell>
        </row>
        <row r="652">
          <cell r="B652" t="str">
            <v>VIBRADOR A GASOLINA</v>
          </cell>
        </row>
        <row r="653">
          <cell r="B653" t="str">
            <v>VIBRADOR ELECTRICO</v>
          </cell>
        </row>
        <row r="654">
          <cell r="B654" t="str">
            <v>VIBROCOMPACTADOR TIPO RANA GASOLINA</v>
          </cell>
        </row>
        <row r="655">
          <cell r="B655" t="str">
            <v>VIBROCOMPACTADOR TIPO RANA ELECTRICO</v>
          </cell>
        </row>
        <row r="656">
          <cell r="B656" t="str">
            <v>VIDRIO TEMPLADO 4MM Y SANDBLASTING</v>
          </cell>
        </row>
        <row r="657">
          <cell r="B657" t="str">
            <v>VIDRIO TEMPLADO 4MM</v>
          </cell>
        </row>
        <row r="658">
          <cell r="B658" t="str">
            <v>VIDRIO TEMPLADO 6MM</v>
          </cell>
        </row>
        <row r="659">
          <cell r="B659" t="str">
            <v>VIDRIO TEMPLADO 10MM</v>
          </cell>
        </row>
        <row r="660">
          <cell r="B660" t="str">
            <v>VINILTEX</v>
          </cell>
        </row>
        <row r="661">
          <cell r="B661" t="str">
            <v>VOLQUETA 6 M3</v>
          </cell>
        </row>
        <row r="662">
          <cell r="B662" t="str">
            <v>WAIPE</v>
          </cell>
        </row>
        <row r="663">
          <cell r="B663" t="str">
            <v>WIN DE ALUMNIO</v>
          </cell>
        </row>
        <row r="664">
          <cell r="B664" t="str">
            <v>YESO CORRIENTE VENCEDOR</v>
          </cell>
        </row>
        <row r="665">
          <cell r="B665" t="str">
            <v>YEE SAN PVC 2"</v>
          </cell>
        </row>
        <row r="666">
          <cell r="B666" t="str">
            <v>YEE SAN PVC 3"</v>
          </cell>
        </row>
        <row r="667">
          <cell r="B667" t="str">
            <v>YEE SAN PVC 4"</v>
          </cell>
        </row>
        <row r="668">
          <cell r="B668" t="str">
            <v>YEE SAN PVC 6"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F9"/>
  <sheetViews>
    <sheetView workbookViewId="0">
      <selection activeCell="C26" sqref="C26"/>
    </sheetView>
  </sheetViews>
  <sheetFormatPr baseColWidth="10" defaultRowHeight="12.75" x14ac:dyDescent="0.2"/>
  <cols>
    <col min="2" max="2" width="19.7109375" customWidth="1"/>
    <col min="3" max="3" width="7.42578125" customWidth="1"/>
    <col min="4" max="4" width="19" bestFit="1" customWidth="1"/>
    <col min="5" max="5" width="23.42578125" customWidth="1"/>
    <col min="6" max="6" width="12.5703125" bestFit="1" customWidth="1"/>
  </cols>
  <sheetData>
    <row r="1" spans="2:6" ht="13.5" thickBot="1" x14ac:dyDescent="0.25"/>
    <row r="2" spans="2:6" ht="36" customHeight="1" thickBot="1" x14ac:dyDescent="0.25">
      <c r="B2" s="146" t="s">
        <v>23</v>
      </c>
      <c r="C2" s="147"/>
      <c r="D2" s="147"/>
      <c r="E2" s="148"/>
    </row>
    <row r="3" spans="2:6" ht="27" customHeight="1" thickBot="1" x14ac:dyDescent="0.25">
      <c r="B3" s="146" t="s">
        <v>24</v>
      </c>
      <c r="C3" s="147"/>
      <c r="D3" s="147"/>
      <c r="E3" s="149"/>
    </row>
    <row r="4" spans="2:6" ht="13.5" thickBot="1" x14ac:dyDescent="0.25"/>
    <row r="5" spans="2:6" ht="15.75" thickBot="1" x14ac:dyDescent="0.3">
      <c r="B5" s="143" t="s">
        <v>71</v>
      </c>
      <c r="C5" s="144"/>
      <c r="D5" s="144"/>
      <c r="E5" s="145"/>
    </row>
    <row r="6" spans="2:6" ht="15.75" thickBot="1" x14ac:dyDescent="0.3">
      <c r="B6" s="3" t="s">
        <v>102</v>
      </c>
      <c r="C6" s="8" t="s">
        <v>103</v>
      </c>
      <c r="D6" s="10">
        <v>65</v>
      </c>
      <c r="E6" s="4">
        <v>400000</v>
      </c>
    </row>
    <row r="7" spans="2:6" ht="15.75" thickBot="1" x14ac:dyDescent="0.3">
      <c r="B7" s="5" t="s">
        <v>72</v>
      </c>
      <c r="C7" s="9"/>
      <c r="D7" s="19" t="s">
        <v>73</v>
      </c>
      <c r="E7" s="6" t="s">
        <v>74</v>
      </c>
    </row>
    <row r="8" spans="2:6" ht="15" x14ac:dyDescent="0.25">
      <c r="B8" s="11" t="s">
        <v>104</v>
      </c>
      <c r="C8" s="12">
        <v>6</v>
      </c>
      <c r="D8" s="13" t="s">
        <v>75</v>
      </c>
      <c r="E8" s="14">
        <f>ROUND($E$6/C8,0)</f>
        <v>66667</v>
      </c>
      <c r="F8" s="7"/>
    </row>
    <row r="9" spans="2:6" ht="15.75" thickBot="1" x14ac:dyDescent="0.3">
      <c r="B9" s="15" t="s">
        <v>67</v>
      </c>
      <c r="C9" s="16">
        <v>8000</v>
      </c>
      <c r="D9" s="17" t="s">
        <v>22</v>
      </c>
      <c r="E9" s="18">
        <f>ROUND($E$6/C9,0)</f>
        <v>50</v>
      </c>
      <c r="F9" s="7"/>
    </row>
  </sheetData>
  <mergeCells count="4">
    <mergeCell ref="B5:E5"/>
    <mergeCell ref="B2:D2"/>
    <mergeCell ref="B3:D3"/>
    <mergeCell ref="E2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1:O129"/>
  <sheetViews>
    <sheetView showGridLines="0" tabSelected="1" view="pageBreakPreview" topLeftCell="A98" zoomScale="70" zoomScaleNormal="70" zoomScaleSheetLayoutView="70" zoomScalePageLayoutView="55" workbookViewId="0">
      <selection activeCell="G119" sqref="G119"/>
    </sheetView>
  </sheetViews>
  <sheetFormatPr baseColWidth="10" defaultColWidth="11.5703125" defaultRowHeight="14.25" x14ac:dyDescent="0.2"/>
  <cols>
    <col min="1" max="1" width="4" style="114" customWidth="1"/>
    <col min="2" max="2" width="7.28515625" style="115" customWidth="1"/>
    <col min="3" max="3" width="70.5703125" style="114" customWidth="1"/>
    <col min="4" max="4" width="9.28515625" style="114" customWidth="1"/>
    <col min="5" max="5" width="15.42578125" style="116" customWidth="1"/>
    <col min="6" max="6" width="18.140625" style="117" bestFit="1" customWidth="1"/>
    <col min="7" max="7" width="27.7109375" style="118" bestFit="1" customWidth="1"/>
    <col min="8" max="8" width="20.7109375" style="114" customWidth="1"/>
    <col min="9" max="16384" width="11.5703125" style="114"/>
  </cols>
  <sheetData>
    <row r="1" spans="2:7" s="176" customFormat="1" ht="12.75" x14ac:dyDescent="0.2"/>
    <row r="2" spans="2:7" s="176" customFormat="1" ht="12.75" x14ac:dyDescent="0.2">
      <c r="B2" s="178" t="s">
        <v>263</v>
      </c>
      <c r="C2" s="178"/>
      <c r="D2" s="178"/>
      <c r="E2" s="178"/>
      <c r="F2" s="178"/>
      <c r="G2" s="178"/>
    </row>
    <row r="3" spans="2:7" s="176" customFormat="1" ht="39.75" customHeight="1" x14ac:dyDescent="0.2">
      <c r="B3" s="178"/>
      <c r="C3" s="178"/>
      <c r="D3" s="178"/>
      <c r="E3" s="178"/>
      <c r="F3" s="178"/>
      <c r="G3" s="178"/>
    </row>
    <row r="4" spans="2:7" s="177" customFormat="1" ht="9.75" customHeight="1" x14ac:dyDescent="0.2">
      <c r="B4" s="179"/>
      <c r="C4" s="180"/>
      <c r="D4" s="180"/>
      <c r="E4" s="180"/>
      <c r="F4" s="180"/>
      <c r="G4" s="181"/>
    </row>
    <row r="5" spans="2:7" s="177" customFormat="1" ht="32.25" customHeight="1" x14ac:dyDescent="0.2">
      <c r="B5" s="182" t="s">
        <v>264</v>
      </c>
      <c r="C5" s="183"/>
      <c r="D5" s="183"/>
      <c r="E5" s="183"/>
      <c r="F5" s="183"/>
      <c r="G5" s="184"/>
    </row>
    <row r="6" spans="2:7" s="176" customFormat="1" ht="12.75" x14ac:dyDescent="0.2">
      <c r="B6" s="185" t="s">
        <v>265</v>
      </c>
      <c r="C6" s="186"/>
      <c r="D6" s="186"/>
      <c r="E6" s="186"/>
      <c r="F6" s="186"/>
      <c r="G6" s="187"/>
    </row>
    <row r="7" spans="2:7" s="176" customFormat="1" ht="12.75" x14ac:dyDescent="0.2">
      <c r="B7" s="188"/>
      <c r="C7" s="189"/>
      <c r="D7" s="189"/>
      <c r="E7" s="189"/>
      <c r="F7" s="189"/>
      <c r="G7" s="190"/>
    </row>
    <row r="8" spans="2:7" s="176" customFormat="1" ht="13.5" x14ac:dyDescent="0.2">
      <c r="B8" s="191" t="s">
        <v>266</v>
      </c>
      <c r="C8" s="192"/>
      <c r="D8" s="192"/>
      <c r="E8" s="192"/>
      <c r="F8" s="193"/>
      <c r="G8" s="194" t="s">
        <v>25</v>
      </c>
    </row>
    <row r="9" spans="2:7" s="176" customFormat="1" ht="13.5" x14ac:dyDescent="0.2">
      <c r="B9" s="195" t="s">
        <v>267</v>
      </c>
      <c r="C9" s="196"/>
      <c r="D9" s="196"/>
      <c r="E9" s="196"/>
      <c r="F9" s="197"/>
      <c r="G9" s="198"/>
    </row>
    <row r="10" spans="2:7" s="176" customFormat="1" ht="13.5" x14ac:dyDescent="0.2">
      <c r="B10" s="199" t="s">
        <v>268</v>
      </c>
      <c r="C10" s="200"/>
      <c r="D10" s="200"/>
      <c r="E10" s="200"/>
      <c r="F10" s="201"/>
      <c r="G10" s="198"/>
    </row>
    <row r="11" spans="2:7" s="176" customFormat="1" ht="36.75" customHeight="1" x14ac:dyDescent="0.2">
      <c r="B11" s="202" t="s">
        <v>269</v>
      </c>
      <c r="C11" s="203" t="s">
        <v>270</v>
      </c>
      <c r="D11" s="204"/>
      <c r="E11" s="204"/>
      <c r="F11" s="205"/>
      <c r="G11" s="206"/>
    </row>
    <row r="12" spans="2:7" s="176" customFormat="1" ht="12.75" x14ac:dyDescent="0.2">
      <c r="B12" s="207" t="s">
        <v>271</v>
      </c>
      <c r="C12" s="207"/>
      <c r="D12" s="207"/>
      <c r="E12" s="207"/>
      <c r="F12" s="207"/>
      <c r="G12" s="207"/>
    </row>
    <row r="13" spans="2:7" s="176" customFormat="1" ht="12.75" x14ac:dyDescent="0.2">
      <c r="B13" s="208"/>
      <c r="C13" s="208"/>
      <c r="D13" s="208"/>
      <c r="E13" s="208"/>
      <c r="F13" s="208"/>
      <c r="G13" s="208"/>
    </row>
    <row r="14" spans="2:7" ht="13.15" customHeight="1" x14ac:dyDescent="0.2">
      <c r="B14" s="209" t="s">
        <v>154</v>
      </c>
      <c r="C14" s="209"/>
      <c r="D14" s="209"/>
      <c r="E14" s="209"/>
      <c r="F14" s="209"/>
      <c r="G14" s="209"/>
    </row>
    <row r="15" spans="2:7" ht="13.9" customHeight="1" x14ac:dyDescent="0.2">
      <c r="B15" s="209"/>
      <c r="C15" s="209"/>
      <c r="D15" s="209"/>
      <c r="E15" s="209"/>
      <c r="F15" s="209"/>
      <c r="G15" s="209"/>
    </row>
    <row r="16" spans="2:7" s="119" customFormat="1" ht="15" x14ac:dyDescent="0.2">
      <c r="B16" s="124" t="s">
        <v>4</v>
      </c>
      <c r="C16" s="127" t="s">
        <v>0</v>
      </c>
      <c r="D16" s="128" t="s">
        <v>1</v>
      </c>
      <c r="E16" s="129" t="s">
        <v>6</v>
      </c>
      <c r="F16" s="130" t="s">
        <v>2</v>
      </c>
      <c r="G16" s="131" t="s">
        <v>25</v>
      </c>
    </row>
    <row r="17" spans="2:8" s="119" customFormat="1" x14ac:dyDescent="0.2">
      <c r="B17" s="120"/>
      <c r="C17" s="121"/>
      <c r="D17" s="121"/>
      <c r="E17" s="116"/>
      <c r="F17" s="122"/>
      <c r="G17" s="123"/>
    </row>
    <row r="18" spans="2:8" s="119" customFormat="1" ht="15" x14ac:dyDescent="0.2">
      <c r="B18" s="124">
        <v>1</v>
      </c>
      <c r="C18" s="132" t="s">
        <v>11</v>
      </c>
      <c r="D18" s="124"/>
      <c r="E18" s="133"/>
      <c r="F18" s="134"/>
      <c r="G18" s="134"/>
    </row>
    <row r="19" spans="2:8" s="119" customFormat="1" ht="18.75" customHeight="1" x14ac:dyDescent="0.2">
      <c r="B19" s="125" t="s">
        <v>27</v>
      </c>
      <c r="C19" s="1" t="s">
        <v>16</v>
      </c>
      <c r="D19" s="125" t="s">
        <v>9</v>
      </c>
      <c r="E19" s="135">
        <v>506</v>
      </c>
      <c r="F19" s="111"/>
      <c r="G19" s="112"/>
      <c r="H19" s="174"/>
    </row>
    <row r="20" spans="2:8" s="119" customFormat="1" x14ac:dyDescent="0.2">
      <c r="B20" s="125" t="s">
        <v>28</v>
      </c>
      <c r="C20" s="1" t="s">
        <v>17</v>
      </c>
      <c r="D20" s="125" t="s">
        <v>8</v>
      </c>
      <c r="E20" s="135">
        <v>110</v>
      </c>
      <c r="F20" s="111"/>
      <c r="G20" s="112"/>
      <c r="H20" s="174"/>
    </row>
    <row r="21" spans="2:8" s="119" customFormat="1" x14ac:dyDescent="0.2">
      <c r="B21" s="125" t="s">
        <v>29</v>
      </c>
      <c r="C21" s="1" t="s">
        <v>10</v>
      </c>
      <c r="D21" s="125" t="s">
        <v>9</v>
      </c>
      <c r="E21" s="136">
        <v>37.6</v>
      </c>
      <c r="F21" s="111"/>
      <c r="G21" s="112"/>
      <c r="H21" s="174"/>
    </row>
    <row r="22" spans="2:8" s="119" customFormat="1" x14ac:dyDescent="0.2">
      <c r="B22" s="125" t="s">
        <v>30</v>
      </c>
      <c r="C22" s="1" t="s">
        <v>26</v>
      </c>
      <c r="D22" s="125" t="s">
        <v>9</v>
      </c>
      <c r="E22" s="136">
        <v>294</v>
      </c>
      <c r="F22" s="111"/>
      <c r="G22" s="112"/>
      <c r="H22" s="174"/>
    </row>
    <row r="23" spans="2:8" s="119" customFormat="1" x14ac:dyDescent="0.2">
      <c r="B23" s="125" t="s">
        <v>31</v>
      </c>
      <c r="C23" s="1" t="s">
        <v>108</v>
      </c>
      <c r="D23" s="125" t="s">
        <v>9</v>
      </c>
      <c r="E23" s="136">
        <v>510</v>
      </c>
      <c r="F23" s="111"/>
      <c r="G23" s="112"/>
      <c r="H23" s="174"/>
    </row>
    <row r="24" spans="2:8" s="119" customFormat="1" x14ac:dyDescent="0.2">
      <c r="B24" s="125" t="s">
        <v>78</v>
      </c>
      <c r="C24" s="1" t="s">
        <v>107</v>
      </c>
      <c r="D24" s="125" t="s">
        <v>8</v>
      </c>
      <c r="E24" s="136">
        <v>150</v>
      </c>
      <c r="F24" s="111"/>
      <c r="G24" s="112"/>
      <c r="H24" s="174"/>
    </row>
    <row r="25" spans="2:8" s="119" customFormat="1" x14ac:dyDescent="0.2">
      <c r="B25" s="125" t="s">
        <v>110</v>
      </c>
      <c r="C25" s="1" t="s">
        <v>132</v>
      </c>
      <c r="D25" s="125" t="s">
        <v>3</v>
      </c>
      <c r="E25" s="136">
        <v>72</v>
      </c>
      <c r="F25" s="111"/>
      <c r="G25" s="112"/>
      <c r="H25" s="174"/>
    </row>
    <row r="26" spans="2:8" s="119" customFormat="1" x14ac:dyDescent="0.2">
      <c r="B26" s="125" t="s">
        <v>111</v>
      </c>
      <c r="C26" s="1" t="s">
        <v>121</v>
      </c>
      <c r="D26" s="125" t="s">
        <v>9</v>
      </c>
      <c r="E26" s="136">
        <v>100</v>
      </c>
      <c r="F26" s="111"/>
      <c r="G26" s="112"/>
      <c r="H26" s="174"/>
    </row>
    <row r="27" spans="2:8" s="119" customFormat="1" x14ac:dyDescent="0.2">
      <c r="B27" s="125" t="s">
        <v>112</v>
      </c>
      <c r="C27" s="1" t="s">
        <v>120</v>
      </c>
      <c r="D27" s="125" t="s">
        <v>9</v>
      </c>
      <c r="E27" s="136">
        <v>90</v>
      </c>
      <c r="F27" s="111"/>
      <c r="G27" s="112"/>
      <c r="H27" s="174"/>
    </row>
    <row r="28" spans="2:8" s="119" customFormat="1" x14ac:dyDescent="0.2">
      <c r="B28" s="125" t="s">
        <v>149</v>
      </c>
      <c r="C28" s="1" t="s">
        <v>148</v>
      </c>
      <c r="D28" s="125" t="s">
        <v>5</v>
      </c>
      <c r="E28" s="135">
        <v>1</v>
      </c>
      <c r="F28" s="111"/>
      <c r="G28" s="112"/>
      <c r="H28" s="174"/>
    </row>
    <row r="29" spans="2:8" s="119" customFormat="1" x14ac:dyDescent="0.2">
      <c r="B29" s="125"/>
      <c r="C29" s="1"/>
      <c r="D29" s="125"/>
      <c r="E29" s="135"/>
      <c r="F29" s="111"/>
      <c r="G29" s="112"/>
      <c r="H29" s="174"/>
    </row>
    <row r="30" spans="2:8" s="119" customFormat="1" ht="15" x14ac:dyDescent="0.2">
      <c r="B30" s="124">
        <v>2</v>
      </c>
      <c r="C30" s="132" t="s">
        <v>12</v>
      </c>
      <c r="D30" s="125"/>
      <c r="E30" s="135"/>
      <c r="F30" s="111"/>
      <c r="G30" s="137"/>
      <c r="H30" s="174"/>
    </row>
    <row r="31" spans="2:8" s="119" customFormat="1" x14ac:dyDescent="0.2">
      <c r="B31" s="125" t="s">
        <v>32</v>
      </c>
      <c r="C31" s="1" t="s">
        <v>13</v>
      </c>
      <c r="D31" s="125" t="s">
        <v>3</v>
      </c>
      <c r="E31" s="136">
        <v>361.56</v>
      </c>
      <c r="F31" s="111"/>
      <c r="G31" s="112"/>
      <c r="H31" s="174"/>
    </row>
    <row r="32" spans="2:8" s="119" customFormat="1" x14ac:dyDescent="0.2">
      <c r="B32" s="125" t="s">
        <v>33</v>
      </c>
      <c r="C32" s="1" t="s">
        <v>18</v>
      </c>
      <c r="D32" s="125" t="s">
        <v>3</v>
      </c>
      <c r="E32" s="136">
        <v>723.35</v>
      </c>
      <c r="F32" s="111"/>
      <c r="G32" s="112"/>
      <c r="H32" s="174"/>
    </row>
    <row r="33" spans="2:8" s="119" customFormat="1" x14ac:dyDescent="0.2">
      <c r="B33" s="125" t="s">
        <v>113</v>
      </c>
      <c r="C33" s="1" t="s">
        <v>116</v>
      </c>
      <c r="D33" s="125" t="s">
        <v>9</v>
      </c>
      <c r="E33" s="136">
        <v>510</v>
      </c>
      <c r="F33" s="111"/>
      <c r="G33" s="112"/>
      <c r="H33" s="174"/>
    </row>
    <row r="34" spans="2:8" s="119" customFormat="1" x14ac:dyDescent="0.2">
      <c r="B34" s="125"/>
      <c r="C34" s="1"/>
      <c r="D34" s="125"/>
      <c r="E34" s="135"/>
      <c r="F34" s="111"/>
      <c r="G34" s="112"/>
      <c r="H34" s="174"/>
    </row>
    <row r="35" spans="2:8" s="119" customFormat="1" ht="15" x14ac:dyDescent="0.2">
      <c r="B35" s="124">
        <v>3</v>
      </c>
      <c r="C35" s="132" t="s">
        <v>57</v>
      </c>
      <c r="D35" s="125"/>
      <c r="E35" s="135"/>
      <c r="F35" s="111"/>
      <c r="G35" s="137"/>
      <c r="H35" s="174"/>
    </row>
    <row r="36" spans="2:8" s="119" customFormat="1" x14ac:dyDescent="0.2">
      <c r="B36" s="125" t="s">
        <v>34</v>
      </c>
      <c r="C36" s="1" t="s">
        <v>63</v>
      </c>
      <c r="D36" s="125" t="s">
        <v>9</v>
      </c>
      <c r="E36" s="136">
        <v>154.12</v>
      </c>
      <c r="F36" s="111"/>
      <c r="G36" s="112"/>
      <c r="H36" s="174"/>
    </row>
    <row r="37" spans="2:8" s="119" customFormat="1" x14ac:dyDescent="0.2">
      <c r="B37" s="125" t="s">
        <v>35</v>
      </c>
      <c r="C37" s="1" t="s">
        <v>83</v>
      </c>
      <c r="D37" s="125" t="s">
        <v>9</v>
      </c>
      <c r="E37" s="136">
        <v>69.12</v>
      </c>
      <c r="F37" s="111"/>
      <c r="G37" s="112"/>
      <c r="H37" s="174"/>
    </row>
    <row r="38" spans="2:8" s="119" customFormat="1" x14ac:dyDescent="0.2">
      <c r="B38" s="125" t="s">
        <v>55</v>
      </c>
      <c r="C38" s="1" t="s">
        <v>93</v>
      </c>
      <c r="D38" s="125" t="s">
        <v>8</v>
      </c>
      <c r="E38" s="136">
        <v>37.799999999999997</v>
      </c>
      <c r="F38" s="111"/>
      <c r="G38" s="112"/>
      <c r="H38" s="174"/>
    </row>
    <row r="39" spans="2:8" s="119" customFormat="1" x14ac:dyDescent="0.2">
      <c r="B39" s="125" t="s">
        <v>84</v>
      </c>
      <c r="C39" s="1" t="s">
        <v>92</v>
      </c>
      <c r="D39" s="125" t="s">
        <v>8</v>
      </c>
      <c r="E39" s="136">
        <v>100</v>
      </c>
      <c r="F39" s="111"/>
      <c r="G39" s="112"/>
      <c r="H39" s="174"/>
    </row>
    <row r="40" spans="2:8" s="119" customFormat="1" x14ac:dyDescent="0.2">
      <c r="B40" s="125" t="s">
        <v>58</v>
      </c>
      <c r="C40" s="1" t="s">
        <v>64</v>
      </c>
      <c r="D40" s="125" t="s">
        <v>3</v>
      </c>
      <c r="E40" s="136">
        <v>262.45999999999998</v>
      </c>
      <c r="F40" s="111"/>
      <c r="G40" s="112"/>
      <c r="H40" s="174"/>
    </row>
    <row r="41" spans="2:8" s="119" customFormat="1" x14ac:dyDescent="0.2">
      <c r="B41" s="125" t="s">
        <v>59</v>
      </c>
      <c r="C41" s="1" t="s">
        <v>70</v>
      </c>
      <c r="D41" s="125" t="s">
        <v>9</v>
      </c>
      <c r="E41" s="136">
        <v>52.35</v>
      </c>
      <c r="F41" s="111"/>
      <c r="G41" s="112"/>
      <c r="H41" s="174"/>
    </row>
    <row r="42" spans="2:8" s="119" customFormat="1" x14ac:dyDescent="0.2">
      <c r="B42" s="125" t="s">
        <v>60</v>
      </c>
      <c r="C42" s="1" t="s">
        <v>94</v>
      </c>
      <c r="D42" s="125" t="s">
        <v>8</v>
      </c>
      <c r="E42" s="136">
        <v>142.6</v>
      </c>
      <c r="F42" s="111"/>
      <c r="G42" s="112"/>
      <c r="H42" s="174"/>
    </row>
    <row r="43" spans="2:8" s="119" customFormat="1" x14ac:dyDescent="0.2">
      <c r="B43" s="125" t="s">
        <v>85</v>
      </c>
      <c r="C43" s="1" t="s">
        <v>95</v>
      </c>
      <c r="D43" s="125" t="s">
        <v>8</v>
      </c>
      <c r="E43" s="136">
        <v>210</v>
      </c>
      <c r="F43" s="111"/>
      <c r="G43" s="112"/>
      <c r="H43" s="174"/>
    </row>
    <row r="44" spans="2:8" s="119" customFormat="1" ht="28.5" x14ac:dyDescent="0.2">
      <c r="B44" s="125" t="s">
        <v>86</v>
      </c>
      <c r="C44" s="1" t="s">
        <v>96</v>
      </c>
      <c r="D44" s="125" t="s">
        <v>9</v>
      </c>
      <c r="E44" s="136">
        <v>200</v>
      </c>
      <c r="F44" s="111"/>
      <c r="G44" s="112"/>
      <c r="H44" s="174"/>
    </row>
    <row r="45" spans="2:8" s="119" customFormat="1" x14ac:dyDescent="0.2">
      <c r="B45" s="125" t="s">
        <v>87</v>
      </c>
      <c r="C45" s="1" t="s">
        <v>97</v>
      </c>
      <c r="D45" s="125" t="s">
        <v>9</v>
      </c>
      <c r="E45" s="136">
        <v>200</v>
      </c>
      <c r="F45" s="111"/>
      <c r="G45" s="112"/>
      <c r="H45" s="174"/>
    </row>
    <row r="46" spans="2:8" s="119" customFormat="1" ht="28.5" x14ac:dyDescent="0.2">
      <c r="B46" s="125" t="s">
        <v>88</v>
      </c>
      <c r="C46" s="1" t="s">
        <v>101</v>
      </c>
      <c r="D46" s="125" t="s">
        <v>8</v>
      </c>
      <c r="E46" s="136">
        <v>249.9</v>
      </c>
      <c r="F46" s="111"/>
      <c r="G46" s="112"/>
      <c r="H46" s="174"/>
    </row>
    <row r="47" spans="2:8" s="119" customFormat="1" x14ac:dyDescent="0.2">
      <c r="B47" s="125" t="s">
        <v>90</v>
      </c>
      <c r="C47" s="1" t="s">
        <v>109</v>
      </c>
      <c r="D47" s="125" t="s">
        <v>9</v>
      </c>
      <c r="E47" s="136">
        <v>17.399999999999999</v>
      </c>
      <c r="F47" s="111"/>
      <c r="G47" s="112"/>
      <c r="H47" s="174"/>
    </row>
    <row r="48" spans="2:8" s="119" customFormat="1" x14ac:dyDescent="0.2">
      <c r="B48" s="125" t="s">
        <v>91</v>
      </c>
      <c r="C48" s="1" t="s">
        <v>20</v>
      </c>
      <c r="D48" s="125" t="s">
        <v>14</v>
      </c>
      <c r="E48" s="136">
        <v>4635.4799999999996</v>
      </c>
      <c r="F48" s="111"/>
      <c r="G48" s="112"/>
      <c r="H48" s="174"/>
    </row>
    <row r="49" spans="2:8" s="119" customFormat="1" ht="28.5" x14ac:dyDescent="0.2">
      <c r="B49" s="125" t="s">
        <v>100</v>
      </c>
      <c r="C49" s="1" t="s">
        <v>69</v>
      </c>
      <c r="D49" s="125" t="s">
        <v>9</v>
      </c>
      <c r="E49" s="136">
        <v>535</v>
      </c>
      <c r="F49" s="111"/>
      <c r="G49" s="112"/>
      <c r="H49" s="174"/>
    </row>
    <row r="50" spans="2:8" s="119" customFormat="1" ht="35.450000000000003" customHeight="1" x14ac:dyDescent="0.2">
      <c r="B50" s="125" t="s">
        <v>105</v>
      </c>
      <c r="C50" s="1" t="s">
        <v>122</v>
      </c>
      <c r="D50" s="125" t="s">
        <v>5</v>
      </c>
      <c r="E50" s="138">
        <v>2</v>
      </c>
      <c r="F50" s="111"/>
      <c r="G50" s="112"/>
      <c r="H50" s="174"/>
    </row>
    <row r="51" spans="2:8" s="119" customFormat="1" x14ac:dyDescent="0.2">
      <c r="B51" s="125" t="s">
        <v>114</v>
      </c>
      <c r="C51" s="1" t="s">
        <v>123</v>
      </c>
      <c r="D51" s="125" t="s">
        <v>9</v>
      </c>
      <c r="E51" s="136">
        <v>220</v>
      </c>
      <c r="F51" s="111"/>
      <c r="G51" s="112"/>
      <c r="H51" s="174"/>
    </row>
    <row r="52" spans="2:8" s="119" customFormat="1" x14ac:dyDescent="0.2">
      <c r="B52" s="125" t="s">
        <v>115</v>
      </c>
      <c r="C52" s="1" t="s">
        <v>153</v>
      </c>
      <c r="D52" s="125" t="s">
        <v>8</v>
      </c>
      <c r="E52" s="138">
        <v>45</v>
      </c>
      <c r="F52" s="111"/>
      <c r="G52" s="112"/>
      <c r="H52" s="174"/>
    </row>
    <row r="53" spans="2:8" s="119" customFormat="1" x14ac:dyDescent="0.2">
      <c r="B53" s="125"/>
      <c r="C53" s="1"/>
      <c r="D53" s="125"/>
      <c r="E53" s="138"/>
      <c r="F53" s="111"/>
      <c r="G53" s="112"/>
      <c r="H53" s="174"/>
    </row>
    <row r="54" spans="2:8" s="119" customFormat="1" ht="15" x14ac:dyDescent="0.2">
      <c r="B54" s="124">
        <v>4</v>
      </c>
      <c r="C54" s="2" t="s">
        <v>61</v>
      </c>
      <c r="D54" s="125"/>
      <c r="E54" s="138"/>
      <c r="F54" s="111"/>
      <c r="G54" s="112"/>
      <c r="H54" s="174"/>
    </row>
    <row r="55" spans="2:8" s="119" customFormat="1" ht="15" x14ac:dyDescent="0.2">
      <c r="B55" s="124"/>
      <c r="C55" s="2" t="s">
        <v>62</v>
      </c>
      <c r="D55" s="125"/>
      <c r="E55" s="138"/>
      <c r="F55" s="111"/>
      <c r="G55" s="137"/>
      <c r="H55" s="174"/>
    </row>
    <row r="56" spans="2:8" s="119" customFormat="1" x14ac:dyDescent="0.2">
      <c r="B56" s="125" t="s">
        <v>36</v>
      </c>
      <c r="C56" s="1" t="s">
        <v>63</v>
      </c>
      <c r="D56" s="125" t="s">
        <v>9</v>
      </c>
      <c r="E56" s="136">
        <v>22.56</v>
      </c>
      <c r="F56" s="111"/>
      <c r="G56" s="112"/>
      <c r="H56" s="174"/>
    </row>
    <row r="57" spans="2:8" s="119" customFormat="1" x14ac:dyDescent="0.2">
      <c r="B57" s="125" t="s">
        <v>37</v>
      </c>
      <c r="C57" s="1" t="s">
        <v>92</v>
      </c>
      <c r="D57" s="125" t="s">
        <v>8</v>
      </c>
      <c r="E57" s="136">
        <v>81.599999999999994</v>
      </c>
      <c r="F57" s="111"/>
      <c r="G57" s="112"/>
      <c r="H57" s="174"/>
    </row>
    <row r="58" spans="2:8" s="119" customFormat="1" x14ac:dyDescent="0.2">
      <c r="B58" s="125" t="s">
        <v>38</v>
      </c>
      <c r="C58" s="1" t="s">
        <v>64</v>
      </c>
      <c r="D58" s="125" t="s">
        <v>3</v>
      </c>
      <c r="E58" s="136">
        <v>3.2</v>
      </c>
      <c r="F58" s="111"/>
      <c r="G58" s="112"/>
      <c r="H58" s="174"/>
    </row>
    <row r="59" spans="2:8" s="119" customFormat="1" x14ac:dyDescent="0.2">
      <c r="B59" s="125" t="s">
        <v>39</v>
      </c>
      <c r="C59" s="1" t="s">
        <v>70</v>
      </c>
      <c r="D59" s="125" t="s">
        <v>9</v>
      </c>
      <c r="E59" s="136">
        <v>16.86</v>
      </c>
      <c r="F59" s="111"/>
      <c r="G59" s="112"/>
      <c r="H59" s="174"/>
    </row>
    <row r="60" spans="2:8" s="119" customFormat="1" x14ac:dyDescent="0.2">
      <c r="B60" s="125" t="s">
        <v>40</v>
      </c>
      <c r="C60" s="1" t="s">
        <v>94</v>
      </c>
      <c r="D60" s="125" t="s">
        <v>8</v>
      </c>
      <c r="E60" s="136">
        <v>77.2</v>
      </c>
      <c r="F60" s="111"/>
      <c r="G60" s="112"/>
      <c r="H60" s="174"/>
    </row>
    <row r="61" spans="2:8" s="119" customFormat="1" x14ac:dyDescent="0.2">
      <c r="B61" s="125" t="s">
        <v>41</v>
      </c>
      <c r="C61" s="1" t="s">
        <v>89</v>
      </c>
      <c r="D61" s="125" t="s">
        <v>9</v>
      </c>
      <c r="E61" s="136">
        <v>60</v>
      </c>
      <c r="F61" s="111"/>
      <c r="G61" s="112"/>
      <c r="H61" s="174"/>
    </row>
    <row r="62" spans="2:8" s="119" customFormat="1" x14ac:dyDescent="0.2">
      <c r="B62" s="125" t="s">
        <v>42</v>
      </c>
      <c r="C62" s="1" t="s">
        <v>83</v>
      </c>
      <c r="D62" s="125" t="s">
        <v>9</v>
      </c>
      <c r="E62" s="136">
        <v>6.24</v>
      </c>
      <c r="F62" s="111"/>
      <c r="G62" s="112"/>
      <c r="H62" s="174"/>
    </row>
    <row r="63" spans="2:8" s="119" customFormat="1" x14ac:dyDescent="0.2">
      <c r="B63" s="125" t="s">
        <v>80</v>
      </c>
      <c r="C63" s="1" t="s">
        <v>93</v>
      </c>
      <c r="D63" s="125" t="s">
        <v>8</v>
      </c>
      <c r="E63" s="136">
        <v>4.2</v>
      </c>
      <c r="F63" s="111"/>
      <c r="G63" s="112"/>
      <c r="H63" s="174"/>
    </row>
    <row r="64" spans="2:8" s="119" customFormat="1" x14ac:dyDescent="0.2">
      <c r="B64" s="125" t="s">
        <v>43</v>
      </c>
      <c r="C64" s="1" t="s">
        <v>20</v>
      </c>
      <c r="D64" s="125" t="s">
        <v>14</v>
      </c>
      <c r="E64" s="136">
        <v>1077.6600000000001</v>
      </c>
      <c r="F64" s="111"/>
      <c r="G64" s="112"/>
      <c r="H64" s="174"/>
    </row>
    <row r="65" spans="2:8" s="119" customFormat="1" ht="28.5" x14ac:dyDescent="0.2">
      <c r="B65" s="125" t="s">
        <v>44</v>
      </c>
      <c r="C65" s="1" t="s">
        <v>77</v>
      </c>
      <c r="D65" s="125" t="s">
        <v>9</v>
      </c>
      <c r="E65" s="136">
        <v>71.94</v>
      </c>
      <c r="F65" s="111"/>
      <c r="G65" s="112"/>
      <c r="H65" s="174"/>
    </row>
    <row r="66" spans="2:8" s="119" customFormat="1" ht="42.75" x14ac:dyDescent="0.2">
      <c r="B66" s="125" t="s">
        <v>45</v>
      </c>
      <c r="C66" s="1" t="s">
        <v>79</v>
      </c>
      <c r="D66" s="125" t="s">
        <v>8</v>
      </c>
      <c r="E66" s="136">
        <v>25.75</v>
      </c>
      <c r="F66" s="111"/>
      <c r="G66" s="112"/>
      <c r="H66" s="174"/>
    </row>
    <row r="67" spans="2:8" s="119" customFormat="1" x14ac:dyDescent="0.2">
      <c r="B67" s="125"/>
      <c r="C67" s="1"/>
      <c r="D67" s="125"/>
      <c r="E67" s="138"/>
      <c r="F67" s="111"/>
      <c r="G67" s="112"/>
      <c r="H67" s="174"/>
    </row>
    <row r="68" spans="2:8" s="119" customFormat="1" ht="15" x14ac:dyDescent="0.2">
      <c r="B68" s="124" t="s">
        <v>147</v>
      </c>
      <c r="C68" s="2" t="s">
        <v>152</v>
      </c>
      <c r="D68" s="125"/>
      <c r="E68" s="138"/>
      <c r="F68" s="111"/>
      <c r="G68" s="137"/>
      <c r="H68" s="174"/>
    </row>
    <row r="69" spans="2:8" s="119" customFormat="1" ht="28.5" x14ac:dyDescent="0.2">
      <c r="B69" s="125" t="s">
        <v>46</v>
      </c>
      <c r="C69" s="1" t="s">
        <v>150</v>
      </c>
      <c r="D69" s="125" t="s">
        <v>14</v>
      </c>
      <c r="E69" s="138">
        <v>14985</v>
      </c>
      <c r="F69" s="111"/>
      <c r="G69" s="112"/>
      <c r="H69" s="174"/>
    </row>
    <row r="70" spans="2:8" s="119" customFormat="1" ht="57" x14ac:dyDescent="0.2">
      <c r="B70" s="125" t="s">
        <v>47</v>
      </c>
      <c r="C70" s="1" t="s">
        <v>151</v>
      </c>
      <c r="D70" s="125" t="s">
        <v>9</v>
      </c>
      <c r="E70" s="138">
        <v>540</v>
      </c>
      <c r="F70" s="111"/>
      <c r="G70" s="112"/>
      <c r="H70" s="174"/>
    </row>
    <row r="71" spans="2:8" s="119" customFormat="1" x14ac:dyDescent="0.2">
      <c r="B71" s="125" t="s">
        <v>156</v>
      </c>
      <c r="C71" s="1" t="s">
        <v>155</v>
      </c>
      <c r="D71" s="125" t="s">
        <v>3</v>
      </c>
      <c r="E71" s="138">
        <v>16</v>
      </c>
      <c r="F71" s="111"/>
      <c r="G71" s="112"/>
      <c r="H71" s="174"/>
    </row>
    <row r="72" spans="2:8" s="119" customFormat="1" x14ac:dyDescent="0.2">
      <c r="B72" s="125" t="s">
        <v>157</v>
      </c>
      <c r="C72" s="1" t="s">
        <v>160</v>
      </c>
      <c r="D72" s="125" t="s">
        <v>9</v>
      </c>
      <c r="E72" s="138">
        <v>32</v>
      </c>
      <c r="F72" s="111"/>
      <c r="G72" s="112"/>
      <c r="H72" s="174"/>
    </row>
    <row r="73" spans="2:8" s="119" customFormat="1" x14ac:dyDescent="0.2">
      <c r="B73" s="125" t="s">
        <v>158</v>
      </c>
      <c r="C73" s="1" t="s">
        <v>161</v>
      </c>
      <c r="D73" s="125" t="s">
        <v>8</v>
      </c>
      <c r="E73" s="138">
        <v>17.2</v>
      </c>
      <c r="F73" s="111"/>
      <c r="G73" s="112"/>
      <c r="H73" s="174"/>
    </row>
    <row r="74" spans="2:8" s="119" customFormat="1" x14ac:dyDescent="0.2">
      <c r="B74" s="125" t="s">
        <v>159</v>
      </c>
      <c r="C74" s="1" t="s">
        <v>162</v>
      </c>
      <c r="D74" s="125" t="s">
        <v>8</v>
      </c>
      <c r="E74" s="138">
        <v>22</v>
      </c>
      <c r="F74" s="111"/>
      <c r="G74" s="112"/>
      <c r="H74" s="174"/>
    </row>
    <row r="75" spans="2:8" s="119" customFormat="1" x14ac:dyDescent="0.2">
      <c r="B75" s="125"/>
      <c r="C75" s="1"/>
      <c r="D75" s="125"/>
      <c r="E75" s="138"/>
      <c r="F75" s="111"/>
      <c r="G75" s="112"/>
      <c r="H75" s="174"/>
    </row>
    <row r="76" spans="2:8" s="119" customFormat="1" ht="15" x14ac:dyDescent="0.2">
      <c r="B76" s="124">
        <v>6</v>
      </c>
      <c r="C76" s="2" t="s">
        <v>65</v>
      </c>
      <c r="D76" s="125"/>
      <c r="E76" s="138"/>
      <c r="F76" s="111"/>
      <c r="G76" s="137"/>
      <c r="H76" s="174"/>
    </row>
    <row r="77" spans="2:8" s="119" customFormat="1" x14ac:dyDescent="0.2">
      <c r="B77" s="125" t="s">
        <v>48</v>
      </c>
      <c r="C77" s="1" t="s">
        <v>68</v>
      </c>
      <c r="D77" s="125" t="s">
        <v>9</v>
      </c>
      <c r="E77" s="138">
        <v>25</v>
      </c>
      <c r="F77" s="111"/>
      <c r="G77" s="112"/>
      <c r="H77" s="174"/>
    </row>
    <row r="78" spans="2:8" s="119" customFormat="1" x14ac:dyDescent="0.2">
      <c r="B78" s="125" t="s">
        <v>49</v>
      </c>
      <c r="C78" s="1" t="s">
        <v>106</v>
      </c>
      <c r="D78" s="125" t="s">
        <v>8</v>
      </c>
      <c r="E78" s="138">
        <v>120</v>
      </c>
      <c r="F78" s="111"/>
      <c r="G78" s="112"/>
      <c r="H78" s="174"/>
    </row>
    <row r="79" spans="2:8" s="119" customFormat="1" ht="28.5" x14ac:dyDescent="0.2">
      <c r="B79" s="125" t="s">
        <v>118</v>
      </c>
      <c r="C79" s="1" t="s">
        <v>117</v>
      </c>
      <c r="D79" s="125" t="s">
        <v>8</v>
      </c>
      <c r="E79" s="138">
        <v>35</v>
      </c>
      <c r="F79" s="111"/>
      <c r="G79" s="112"/>
      <c r="H79" s="174"/>
    </row>
    <row r="80" spans="2:8" s="119" customFormat="1" x14ac:dyDescent="0.2">
      <c r="B80" s="125" t="s">
        <v>124</v>
      </c>
      <c r="C80" s="1" t="s">
        <v>125</v>
      </c>
      <c r="D80" s="125" t="s">
        <v>5</v>
      </c>
      <c r="E80" s="138">
        <v>2</v>
      </c>
      <c r="F80" s="111"/>
      <c r="G80" s="112"/>
      <c r="H80" s="174"/>
    </row>
    <row r="81" spans="2:8" s="119" customFormat="1" ht="28.5" x14ac:dyDescent="0.2">
      <c r="B81" s="125" t="s">
        <v>126</v>
      </c>
      <c r="C81" s="1" t="s">
        <v>127</v>
      </c>
      <c r="D81" s="125" t="s">
        <v>5</v>
      </c>
      <c r="E81" s="138">
        <v>2</v>
      </c>
      <c r="F81" s="111"/>
      <c r="G81" s="112"/>
      <c r="H81" s="174"/>
    </row>
    <row r="82" spans="2:8" s="119" customFormat="1" x14ac:dyDescent="0.2">
      <c r="B82" s="125" t="s">
        <v>133</v>
      </c>
      <c r="C82" s="1" t="s">
        <v>139</v>
      </c>
      <c r="D82" s="125" t="s">
        <v>8</v>
      </c>
      <c r="E82" s="138">
        <v>35</v>
      </c>
      <c r="F82" s="111"/>
      <c r="G82" s="112"/>
      <c r="H82" s="174"/>
    </row>
    <row r="83" spans="2:8" s="119" customFormat="1" x14ac:dyDescent="0.2">
      <c r="B83" s="125" t="s">
        <v>134</v>
      </c>
      <c r="C83" s="1" t="s">
        <v>141</v>
      </c>
      <c r="D83" s="125" t="s">
        <v>5</v>
      </c>
      <c r="E83" s="138">
        <v>1</v>
      </c>
      <c r="F83" s="111"/>
      <c r="G83" s="112"/>
      <c r="H83" s="174"/>
    </row>
    <row r="84" spans="2:8" s="119" customFormat="1" x14ac:dyDescent="0.2">
      <c r="B84" s="125" t="s">
        <v>135</v>
      </c>
      <c r="C84" s="1" t="s">
        <v>142</v>
      </c>
      <c r="D84" s="125" t="s">
        <v>5</v>
      </c>
      <c r="E84" s="138">
        <v>1</v>
      </c>
      <c r="F84" s="111"/>
      <c r="G84" s="112"/>
      <c r="H84" s="174"/>
    </row>
    <row r="85" spans="2:8" s="119" customFormat="1" x14ac:dyDescent="0.2">
      <c r="B85" s="125" t="s">
        <v>136</v>
      </c>
      <c r="C85" s="1" t="s">
        <v>143</v>
      </c>
      <c r="D85" s="125" t="s">
        <v>5</v>
      </c>
      <c r="E85" s="138">
        <v>1</v>
      </c>
      <c r="F85" s="111"/>
      <c r="G85" s="112"/>
      <c r="H85" s="174"/>
    </row>
    <row r="86" spans="2:8" s="119" customFormat="1" ht="18.75" customHeight="1" x14ac:dyDescent="0.2">
      <c r="B86" s="125" t="s">
        <v>137</v>
      </c>
      <c r="C86" s="1" t="s">
        <v>144</v>
      </c>
      <c r="D86" s="125" t="s">
        <v>5</v>
      </c>
      <c r="E86" s="138">
        <v>1</v>
      </c>
      <c r="F86" s="111"/>
      <c r="G86" s="112"/>
      <c r="H86" s="174"/>
    </row>
    <row r="87" spans="2:8" s="119" customFormat="1" ht="18.75" customHeight="1" x14ac:dyDescent="0.2">
      <c r="B87" s="125" t="s">
        <v>138</v>
      </c>
      <c r="C87" s="1" t="s">
        <v>145</v>
      </c>
      <c r="D87" s="125" t="s">
        <v>5</v>
      </c>
      <c r="E87" s="138">
        <v>1</v>
      </c>
      <c r="F87" s="111"/>
      <c r="G87" s="112"/>
      <c r="H87" s="174"/>
    </row>
    <row r="88" spans="2:8" s="119" customFormat="1" ht="42.75" x14ac:dyDescent="0.2">
      <c r="B88" s="125" t="s">
        <v>140</v>
      </c>
      <c r="C88" s="1" t="s">
        <v>146</v>
      </c>
      <c r="D88" s="125" t="s">
        <v>5</v>
      </c>
      <c r="E88" s="138">
        <v>1</v>
      </c>
      <c r="F88" s="111"/>
      <c r="G88" s="112"/>
      <c r="H88" s="174"/>
    </row>
    <row r="89" spans="2:8" s="119" customFormat="1" x14ac:dyDescent="0.2">
      <c r="B89" s="125" t="s">
        <v>256</v>
      </c>
      <c r="C89" s="1" t="s">
        <v>252</v>
      </c>
      <c r="D89" s="125" t="s">
        <v>5</v>
      </c>
      <c r="E89" s="138">
        <v>1</v>
      </c>
      <c r="F89" s="111"/>
      <c r="G89" s="112"/>
      <c r="H89" s="174"/>
    </row>
    <row r="90" spans="2:8" s="119" customFormat="1" x14ac:dyDescent="0.2">
      <c r="B90" s="125" t="s">
        <v>257</v>
      </c>
      <c r="C90" s="1" t="s">
        <v>253</v>
      </c>
      <c r="D90" s="125" t="s">
        <v>5</v>
      </c>
      <c r="E90" s="138">
        <v>1</v>
      </c>
      <c r="F90" s="111"/>
      <c r="G90" s="112"/>
      <c r="H90" s="174"/>
    </row>
    <row r="91" spans="2:8" s="119" customFormat="1" x14ac:dyDescent="0.2">
      <c r="B91" s="125" t="s">
        <v>258</v>
      </c>
      <c r="C91" s="1" t="s">
        <v>254</v>
      </c>
      <c r="D91" s="125" t="s">
        <v>5</v>
      </c>
      <c r="E91" s="138">
        <v>1</v>
      </c>
      <c r="F91" s="111"/>
      <c r="G91" s="112"/>
      <c r="H91" s="174"/>
    </row>
    <row r="92" spans="2:8" s="119" customFormat="1" x14ac:dyDescent="0.2">
      <c r="B92" s="125" t="s">
        <v>259</v>
      </c>
      <c r="C92" s="1" t="s">
        <v>255</v>
      </c>
      <c r="D92" s="125" t="s">
        <v>5</v>
      </c>
      <c r="E92" s="138">
        <v>1</v>
      </c>
      <c r="F92" s="111"/>
      <c r="G92" s="112"/>
      <c r="H92" s="174"/>
    </row>
    <row r="93" spans="2:8" s="119" customFormat="1" x14ac:dyDescent="0.2">
      <c r="B93" s="125"/>
      <c r="C93" s="1"/>
      <c r="D93" s="125"/>
      <c r="E93" s="138"/>
      <c r="F93" s="111"/>
      <c r="G93" s="112"/>
      <c r="H93" s="174"/>
    </row>
    <row r="94" spans="2:8" s="119" customFormat="1" ht="15" x14ac:dyDescent="0.2">
      <c r="B94" s="124" t="s">
        <v>99</v>
      </c>
      <c r="C94" s="2" t="s">
        <v>66</v>
      </c>
      <c r="D94" s="125"/>
      <c r="E94" s="138"/>
      <c r="F94" s="111"/>
      <c r="G94" s="137"/>
      <c r="H94" s="174"/>
    </row>
    <row r="95" spans="2:8" s="126" customFormat="1" x14ac:dyDescent="0.2">
      <c r="B95" s="125" t="s">
        <v>81</v>
      </c>
      <c r="C95" s="1" t="s">
        <v>76</v>
      </c>
      <c r="D95" s="125" t="s">
        <v>8</v>
      </c>
      <c r="E95" s="138">
        <v>350</v>
      </c>
      <c r="F95" s="111"/>
      <c r="G95" s="112"/>
      <c r="H95" s="174"/>
    </row>
    <row r="96" spans="2:8" s="119" customFormat="1" x14ac:dyDescent="0.2">
      <c r="B96" s="125" t="s">
        <v>50</v>
      </c>
      <c r="C96" s="1" t="s">
        <v>119</v>
      </c>
      <c r="D96" s="125" t="s">
        <v>9</v>
      </c>
      <c r="E96" s="136">
        <v>600</v>
      </c>
      <c r="F96" s="111"/>
      <c r="G96" s="112"/>
      <c r="H96" s="174"/>
    </row>
    <row r="97" spans="2:8" s="119" customFormat="1" x14ac:dyDescent="0.2">
      <c r="B97" s="125" t="s">
        <v>51</v>
      </c>
      <c r="C97" s="1" t="s">
        <v>98</v>
      </c>
      <c r="D97" s="125" t="s">
        <v>9</v>
      </c>
      <c r="E97" s="136">
        <v>636</v>
      </c>
      <c r="F97" s="111"/>
      <c r="G97" s="112"/>
      <c r="H97" s="174"/>
    </row>
    <row r="98" spans="2:8" s="119" customFormat="1" ht="15.75" customHeight="1" x14ac:dyDescent="0.2">
      <c r="B98" s="125" t="s">
        <v>52</v>
      </c>
      <c r="C98" s="1" t="s">
        <v>82</v>
      </c>
      <c r="D98" s="125" t="s">
        <v>3</v>
      </c>
      <c r="E98" s="136">
        <v>90</v>
      </c>
      <c r="F98" s="111"/>
      <c r="G98" s="112"/>
      <c r="H98" s="174"/>
    </row>
    <row r="99" spans="2:8" s="119" customFormat="1" ht="15.75" customHeight="1" x14ac:dyDescent="0.2">
      <c r="B99" s="125"/>
      <c r="C99" s="1"/>
      <c r="D99" s="125"/>
      <c r="E99" s="138"/>
      <c r="F99" s="111"/>
      <c r="G99" s="112"/>
      <c r="H99" s="174"/>
    </row>
    <row r="100" spans="2:8" s="119" customFormat="1" ht="30" customHeight="1" x14ac:dyDescent="0.2">
      <c r="B100" s="124" t="s">
        <v>128</v>
      </c>
      <c r="C100" s="2" t="s">
        <v>131</v>
      </c>
      <c r="D100" s="125"/>
      <c r="E100" s="138"/>
      <c r="F100" s="111"/>
      <c r="G100" s="137"/>
      <c r="H100" s="174"/>
    </row>
    <row r="101" spans="2:8" s="119" customFormat="1" ht="15.75" customHeight="1" x14ac:dyDescent="0.2">
      <c r="B101" s="125" t="s">
        <v>53</v>
      </c>
      <c r="C101" s="1" t="s">
        <v>230</v>
      </c>
      <c r="D101" s="125" t="s">
        <v>231</v>
      </c>
      <c r="E101" s="138">
        <v>6</v>
      </c>
      <c r="F101" s="111"/>
      <c r="G101" s="112"/>
      <c r="H101" s="174"/>
    </row>
    <row r="102" spans="2:8" s="119" customFormat="1" ht="15.75" customHeight="1" x14ac:dyDescent="0.2">
      <c r="B102" s="125" t="s">
        <v>54</v>
      </c>
      <c r="C102" s="1" t="s">
        <v>232</v>
      </c>
      <c r="D102" s="125" t="s">
        <v>5</v>
      </c>
      <c r="E102" s="138">
        <v>1</v>
      </c>
      <c r="F102" s="111"/>
      <c r="G102" s="112"/>
      <c r="H102" s="174"/>
    </row>
    <row r="103" spans="2:8" s="119" customFormat="1" ht="15.75" customHeight="1" x14ac:dyDescent="0.2">
      <c r="B103" s="125" t="s">
        <v>129</v>
      </c>
      <c r="C103" s="1" t="s">
        <v>233</v>
      </c>
      <c r="D103" s="125" t="s">
        <v>8</v>
      </c>
      <c r="E103" s="138">
        <v>300</v>
      </c>
      <c r="F103" s="111"/>
      <c r="G103" s="112"/>
      <c r="H103" s="174"/>
    </row>
    <row r="104" spans="2:8" s="119" customFormat="1" ht="15.75" customHeight="1" x14ac:dyDescent="0.2">
      <c r="B104" s="125" t="s">
        <v>130</v>
      </c>
      <c r="C104" s="1" t="s">
        <v>234</v>
      </c>
      <c r="D104" s="125" t="s">
        <v>8</v>
      </c>
      <c r="E104" s="138">
        <v>300</v>
      </c>
      <c r="F104" s="111"/>
      <c r="G104" s="112"/>
      <c r="H104" s="174"/>
    </row>
    <row r="105" spans="2:8" s="119" customFormat="1" ht="15.75" customHeight="1" x14ac:dyDescent="0.2">
      <c r="B105" s="125" t="s">
        <v>235</v>
      </c>
      <c r="C105" s="1" t="s">
        <v>236</v>
      </c>
      <c r="D105" s="125" t="s">
        <v>231</v>
      </c>
      <c r="E105" s="138">
        <v>30</v>
      </c>
      <c r="F105" s="111"/>
      <c r="G105" s="112"/>
      <c r="H105" s="174"/>
    </row>
    <row r="106" spans="2:8" s="119" customFormat="1" ht="15.75" customHeight="1" x14ac:dyDescent="0.2">
      <c r="B106" s="125" t="s">
        <v>237</v>
      </c>
      <c r="C106" s="1" t="s">
        <v>238</v>
      </c>
      <c r="D106" s="125" t="s">
        <v>231</v>
      </c>
      <c r="E106" s="138">
        <v>2</v>
      </c>
      <c r="F106" s="111"/>
      <c r="G106" s="112"/>
      <c r="H106" s="174"/>
    </row>
    <row r="107" spans="2:8" s="119" customFormat="1" ht="15.75" customHeight="1" x14ac:dyDescent="0.2">
      <c r="B107" s="125" t="s">
        <v>239</v>
      </c>
      <c r="C107" s="1" t="s">
        <v>240</v>
      </c>
      <c r="D107" s="125" t="s">
        <v>241</v>
      </c>
      <c r="E107" s="138">
        <v>1</v>
      </c>
      <c r="F107" s="111"/>
      <c r="G107" s="112"/>
      <c r="H107" s="174"/>
    </row>
    <row r="108" spans="2:8" s="119" customFormat="1" ht="15.75" customHeight="1" x14ac:dyDescent="0.2">
      <c r="B108" s="125" t="s">
        <v>242</v>
      </c>
      <c r="C108" s="1" t="s">
        <v>243</v>
      </c>
      <c r="D108" s="125" t="s">
        <v>5</v>
      </c>
      <c r="E108" s="138">
        <v>10</v>
      </c>
      <c r="F108" s="111"/>
      <c r="G108" s="112"/>
      <c r="H108" s="174"/>
    </row>
    <row r="109" spans="2:8" s="119" customFormat="1" ht="15.75" customHeight="1" x14ac:dyDescent="0.2">
      <c r="B109" s="125" t="s">
        <v>244</v>
      </c>
      <c r="C109" s="1" t="s">
        <v>245</v>
      </c>
      <c r="D109" s="125" t="s">
        <v>5</v>
      </c>
      <c r="E109" s="138">
        <v>10</v>
      </c>
      <c r="F109" s="111"/>
      <c r="G109" s="112"/>
      <c r="H109" s="174"/>
    </row>
    <row r="110" spans="2:8" s="119" customFormat="1" ht="15.75" customHeight="1" x14ac:dyDescent="0.2">
      <c r="B110" s="125" t="s">
        <v>246</v>
      </c>
      <c r="C110" s="1" t="s">
        <v>247</v>
      </c>
      <c r="D110" s="125" t="s">
        <v>5</v>
      </c>
      <c r="E110" s="138">
        <v>5</v>
      </c>
      <c r="F110" s="111"/>
      <c r="G110" s="112"/>
      <c r="H110" s="174"/>
    </row>
    <row r="111" spans="2:8" s="119" customFormat="1" ht="15.75" customHeight="1" x14ac:dyDescent="0.2">
      <c r="B111" s="125" t="s">
        <v>248</v>
      </c>
      <c r="C111" s="1" t="s">
        <v>249</v>
      </c>
      <c r="D111" s="125" t="s">
        <v>5</v>
      </c>
      <c r="E111" s="138">
        <v>5</v>
      </c>
      <c r="F111" s="111"/>
      <c r="G111" s="112"/>
      <c r="H111" s="174"/>
    </row>
    <row r="112" spans="2:8" s="119" customFormat="1" ht="15.75" customHeight="1" x14ac:dyDescent="0.2">
      <c r="B112" s="125" t="s">
        <v>250</v>
      </c>
      <c r="C112" s="1" t="s">
        <v>251</v>
      </c>
      <c r="D112" s="125" t="s">
        <v>5</v>
      </c>
      <c r="E112" s="138">
        <v>8</v>
      </c>
      <c r="F112" s="111"/>
      <c r="G112" s="112"/>
      <c r="H112" s="174"/>
    </row>
    <row r="113" spans="2:7" s="119" customFormat="1" x14ac:dyDescent="0.2">
      <c r="B113" s="125"/>
      <c r="C113" s="1"/>
      <c r="D113" s="125"/>
      <c r="E113" s="138"/>
      <c r="F113" s="111"/>
      <c r="G113" s="112"/>
    </row>
    <row r="114" spans="2:7" s="119" customFormat="1" ht="18" customHeight="1" x14ac:dyDescent="0.2">
      <c r="B114" s="150" t="s">
        <v>56</v>
      </c>
      <c r="C114" s="151"/>
      <c r="D114" s="151"/>
      <c r="E114" s="151"/>
      <c r="F114" s="152"/>
      <c r="G114" s="113"/>
    </row>
    <row r="115" spans="2:7" s="119" customFormat="1" ht="15" x14ac:dyDescent="0.2">
      <c r="B115" s="153" t="s">
        <v>229</v>
      </c>
      <c r="C115" s="153"/>
      <c r="D115" s="153"/>
      <c r="E115" s="153"/>
      <c r="F115" s="141"/>
      <c r="G115" s="112"/>
    </row>
    <row r="116" spans="2:7" s="119" customFormat="1" ht="15" x14ac:dyDescent="0.2">
      <c r="B116" s="154" t="s">
        <v>272</v>
      </c>
      <c r="C116" s="155"/>
      <c r="D116" s="155"/>
      <c r="E116" s="156"/>
      <c r="F116" s="139"/>
      <c r="G116" s="112"/>
    </row>
    <row r="117" spans="2:7" s="119" customFormat="1" ht="15" x14ac:dyDescent="0.2">
      <c r="B117" s="153" t="s">
        <v>228</v>
      </c>
      <c r="C117" s="153"/>
      <c r="D117" s="153"/>
      <c r="E117" s="153"/>
      <c r="F117" s="139"/>
      <c r="G117" s="112"/>
    </row>
    <row r="118" spans="2:7" ht="18.75" customHeight="1" x14ac:dyDescent="0.2">
      <c r="B118" s="153" t="s">
        <v>261</v>
      </c>
      <c r="C118" s="153"/>
      <c r="D118" s="153"/>
      <c r="E118" s="153"/>
      <c r="F118" s="140"/>
      <c r="G118" s="175"/>
    </row>
    <row r="119" spans="2:7" ht="18.75" customHeight="1" x14ac:dyDescent="0.2">
      <c r="B119" s="150" t="s">
        <v>21</v>
      </c>
      <c r="C119" s="151"/>
      <c r="D119" s="151"/>
      <c r="E119" s="152"/>
      <c r="F119" s="142"/>
      <c r="G119" s="112"/>
    </row>
    <row r="120" spans="2:7" ht="18.75" customHeight="1" x14ac:dyDescent="0.2">
      <c r="B120" s="150" t="s">
        <v>262</v>
      </c>
      <c r="C120" s="151"/>
      <c r="D120" s="151"/>
      <c r="E120" s="151"/>
      <c r="F120" s="152"/>
      <c r="G120" s="113"/>
    </row>
    <row r="121" spans="2:7" x14ac:dyDescent="0.2">
      <c r="B121" s="119"/>
      <c r="G121" s="114"/>
    </row>
    <row r="122" spans="2:7" x14ac:dyDescent="0.2">
      <c r="B122" s="119"/>
      <c r="G122" s="114"/>
    </row>
    <row r="123" spans="2:7" x14ac:dyDescent="0.2">
      <c r="B123" s="119"/>
      <c r="G123" s="114"/>
    </row>
    <row r="124" spans="2:7" x14ac:dyDescent="0.2">
      <c r="B124" s="119"/>
      <c r="G124" s="114"/>
    </row>
    <row r="125" spans="2:7" x14ac:dyDescent="0.2">
      <c r="B125" s="119"/>
      <c r="G125" s="114"/>
    </row>
    <row r="126" spans="2:7" x14ac:dyDescent="0.2">
      <c r="B126" s="119"/>
      <c r="G126" s="114"/>
    </row>
    <row r="127" spans="2:7" x14ac:dyDescent="0.2">
      <c r="B127" s="119"/>
      <c r="G127" s="114"/>
    </row>
    <row r="128" spans="2:7" x14ac:dyDescent="0.2">
      <c r="B128" s="119"/>
      <c r="G128" s="114"/>
    </row>
    <row r="129" spans="2:7" x14ac:dyDescent="0.2">
      <c r="B129" s="119"/>
      <c r="G129" s="114"/>
    </row>
  </sheetData>
  <protectedRanges>
    <protectedRange sqref="G9:G10" name="Rango1_1"/>
  </protectedRanges>
  <mergeCells count="16">
    <mergeCell ref="B14:G15"/>
    <mergeCell ref="B114:F114"/>
    <mergeCell ref="B115:E115"/>
    <mergeCell ref="B117:E117"/>
    <mergeCell ref="B116:E116"/>
    <mergeCell ref="B118:E118"/>
    <mergeCell ref="B119:E119"/>
    <mergeCell ref="B120:F120"/>
    <mergeCell ref="B2:G3"/>
    <mergeCell ref="B5:G5"/>
    <mergeCell ref="B6:G7"/>
    <mergeCell ref="B8:F8"/>
    <mergeCell ref="B9:F9"/>
    <mergeCell ref="B10:F10"/>
    <mergeCell ref="C11:F11"/>
    <mergeCell ref="B12:G13"/>
  </mergeCells>
  <phoneticPr fontId="23" type="noConversion"/>
  <pageMargins left="0.7" right="0.7" top="0.75" bottom="0.75" header="0.3" footer="0.3"/>
  <pageSetup scale="60" fitToHeight="0" orientation="portrait" horizontalDpi="4294967293" verticalDpi="4294967293" r:id="rId1"/>
  <rowBreaks count="2" manualBreakCount="2">
    <brk id="66" max="8" man="1"/>
    <brk id="11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E58"/>
  <sheetViews>
    <sheetView view="pageBreakPreview" zoomScale="60" zoomScaleNormal="100" workbookViewId="0">
      <selection activeCell="B4" sqref="B4:E4"/>
    </sheetView>
  </sheetViews>
  <sheetFormatPr baseColWidth="10" defaultRowHeight="12.75" x14ac:dyDescent="0.2"/>
  <cols>
    <col min="2" max="2" width="44" customWidth="1"/>
  </cols>
  <sheetData>
    <row r="2" spans="2:5" ht="13.5" thickBot="1" x14ac:dyDescent="0.25"/>
    <row r="3" spans="2:5" ht="17.25" thickBot="1" x14ac:dyDescent="0.35">
      <c r="B3" s="157" t="s">
        <v>260</v>
      </c>
      <c r="C3" s="158"/>
      <c r="D3" s="158"/>
      <c r="E3" s="159"/>
    </row>
    <row r="4" spans="2:5" ht="31.5" customHeight="1" thickBot="1" x14ac:dyDescent="0.25">
      <c r="B4" s="160" t="s">
        <v>227</v>
      </c>
      <c r="C4" s="161"/>
      <c r="D4" s="161"/>
      <c r="E4" s="162"/>
    </row>
    <row r="5" spans="2:5" ht="14.25" thickBot="1" x14ac:dyDescent="0.25">
      <c r="B5" s="42"/>
      <c r="C5" s="42"/>
      <c r="D5" s="42"/>
      <c r="E5" s="42"/>
    </row>
    <row r="6" spans="2:5" ht="17.25" thickBot="1" x14ac:dyDescent="0.25">
      <c r="B6" s="43" t="s">
        <v>199</v>
      </c>
      <c r="C6" s="44"/>
      <c r="D6" s="44"/>
      <c r="E6" s="45">
        <v>1</v>
      </c>
    </row>
    <row r="7" spans="2:5" ht="14.25" thickBot="1" x14ac:dyDescent="0.25">
      <c r="B7" s="42"/>
      <c r="C7" s="42"/>
      <c r="D7" s="42"/>
      <c r="E7" s="42"/>
    </row>
    <row r="8" spans="2:5" ht="17.25" thickBot="1" x14ac:dyDescent="0.25">
      <c r="B8" s="43" t="s">
        <v>200</v>
      </c>
      <c r="C8" s="44"/>
      <c r="D8" s="44"/>
      <c r="E8" s="45">
        <f>SUM(E10,E19,E24)</f>
        <v>0.62403333333333322</v>
      </c>
    </row>
    <row r="9" spans="2:5" ht="17.25" thickBot="1" x14ac:dyDescent="0.35">
      <c r="B9" s="46" t="s">
        <v>166</v>
      </c>
      <c r="C9" s="47"/>
      <c r="D9" s="47"/>
      <c r="E9" s="48" t="s">
        <v>169</v>
      </c>
    </row>
    <row r="10" spans="2:5" ht="17.25" thickBot="1" x14ac:dyDescent="0.35">
      <c r="B10" s="49" t="s">
        <v>170</v>
      </c>
      <c r="C10" s="50"/>
      <c r="D10" s="50"/>
      <c r="E10" s="51">
        <f>SUM(E11:E18)</f>
        <v>0.25943333333333329</v>
      </c>
    </row>
    <row r="11" spans="2:5" ht="16.5" x14ac:dyDescent="0.3">
      <c r="B11" s="52" t="s">
        <v>171</v>
      </c>
      <c r="C11" s="53"/>
      <c r="D11" s="53"/>
      <c r="E11" s="54">
        <f>1/12</f>
        <v>8.3333333333333329E-2</v>
      </c>
    </row>
    <row r="12" spans="2:5" ht="16.5" x14ac:dyDescent="0.3">
      <c r="B12" s="55" t="s">
        <v>173</v>
      </c>
      <c r="C12" s="56"/>
      <c r="D12" s="56"/>
      <c r="E12" s="57">
        <f>0.12*E11</f>
        <v>9.9999999999999985E-3</v>
      </c>
    </row>
    <row r="13" spans="2:5" ht="16.5" x14ac:dyDescent="0.3">
      <c r="B13" s="55" t="s">
        <v>175</v>
      </c>
      <c r="C13" s="58"/>
      <c r="D13" s="58"/>
      <c r="E13" s="57">
        <f>1/12</f>
        <v>8.3333333333333329E-2</v>
      </c>
    </row>
    <row r="14" spans="2:5" ht="16.5" x14ac:dyDescent="0.3">
      <c r="B14" s="55" t="s">
        <v>176</v>
      </c>
      <c r="C14" s="58"/>
      <c r="D14" s="58"/>
      <c r="E14" s="57">
        <f>0.5/12</f>
        <v>4.1666666666666664E-2</v>
      </c>
    </row>
    <row r="15" spans="2:5" ht="16.5" x14ac:dyDescent="0.3">
      <c r="B15" s="55" t="s">
        <v>178</v>
      </c>
      <c r="C15" s="58"/>
      <c r="D15" s="58"/>
      <c r="E15" s="57">
        <v>1.11E-2</v>
      </c>
    </row>
    <row r="16" spans="2:5" ht="16.5" x14ac:dyDescent="0.3">
      <c r="B16" s="55" t="s">
        <v>179</v>
      </c>
      <c r="C16" s="58"/>
      <c r="D16" s="58"/>
      <c r="E16" s="57">
        <v>0.01</v>
      </c>
    </row>
    <row r="17" spans="2:5" ht="16.5" x14ac:dyDescent="0.3">
      <c r="B17" s="55" t="s">
        <v>180</v>
      </c>
      <c r="C17" s="58"/>
      <c r="D17" s="58"/>
      <c r="E17" s="57">
        <v>0.01</v>
      </c>
    </row>
    <row r="18" spans="2:5" ht="17.25" thickBot="1" x14ac:dyDescent="0.35">
      <c r="B18" s="55" t="s">
        <v>181</v>
      </c>
      <c r="C18" s="58"/>
      <c r="D18" s="58"/>
      <c r="E18" s="57">
        <v>0.01</v>
      </c>
    </row>
    <row r="19" spans="2:5" ht="17.25" thickBot="1" x14ac:dyDescent="0.35">
      <c r="B19" s="49" t="s">
        <v>182</v>
      </c>
      <c r="C19" s="59"/>
      <c r="D19" s="59"/>
      <c r="E19" s="51">
        <f>SUM(E20:E23)</f>
        <v>0.31459999999999994</v>
      </c>
    </row>
    <row r="20" spans="2:5" ht="16.5" x14ac:dyDescent="0.3">
      <c r="B20" s="60" t="s">
        <v>201</v>
      </c>
      <c r="C20" s="61"/>
      <c r="D20" s="61"/>
      <c r="E20" s="62">
        <f>12.5%-4%</f>
        <v>8.4999999999999992E-2</v>
      </c>
    </row>
    <row r="21" spans="2:5" ht="16.5" x14ac:dyDescent="0.3">
      <c r="B21" s="63" t="s">
        <v>185</v>
      </c>
      <c r="C21" s="64"/>
      <c r="D21" s="64"/>
      <c r="E21" s="65">
        <f>16%-4%</f>
        <v>0.12</v>
      </c>
    </row>
    <row r="22" spans="2:5" ht="16.5" x14ac:dyDescent="0.3">
      <c r="B22" s="63" t="s">
        <v>187</v>
      </c>
      <c r="C22" s="64"/>
      <c r="D22" s="64"/>
      <c r="E22" s="65">
        <v>6.9599999999999995E-2</v>
      </c>
    </row>
    <row r="23" spans="2:5" ht="17.25" thickBot="1" x14ac:dyDescent="0.35">
      <c r="B23" s="66" t="s">
        <v>189</v>
      </c>
      <c r="C23" s="67"/>
      <c r="D23" s="67"/>
      <c r="E23" s="68">
        <v>0.04</v>
      </c>
    </row>
    <row r="24" spans="2:5" ht="17.25" thickBot="1" x14ac:dyDescent="0.35">
      <c r="B24" s="49" t="s">
        <v>202</v>
      </c>
      <c r="C24" s="69"/>
      <c r="D24" s="69"/>
      <c r="E24" s="51">
        <f>SUM(E25:E26)</f>
        <v>0.05</v>
      </c>
    </row>
    <row r="25" spans="2:5" ht="16.5" x14ac:dyDescent="0.3">
      <c r="B25" s="52" t="s">
        <v>192</v>
      </c>
      <c r="C25" s="70"/>
      <c r="D25" s="70"/>
      <c r="E25" s="54">
        <v>0.02</v>
      </c>
    </row>
    <row r="26" spans="2:5" ht="17.25" thickBot="1" x14ac:dyDescent="0.35">
      <c r="B26" s="71" t="s">
        <v>194</v>
      </c>
      <c r="C26" s="72"/>
      <c r="D26" s="72"/>
      <c r="E26" s="73">
        <v>0.03</v>
      </c>
    </row>
    <row r="27" spans="2:5" ht="17.25" thickBot="1" x14ac:dyDescent="0.25">
      <c r="B27" s="43" t="s">
        <v>203</v>
      </c>
      <c r="C27" s="44"/>
      <c r="D27" s="44"/>
      <c r="E27" s="45">
        <f>SUM(E29:E43)</f>
        <v>0.47280000000000005</v>
      </c>
    </row>
    <row r="28" spans="2:5" ht="17.25" thickBot="1" x14ac:dyDescent="0.35">
      <c r="B28" s="74" t="s">
        <v>163</v>
      </c>
      <c r="C28" s="75" t="s">
        <v>164</v>
      </c>
      <c r="D28" s="75"/>
      <c r="E28" s="76" t="s">
        <v>169</v>
      </c>
    </row>
    <row r="29" spans="2:5" ht="16.5" x14ac:dyDescent="0.2">
      <c r="B29" s="77" t="s">
        <v>204</v>
      </c>
      <c r="C29" s="78"/>
      <c r="D29" s="79"/>
      <c r="E29" s="80"/>
    </row>
    <row r="30" spans="2:5" ht="16.5" x14ac:dyDescent="0.2">
      <c r="B30" s="81" t="s">
        <v>205</v>
      </c>
      <c r="C30" s="82" t="s">
        <v>165</v>
      </c>
      <c r="D30" s="83"/>
      <c r="E30" s="84">
        <v>5.5E-2</v>
      </c>
    </row>
    <row r="31" spans="2:5" ht="16.5" x14ac:dyDescent="0.2">
      <c r="B31" s="81" t="s">
        <v>206</v>
      </c>
      <c r="C31" s="82" t="s">
        <v>165</v>
      </c>
      <c r="D31" s="83"/>
      <c r="E31" s="84">
        <v>4.3999999999999997E-2</v>
      </c>
    </row>
    <row r="32" spans="2:5" ht="16.5" x14ac:dyDescent="0.2">
      <c r="B32" s="81" t="s">
        <v>207</v>
      </c>
      <c r="C32" s="82" t="s">
        <v>165</v>
      </c>
      <c r="D32" s="83"/>
      <c r="E32" s="84">
        <v>3.2500000000000001E-2</v>
      </c>
    </row>
    <row r="33" spans="2:5" ht="16.5" x14ac:dyDescent="0.2">
      <c r="B33" s="81" t="s">
        <v>208</v>
      </c>
      <c r="C33" s="82"/>
      <c r="D33" s="83"/>
      <c r="E33" s="84"/>
    </row>
    <row r="34" spans="2:5" ht="16.5" x14ac:dyDescent="0.2">
      <c r="B34" s="81" t="s">
        <v>209</v>
      </c>
      <c r="C34" s="82" t="s">
        <v>165</v>
      </c>
      <c r="D34" s="83"/>
      <c r="E34" s="84">
        <v>5.0999999999999997E-2</v>
      </c>
    </row>
    <row r="35" spans="2:5" ht="16.5" x14ac:dyDescent="0.2">
      <c r="B35" s="81" t="s">
        <v>210</v>
      </c>
      <c r="C35" s="82"/>
      <c r="D35" s="83"/>
      <c r="E35" s="84"/>
    </row>
    <row r="36" spans="2:5" ht="33" x14ac:dyDescent="0.2">
      <c r="B36" s="81" t="s">
        <v>211</v>
      </c>
      <c r="C36" s="82" t="s">
        <v>15</v>
      </c>
      <c r="D36" s="83"/>
      <c r="E36" s="84">
        <v>4.3099999999999999E-2</v>
      </c>
    </row>
    <row r="37" spans="2:5" ht="16.5" x14ac:dyDescent="0.2">
      <c r="B37" s="81" t="s">
        <v>212</v>
      </c>
      <c r="C37" s="82" t="s">
        <v>15</v>
      </c>
      <c r="D37" s="83"/>
      <c r="E37" s="84">
        <v>4.19E-2</v>
      </c>
    </row>
    <row r="38" spans="2:5" ht="17.25" thickBot="1" x14ac:dyDescent="0.25">
      <c r="B38" s="85" t="s">
        <v>213</v>
      </c>
      <c r="C38" s="86" t="s">
        <v>15</v>
      </c>
      <c r="D38" s="87"/>
      <c r="E38" s="88">
        <v>2.7099999999999999E-2</v>
      </c>
    </row>
    <row r="39" spans="2:5" ht="17.25" thickBot="1" x14ac:dyDescent="0.25">
      <c r="B39" s="43" t="s">
        <v>203</v>
      </c>
      <c r="C39" s="44"/>
      <c r="D39" s="44"/>
      <c r="E39" s="45"/>
    </row>
    <row r="40" spans="2:5" ht="17.25" thickBot="1" x14ac:dyDescent="0.25">
      <c r="B40" s="75" t="s">
        <v>163</v>
      </c>
      <c r="C40" s="75" t="s">
        <v>164</v>
      </c>
      <c r="D40" s="75"/>
      <c r="E40" s="89" t="s">
        <v>169</v>
      </c>
    </row>
    <row r="41" spans="2:5" ht="16.5" x14ac:dyDescent="0.2">
      <c r="B41" s="77" t="s">
        <v>214</v>
      </c>
      <c r="C41" s="78" t="s">
        <v>15</v>
      </c>
      <c r="D41" s="79"/>
      <c r="E41" s="80">
        <v>0.09</v>
      </c>
    </row>
    <row r="42" spans="2:5" ht="33" x14ac:dyDescent="0.2">
      <c r="B42" s="81" t="s">
        <v>215</v>
      </c>
      <c r="C42" s="82" t="s">
        <v>15</v>
      </c>
      <c r="D42" s="83"/>
      <c r="E42" s="84">
        <v>3.7699999999999997E-2</v>
      </c>
    </row>
    <row r="43" spans="2:5" ht="17.25" thickBot="1" x14ac:dyDescent="0.25">
      <c r="B43" s="85" t="s">
        <v>216</v>
      </c>
      <c r="C43" s="86" t="s">
        <v>165</v>
      </c>
      <c r="D43" s="87"/>
      <c r="E43" s="88">
        <v>5.0500000000000003E-2</v>
      </c>
    </row>
    <row r="44" spans="2:5" ht="17.25" thickBot="1" x14ac:dyDescent="0.35">
      <c r="B44" s="91"/>
      <c r="C44" s="91"/>
      <c r="D44" s="91"/>
      <c r="E44" s="91"/>
    </row>
    <row r="45" spans="2:5" ht="17.25" thickBot="1" x14ac:dyDescent="0.25">
      <c r="B45" s="92" t="s">
        <v>217</v>
      </c>
      <c r="C45" s="93"/>
      <c r="D45" s="93"/>
      <c r="E45" s="94">
        <f>SUM(E47:E52)</f>
        <v>0.15760000000000002</v>
      </c>
    </row>
    <row r="46" spans="2:5" ht="17.25" thickBot="1" x14ac:dyDescent="0.25">
      <c r="B46" s="75" t="s">
        <v>163</v>
      </c>
      <c r="C46" s="75" t="s">
        <v>164</v>
      </c>
      <c r="D46" s="95"/>
      <c r="E46" s="89" t="s">
        <v>169</v>
      </c>
    </row>
    <row r="47" spans="2:5" ht="49.5" x14ac:dyDescent="0.2">
      <c r="B47" s="77" t="s">
        <v>218</v>
      </c>
      <c r="C47" s="78" t="s">
        <v>19</v>
      </c>
      <c r="D47" s="96"/>
      <c r="E47" s="80">
        <v>3.4799999999999998E-2</v>
      </c>
    </row>
    <row r="48" spans="2:5" ht="49.5" x14ac:dyDescent="0.2">
      <c r="B48" s="81" t="s">
        <v>218</v>
      </c>
      <c r="C48" s="82" t="s">
        <v>19</v>
      </c>
      <c r="D48" s="97"/>
      <c r="E48" s="84">
        <v>3.4799999999999998E-2</v>
      </c>
    </row>
    <row r="49" spans="2:5" ht="16.5" x14ac:dyDescent="0.2">
      <c r="B49" s="81" t="s">
        <v>219</v>
      </c>
      <c r="C49" s="82" t="s">
        <v>19</v>
      </c>
      <c r="D49" s="97"/>
      <c r="E49" s="84">
        <v>3.5000000000000003E-2</v>
      </c>
    </row>
    <row r="50" spans="2:5" ht="33" x14ac:dyDescent="0.2">
      <c r="B50" s="81" t="s">
        <v>220</v>
      </c>
      <c r="C50" s="82" t="s">
        <v>19</v>
      </c>
      <c r="D50" s="97"/>
      <c r="E50" s="84">
        <v>2.7900000000000001E-2</v>
      </c>
    </row>
    <row r="51" spans="2:5" ht="16.5" x14ac:dyDescent="0.2">
      <c r="B51" s="81" t="s">
        <v>221</v>
      </c>
      <c r="C51" s="82" t="s">
        <v>19</v>
      </c>
      <c r="D51" s="97"/>
      <c r="E51" s="84">
        <v>1.2E-2</v>
      </c>
    </row>
    <row r="52" spans="2:5" ht="17.25" thickBot="1" x14ac:dyDescent="0.25">
      <c r="B52" s="85" t="s">
        <v>222</v>
      </c>
      <c r="C52" s="86" t="s">
        <v>19</v>
      </c>
      <c r="D52" s="98"/>
      <c r="E52" s="88">
        <v>1.3100000000000001E-2</v>
      </c>
    </row>
    <row r="53" spans="2:5" ht="14.25" thickBot="1" x14ac:dyDescent="0.3">
      <c r="B53" s="99"/>
      <c r="C53" s="100"/>
      <c r="D53" s="100"/>
      <c r="E53" s="100"/>
    </row>
    <row r="54" spans="2:5" ht="17.25" thickBot="1" x14ac:dyDescent="0.25">
      <c r="B54" s="92" t="s">
        <v>223</v>
      </c>
      <c r="C54" s="93"/>
      <c r="D54" s="93"/>
      <c r="E54" s="94">
        <f>SUM(E56:E56)</f>
        <v>0.1</v>
      </c>
    </row>
    <row r="55" spans="2:5" ht="17.25" thickBot="1" x14ac:dyDescent="0.35">
      <c r="B55" s="101" t="s">
        <v>163</v>
      </c>
      <c r="C55" s="102"/>
      <c r="D55" s="102"/>
      <c r="E55" s="48" t="s">
        <v>169</v>
      </c>
    </row>
    <row r="56" spans="2:5" ht="17.25" thickBot="1" x14ac:dyDescent="0.35">
      <c r="B56" s="103" t="s">
        <v>224</v>
      </c>
      <c r="C56" s="104"/>
      <c r="D56" s="104"/>
      <c r="E56" s="94">
        <v>0.1</v>
      </c>
    </row>
    <row r="57" spans="2:5" ht="17.25" thickBot="1" x14ac:dyDescent="0.35">
      <c r="B57" s="105" t="s">
        <v>225</v>
      </c>
      <c r="C57" s="106"/>
      <c r="D57" s="106"/>
      <c r="E57" s="107">
        <f>E6+E8+E27+E45+E54</f>
        <v>2.3544333333333332</v>
      </c>
    </row>
    <row r="58" spans="2:5" ht="17.25" thickBot="1" x14ac:dyDescent="0.35">
      <c r="B58" s="157" t="s">
        <v>226</v>
      </c>
      <c r="C58" s="159"/>
      <c r="D58" s="90" t="s">
        <v>7</v>
      </c>
      <c r="E58" s="108">
        <f>E57/100</f>
        <v>2.354433333333333E-2</v>
      </c>
    </row>
  </sheetData>
  <mergeCells count="3">
    <mergeCell ref="B3:E3"/>
    <mergeCell ref="B4:E4"/>
    <mergeCell ref="B58:C58"/>
  </mergeCells>
  <pageMargins left="0.7" right="0.7" top="0.75" bottom="0.75" header="0.3" footer="0.3"/>
  <pageSetup scale="6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27"/>
  <sheetViews>
    <sheetView view="pageBreakPreview" zoomScale="60" zoomScaleNormal="100" workbookViewId="0">
      <selection activeCell="B4" sqref="B4:E4"/>
    </sheetView>
  </sheetViews>
  <sheetFormatPr baseColWidth="10" defaultRowHeight="12.75" x14ac:dyDescent="0.2"/>
  <cols>
    <col min="2" max="2" width="44.5703125" customWidth="1"/>
    <col min="3" max="3" width="29.42578125" bestFit="1" customWidth="1"/>
  </cols>
  <sheetData>
    <row r="2" spans="2:4" ht="13.5" thickBot="1" x14ac:dyDescent="0.25"/>
    <row r="3" spans="2:4" ht="15.75" thickBot="1" x14ac:dyDescent="0.3">
      <c r="B3" s="165" t="s">
        <v>167</v>
      </c>
      <c r="C3" s="166"/>
      <c r="D3" s="167"/>
    </row>
    <row r="4" spans="2:4" ht="48" customHeight="1" thickBot="1" x14ac:dyDescent="0.25">
      <c r="B4" s="168" t="s">
        <v>227</v>
      </c>
      <c r="C4" s="169"/>
      <c r="D4" s="170"/>
    </row>
    <row r="5" spans="2:4" ht="15.75" thickBot="1" x14ac:dyDescent="0.25">
      <c r="B5" s="20"/>
      <c r="C5" s="20"/>
      <c r="D5" s="20"/>
    </row>
    <row r="6" spans="2:4" ht="15.75" thickBot="1" x14ac:dyDescent="0.3">
      <c r="B6" s="41" t="s">
        <v>166</v>
      </c>
      <c r="C6" s="41" t="s">
        <v>168</v>
      </c>
      <c r="D6" s="41" t="s">
        <v>169</v>
      </c>
    </row>
    <row r="7" spans="2:4" ht="15.75" thickBot="1" x14ac:dyDescent="0.3">
      <c r="B7" s="171" t="s">
        <v>170</v>
      </c>
      <c r="C7" s="172"/>
      <c r="D7" s="21">
        <f>SUM(D8:D15)</f>
        <v>0.25943333333333329</v>
      </c>
    </row>
    <row r="8" spans="2:4" ht="15" x14ac:dyDescent="0.25">
      <c r="B8" s="22" t="s">
        <v>171</v>
      </c>
      <c r="C8" s="23" t="s">
        <v>172</v>
      </c>
      <c r="D8" s="24">
        <f>1/12</f>
        <v>8.3333333333333329E-2</v>
      </c>
    </row>
    <row r="9" spans="2:4" ht="15" x14ac:dyDescent="0.25">
      <c r="B9" s="25" t="s">
        <v>173</v>
      </c>
      <c r="C9" s="26" t="s">
        <v>174</v>
      </c>
      <c r="D9" s="27">
        <f>0.12*D8</f>
        <v>9.9999999999999985E-3</v>
      </c>
    </row>
    <row r="10" spans="2:4" ht="15" x14ac:dyDescent="0.25">
      <c r="B10" s="25" t="s">
        <v>175</v>
      </c>
      <c r="C10" s="28" t="s">
        <v>172</v>
      </c>
      <c r="D10" s="27">
        <f>1/12</f>
        <v>8.3333333333333329E-2</v>
      </c>
    </row>
    <row r="11" spans="2:4" ht="15" x14ac:dyDescent="0.25">
      <c r="B11" s="25" t="s">
        <v>176</v>
      </c>
      <c r="C11" s="28" t="s">
        <v>177</v>
      </c>
      <c r="D11" s="27">
        <f>0.5/12</f>
        <v>4.1666666666666664E-2</v>
      </c>
    </row>
    <row r="12" spans="2:4" ht="15" x14ac:dyDescent="0.25">
      <c r="B12" s="25" t="s">
        <v>178</v>
      </c>
      <c r="C12" s="28"/>
      <c r="D12" s="27">
        <v>1.11E-2</v>
      </c>
    </row>
    <row r="13" spans="2:4" ht="15" x14ac:dyDescent="0.25">
      <c r="B13" s="25" t="s">
        <v>179</v>
      </c>
      <c r="C13" s="28"/>
      <c r="D13" s="27">
        <v>0.01</v>
      </c>
    </row>
    <row r="14" spans="2:4" ht="15" x14ac:dyDescent="0.25">
      <c r="B14" s="25" t="s">
        <v>180</v>
      </c>
      <c r="C14" s="28"/>
      <c r="D14" s="27">
        <v>0.01</v>
      </c>
    </row>
    <row r="15" spans="2:4" ht="15.75" thickBot="1" x14ac:dyDescent="0.3">
      <c r="B15" s="29" t="s">
        <v>181</v>
      </c>
      <c r="C15" s="30"/>
      <c r="D15" s="31">
        <v>0.01</v>
      </c>
    </row>
    <row r="16" spans="2:4" ht="15.75" thickBot="1" x14ac:dyDescent="0.3">
      <c r="B16" s="171" t="s">
        <v>182</v>
      </c>
      <c r="C16" s="173"/>
      <c r="D16" s="21">
        <f>SUM(D17:D20)</f>
        <v>0.31459999999999994</v>
      </c>
    </row>
    <row r="17" spans="2:7" ht="15" x14ac:dyDescent="0.25">
      <c r="B17" s="22" t="s">
        <v>183</v>
      </c>
      <c r="C17" s="32" t="s">
        <v>184</v>
      </c>
      <c r="D17" s="24">
        <f>12.5%-4%</f>
        <v>8.4999999999999992E-2</v>
      </c>
    </row>
    <row r="18" spans="2:7" ht="15" x14ac:dyDescent="0.25">
      <c r="B18" s="25" t="s">
        <v>185</v>
      </c>
      <c r="C18" s="33" t="s">
        <v>186</v>
      </c>
      <c r="D18" s="27">
        <f>16%-4%</f>
        <v>0.12</v>
      </c>
    </row>
    <row r="19" spans="2:7" ht="15" x14ac:dyDescent="0.25">
      <c r="B19" s="25" t="s">
        <v>187</v>
      </c>
      <c r="C19" s="33" t="s">
        <v>188</v>
      </c>
      <c r="D19" s="27">
        <v>6.9599999999999995E-2</v>
      </c>
    </row>
    <row r="20" spans="2:7" ht="15.75" thickBot="1" x14ac:dyDescent="0.3">
      <c r="B20" s="29" t="s">
        <v>189</v>
      </c>
      <c r="C20" s="34" t="s">
        <v>190</v>
      </c>
      <c r="D20" s="31">
        <v>0.04</v>
      </c>
    </row>
    <row r="21" spans="2:7" ht="15.75" thickBot="1" x14ac:dyDescent="0.3">
      <c r="B21" s="171" t="s">
        <v>191</v>
      </c>
      <c r="C21" s="173"/>
      <c r="D21" s="21">
        <f>SUM(D22:D23)</f>
        <v>0.05</v>
      </c>
    </row>
    <row r="22" spans="2:7" ht="15" x14ac:dyDescent="0.25">
      <c r="B22" s="22" t="s">
        <v>192</v>
      </c>
      <c r="C22" s="35" t="s">
        <v>193</v>
      </c>
      <c r="D22" s="24">
        <v>0.02</v>
      </c>
    </row>
    <row r="23" spans="2:7" ht="15.75" thickBot="1" x14ac:dyDescent="0.3">
      <c r="B23" s="29" t="s">
        <v>194</v>
      </c>
      <c r="C23" s="36" t="s">
        <v>195</v>
      </c>
      <c r="D23" s="31">
        <v>0.03</v>
      </c>
    </row>
    <row r="24" spans="2:7" ht="15.75" thickBot="1" x14ac:dyDescent="0.3">
      <c r="B24" s="171" t="s">
        <v>196</v>
      </c>
      <c r="C24" s="173"/>
      <c r="D24" s="21">
        <f>SUM(D25:D25)</f>
        <v>0</v>
      </c>
    </row>
    <row r="25" spans="2:7" ht="15.75" thickBot="1" x14ac:dyDescent="0.3">
      <c r="B25" s="37" t="s">
        <v>197</v>
      </c>
      <c r="C25" s="38"/>
      <c r="D25" s="39">
        <v>0</v>
      </c>
    </row>
    <row r="26" spans="2:7" ht="15.75" thickBot="1" x14ac:dyDescent="0.3">
      <c r="B26" s="163" t="s">
        <v>198</v>
      </c>
      <c r="C26" s="164"/>
      <c r="D26" s="40">
        <f>+D7+D16+D21+D24</f>
        <v>0.62403333333333322</v>
      </c>
      <c r="E26" s="109"/>
      <c r="F26" s="109"/>
      <c r="G26" s="110"/>
    </row>
    <row r="27" spans="2:7" x14ac:dyDescent="0.2">
      <c r="E27" s="109"/>
      <c r="G27" s="110"/>
    </row>
  </sheetData>
  <mergeCells count="7">
    <mergeCell ref="B26:C26"/>
    <mergeCell ref="B3:D3"/>
    <mergeCell ref="B4:D4"/>
    <mergeCell ref="B7:C7"/>
    <mergeCell ref="B16:C16"/>
    <mergeCell ref="B21:C21"/>
    <mergeCell ref="B24:C24"/>
  </mergeCells>
  <pageMargins left="0.7" right="0.7" top="0.75" bottom="0.75" header="0.3" footer="0.3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ANALISIS DE TRANSPORTE</vt:lpstr>
      <vt:lpstr>LIST UNITS GRAL</vt:lpstr>
      <vt:lpstr>FACTOR MULTIPLICADOR</vt:lpstr>
      <vt:lpstr>FACTOR PRESTACIONAL</vt:lpstr>
      <vt:lpstr>'LIST UNITS GRAL'!Área_de_impresión</vt:lpstr>
      <vt:lpstr>'LIST UNITS GRAL'!Títulos_a_imprimir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ACUEDUCTO N. HORIZ.</dc:title>
  <dc:subject>PRECIOS UNITARIOS</dc:subject>
  <dc:creator>YULL CASAS ARIAS</dc:creator>
  <dc:description>NO SOBREESCRIBIR LAS CELDAS QUE CONTIENEN FORMULAS. _x000d_
CONSULTAR AL AUTOR: 097-576 2827_x000d_
GORTIZ77@STARMEDIA.COM_x000d_
VERSON PARA EXCEL 97</dc:description>
  <cp:lastModifiedBy>NESTOR CAMARGO</cp:lastModifiedBy>
  <cp:lastPrinted>2022-01-21T01:06:13Z</cp:lastPrinted>
  <dcterms:created xsi:type="dcterms:W3CDTF">2000-01-20T23:38:21Z</dcterms:created>
  <dcterms:modified xsi:type="dcterms:W3CDTF">2022-04-08T16:52:41Z</dcterms:modified>
</cp:coreProperties>
</file>