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45" windowWidth="20730" windowHeight="10035" activeTab="9"/>
  </bookViews>
  <sheets>
    <sheet name="PPTO 1" sheetId="1" r:id="rId1"/>
    <sheet name="PPTO 2" sheetId="2" r:id="rId2"/>
    <sheet name="PPTO 3" sheetId="3" r:id="rId3"/>
    <sheet name="PPTO 4" sheetId="10" r:id="rId4"/>
    <sheet name="PPTO 5" sheetId="9" r:id="rId5"/>
    <sheet name="PPTO 6" sheetId="8" r:id="rId6"/>
    <sheet name="PPTO 7" sheetId="7" r:id="rId7"/>
    <sheet name="PPTO 8" sheetId="6" r:id="rId8"/>
    <sheet name="PPTO 9" sheetId="5" r:id="rId9"/>
    <sheet name="RESUMEN" sheetId="4" r:id="rId10"/>
  </sheets>
  <calcPr calcId="125725"/>
</workbook>
</file>

<file path=xl/calcChain.xml><?xml version="1.0" encoding="utf-8"?>
<calcChain xmlns="http://schemas.openxmlformats.org/spreadsheetml/2006/main">
  <c r="F27" i="5"/>
  <c r="F17" i="6"/>
  <c r="F48" i="9" l="1"/>
  <c r="F30" i="8"/>
  <c r="F29"/>
  <c r="F28"/>
  <c r="F27"/>
  <c r="F18" i="9"/>
  <c r="F23" i="10"/>
  <c r="F27" i="3"/>
  <c r="F24" i="1"/>
  <c r="F24" i="2"/>
  <c r="F108" i="5" l="1"/>
  <c r="F107"/>
  <c r="F106"/>
  <c r="F105"/>
  <c r="F104"/>
  <c r="F103"/>
  <c r="F101"/>
  <c r="F98"/>
  <c r="F97"/>
  <c r="F95"/>
  <c r="F93"/>
  <c r="F89"/>
  <c r="F88"/>
  <c r="F85"/>
  <c r="F84"/>
  <c r="F81"/>
  <c r="F78"/>
  <c r="F75"/>
  <c r="F66"/>
  <c r="F64"/>
  <c r="F61"/>
  <c r="F59"/>
  <c r="F57"/>
  <c r="F53"/>
  <c r="F51"/>
  <c r="F48"/>
  <c r="F46"/>
  <c r="F45"/>
  <c r="F42"/>
  <c r="F41"/>
  <c r="F38"/>
  <c r="F37"/>
  <c r="F36"/>
  <c r="F35"/>
  <c r="F34"/>
  <c r="F33"/>
  <c r="F31"/>
  <c r="F30"/>
  <c r="F29"/>
  <c r="F23"/>
  <c r="F22"/>
  <c r="F21"/>
  <c r="F19"/>
  <c r="F17"/>
  <c r="F15"/>
  <c r="F11"/>
  <c r="F8"/>
  <c r="F85" i="6"/>
  <c r="F84"/>
  <c r="F82"/>
  <c r="F79"/>
  <c r="F78"/>
  <c r="F76"/>
  <c r="F74"/>
  <c r="F70"/>
  <c r="F69"/>
  <c r="F66"/>
  <c r="F65"/>
  <c r="F62"/>
  <c r="F59"/>
  <c r="F56"/>
  <c r="F47"/>
  <c r="F45"/>
  <c r="F43"/>
  <c r="F39"/>
  <c r="F37"/>
  <c r="F34"/>
  <c r="F32"/>
  <c r="F31"/>
  <c r="F28"/>
  <c r="F27"/>
  <c r="F24"/>
  <c r="F23"/>
  <c r="F21"/>
  <c r="F20"/>
  <c r="F19"/>
  <c r="F13"/>
  <c r="F11"/>
  <c r="F9"/>
  <c r="F46" i="7"/>
  <c r="F45"/>
  <c r="F44"/>
  <c r="F43"/>
  <c r="F35"/>
  <c r="F33"/>
  <c r="F30"/>
  <c r="F28"/>
  <c r="F24"/>
  <c r="F23"/>
  <c r="F22"/>
  <c r="F21"/>
  <c r="F18"/>
  <c r="F17"/>
  <c r="F15"/>
  <c r="F11"/>
  <c r="F8"/>
  <c r="F127" i="8"/>
  <c r="F126"/>
  <c r="F125"/>
  <c r="F123"/>
  <c r="F114"/>
  <c r="F120"/>
  <c r="F119"/>
  <c r="F118"/>
  <c r="F117"/>
  <c r="F116"/>
  <c r="F111"/>
  <c r="F110"/>
  <c r="F109"/>
  <c r="F108"/>
  <c r="F105"/>
  <c r="F104"/>
  <c r="F103"/>
  <c r="F102"/>
  <c r="F101"/>
  <c r="F98"/>
  <c r="F97"/>
  <c r="F96"/>
  <c r="F95"/>
  <c r="F92"/>
  <c r="F89"/>
  <c r="F88"/>
  <c r="F87"/>
  <c r="F86"/>
  <c r="F78"/>
  <c r="F79"/>
  <c r="F80"/>
  <c r="F81"/>
  <c r="F82"/>
  <c r="F77"/>
  <c r="F70"/>
  <c r="F68"/>
  <c r="F66"/>
  <c r="F64"/>
  <c r="F60"/>
  <c r="F58"/>
  <c r="F55"/>
  <c r="F54"/>
  <c r="F53"/>
  <c r="F52"/>
  <c r="F51"/>
  <c r="F48"/>
  <c r="F47"/>
  <c r="F46"/>
  <c r="F45"/>
  <c r="F44"/>
  <c r="F41"/>
  <c r="F40"/>
  <c r="F39"/>
  <c r="F37"/>
  <c r="F36"/>
  <c r="F35"/>
  <c r="F34"/>
  <c r="F33"/>
  <c r="F32"/>
  <c r="F23"/>
  <c r="F22"/>
  <c r="F20"/>
  <c r="F18"/>
  <c r="F15"/>
  <c r="F14"/>
  <c r="F11"/>
  <c r="F8"/>
  <c r="F83" i="9"/>
  <c r="F82"/>
  <c r="F79"/>
  <c r="F81"/>
  <c r="F76"/>
  <c r="F75"/>
  <c r="F73"/>
  <c r="F70"/>
  <c r="F69"/>
  <c r="F66"/>
  <c r="F65"/>
  <c r="F62"/>
  <c r="F59"/>
  <c r="F56"/>
  <c r="F47"/>
  <c r="F45"/>
  <c r="F43"/>
  <c r="F39"/>
  <c r="F37"/>
  <c r="F34"/>
  <c r="F33"/>
  <c r="F30"/>
  <c r="F29"/>
  <c r="F26"/>
  <c r="F25"/>
  <c r="F24"/>
  <c r="F22"/>
  <c r="F21"/>
  <c r="F20"/>
  <c r="F14"/>
  <c r="F11"/>
  <c r="F9"/>
  <c r="F115" i="10"/>
  <c r="F116"/>
  <c r="F117"/>
  <c r="F114"/>
  <c r="F113"/>
  <c r="F111"/>
  <c r="F108"/>
  <c r="F107"/>
  <c r="F105"/>
  <c r="F103"/>
  <c r="F99"/>
  <c r="F98"/>
  <c r="F95"/>
  <c r="F94"/>
  <c r="F91"/>
  <c r="F88"/>
  <c r="F85"/>
  <c r="F109" i="5" l="1"/>
  <c r="C27" i="4" s="1"/>
  <c r="F48" i="6"/>
  <c r="C11" i="4" s="1"/>
  <c r="F86" i="6"/>
  <c r="C26" i="4" s="1"/>
  <c r="F84" i="9"/>
  <c r="F67" i="5"/>
  <c r="F47" i="7"/>
  <c r="C25" i="4" s="1"/>
  <c r="F36" i="7"/>
  <c r="F128" i="8"/>
  <c r="C8" i="4"/>
  <c r="F71" i="8"/>
  <c r="F118" i="10"/>
  <c r="C22" i="4" s="1"/>
  <c r="C12" l="1"/>
  <c r="C10"/>
  <c r="C9"/>
  <c r="C24"/>
  <c r="C23"/>
  <c r="F76" i="10" l="1"/>
  <c r="F74"/>
  <c r="F73"/>
  <c r="F72"/>
  <c r="F71"/>
  <c r="F70"/>
  <c r="F69"/>
  <c r="F67"/>
  <c r="F66"/>
  <c r="F65"/>
  <c r="F64"/>
  <c r="F62"/>
  <c r="F60"/>
  <c r="F59"/>
  <c r="F56"/>
  <c r="F54"/>
  <c r="F52"/>
  <c r="F48"/>
  <c r="F46"/>
  <c r="F43"/>
  <c r="F41"/>
  <c r="F40"/>
  <c r="F37"/>
  <c r="F36"/>
  <c r="F33"/>
  <c r="F32"/>
  <c r="F31"/>
  <c r="F30"/>
  <c r="F29"/>
  <c r="F27"/>
  <c r="F26"/>
  <c r="F25"/>
  <c r="F19"/>
  <c r="F17"/>
  <c r="F15"/>
  <c r="F11"/>
  <c r="F8"/>
  <c r="F88" i="3"/>
  <c r="F87"/>
  <c r="F86"/>
  <c r="F85"/>
  <c r="F83"/>
  <c r="F82"/>
  <c r="F80"/>
  <c r="F76"/>
  <c r="F73"/>
  <c r="F70"/>
  <c r="F67"/>
  <c r="F58"/>
  <c r="F56"/>
  <c r="F53"/>
  <c r="F51"/>
  <c r="F49"/>
  <c r="F45"/>
  <c r="F43"/>
  <c r="F42"/>
  <c r="F39"/>
  <c r="F36"/>
  <c r="F35"/>
  <c r="F34"/>
  <c r="F33"/>
  <c r="F31"/>
  <c r="F30"/>
  <c r="F29"/>
  <c r="F23"/>
  <c r="F22"/>
  <c r="F21"/>
  <c r="F18"/>
  <c r="F16"/>
  <c r="F12"/>
  <c r="F9"/>
  <c r="F97" i="2"/>
  <c r="F96"/>
  <c r="F95"/>
  <c r="F94"/>
  <c r="F92"/>
  <c r="F89"/>
  <c r="F88"/>
  <c r="F86"/>
  <c r="F84"/>
  <c r="F80"/>
  <c r="F79"/>
  <c r="F76"/>
  <c r="F75"/>
  <c r="F72"/>
  <c r="F69"/>
  <c r="F66"/>
  <c r="F62"/>
  <c r="F55"/>
  <c r="F53"/>
  <c r="F51"/>
  <c r="F47"/>
  <c r="F45"/>
  <c r="F42"/>
  <c r="F40"/>
  <c r="F39"/>
  <c r="F36"/>
  <c r="F35"/>
  <c r="F32"/>
  <c r="F31"/>
  <c r="F30"/>
  <c r="F29"/>
  <c r="F27"/>
  <c r="F26"/>
  <c r="F20"/>
  <c r="F19"/>
  <c r="F17"/>
  <c r="F15"/>
  <c r="F11"/>
  <c r="F8"/>
  <c r="F100" i="1"/>
  <c r="F99"/>
  <c r="F97"/>
  <c r="F94"/>
  <c r="F93"/>
  <c r="F91"/>
  <c r="F89"/>
  <c r="F85"/>
  <c r="F84"/>
  <c r="F81"/>
  <c r="F80"/>
  <c r="F77"/>
  <c r="F74"/>
  <c r="F71"/>
  <c r="F67"/>
  <c r="F60"/>
  <c r="F58"/>
  <c r="F57"/>
  <c r="F54"/>
  <c r="F52"/>
  <c r="F50"/>
  <c r="F46"/>
  <c r="F44"/>
  <c r="F41"/>
  <c r="F39"/>
  <c r="F38"/>
  <c r="F35"/>
  <c r="F34"/>
  <c r="F31"/>
  <c r="F30"/>
  <c r="F28"/>
  <c r="F27"/>
  <c r="F26"/>
  <c r="F20"/>
  <c r="F17"/>
  <c r="F15"/>
  <c r="F11"/>
  <c r="F8"/>
  <c r="F59" i="3" l="1"/>
  <c r="F98" i="2"/>
  <c r="C20" i="4" s="1"/>
  <c r="F89" i="3"/>
  <c r="C21" i="4" s="1"/>
  <c r="F56" i="2"/>
  <c r="F77" i="10"/>
  <c r="C7" i="4" s="1"/>
  <c r="F101" i="1"/>
  <c r="C19" i="4" s="1"/>
  <c r="F61" i="1"/>
  <c r="C4" i="4" s="1"/>
  <c r="C28" l="1"/>
  <c r="C6"/>
  <c r="C5"/>
  <c r="C30" l="1"/>
  <c r="C13"/>
  <c r="C16" l="1"/>
  <c r="C32" l="1"/>
</calcChain>
</file>

<file path=xl/sharedStrings.xml><?xml version="1.0" encoding="utf-8"?>
<sst xmlns="http://schemas.openxmlformats.org/spreadsheetml/2006/main" count="2047" uniqueCount="338">
  <si>
    <t>MUNICIPIO DE  BUENAVENTURA DEPARTAMENTO DE VALLE DEL CAUCA</t>
  </si>
  <si>
    <t>OBRA CIVIL</t>
  </si>
  <si>
    <t>ITEM</t>
  </si>
  <si>
    <t>DESCRIPCIÓN</t>
  </si>
  <si>
    <t>UNIDAD</t>
  </si>
  <si>
    <t>CANTIDAD</t>
  </si>
  <si>
    <t>VALOR UNITARIO</t>
  </si>
  <si>
    <t>VALOR TOTAL</t>
  </si>
  <si>
    <t>OBRAS PRELIMINARES</t>
  </si>
  <si>
    <t>1.1</t>
  </si>
  <si>
    <t>ACTIVIDADES PRELIMINARES</t>
  </si>
  <si>
    <t>1.1.1</t>
  </si>
  <si>
    <t>LOCALIZACIÓN Y REPLANTEO DE REDES</t>
  </si>
  <si>
    <t>m</t>
  </si>
  <si>
    <t>1.2</t>
  </si>
  <si>
    <t>IMPACTO URBANO</t>
  </si>
  <si>
    <t>1.2.1</t>
  </si>
  <si>
    <t>SEÑALIZACIÓN</t>
  </si>
  <si>
    <t>1.2.1.5</t>
  </si>
  <si>
    <t>CINTAS PLÁSTICAS REFLECTIVAS</t>
  </si>
  <si>
    <t>2.2</t>
  </si>
  <si>
    <t>EXCAVACIONES</t>
  </si>
  <si>
    <t>2.2.1</t>
  </si>
  <si>
    <t>EXCAVACIONES DE 0 A 2 m DE PROFUNDIDAD EN SECO</t>
  </si>
  <si>
    <t>2.2.1.1</t>
  </si>
  <si>
    <t>EXCAVACIONES EN MATERIAL COMÚN DE 0,00 A 2,00M</t>
  </si>
  <si>
    <t>m3</t>
  </si>
  <si>
    <t>2.2.3</t>
  </si>
  <si>
    <t>EXCAVACIONES DE 2.01 A 4 m DE PROFUNDIDAD EN SECO</t>
  </si>
  <si>
    <t>2.2.3.1</t>
  </si>
  <si>
    <t>EXCAVACIONES EN MATERIAL COMÚN DE 2,01 A 4,00M</t>
  </si>
  <si>
    <t>2.8</t>
  </si>
  <si>
    <t>RELLENOS Y RETIRO DE SOBRANTES</t>
  </si>
  <si>
    <t>CARGUE Y RETIRO DE SOBRANTES</t>
  </si>
  <si>
    <t>3</t>
  </si>
  <si>
    <t>CONDUCCIONES Y REDES A PRESIÓN</t>
  </si>
  <si>
    <t>3.16</t>
  </si>
  <si>
    <t>INSTALACIÓN ACCESORIOS EN HIERRO DÚCTIL</t>
  </si>
  <si>
    <t>3.16.4</t>
  </si>
  <si>
    <t>INSTALACIÓN ACCESORIOS EN HIERRO DÚCTIL 6"(150MM)</t>
  </si>
  <si>
    <t>un</t>
  </si>
  <si>
    <t>3.16.6</t>
  </si>
  <si>
    <t>INSTALACIÓN ACCESORIOS EN HIERRO DÚCTIL 10"(250MM)</t>
  </si>
  <si>
    <t>3.16.13</t>
  </si>
  <si>
    <t>INSTALACIÓN ACCESORIOS EN HIERRO DÚCTIL 27" (700 MM)</t>
  </si>
  <si>
    <t>3.17.8.3</t>
  </si>
  <si>
    <t xml:space="preserve">INSTALACIÓN ACCESORIOS ESPECIALES </t>
  </si>
  <si>
    <t>3.17.8.3.31</t>
  </si>
  <si>
    <t>Cinturón de cierre en acero de 27" revestido interior y exteriormente con pintura anticorrosiva. Presión de trabajo 200 psi</t>
  </si>
  <si>
    <t>3.17.8.3.33</t>
  </si>
  <si>
    <t>Espigo liso para cinturon de cierre en acero de 27" de 0,20 m lo longitud, protegido interiormente  mortero de cemento, recubierto exteriormente con pintura anticorrosiva (instalado en fábrica en tubo CCP o acero). Presion de Trabajo de 200psi</t>
  </si>
  <si>
    <t>3.18</t>
  </si>
  <si>
    <t>INSTALACIÓN DE ELEMENTOS EN HIERRO FUNDIDO</t>
  </si>
  <si>
    <t>3.18.1</t>
  </si>
  <si>
    <t>INSTALACIÓN DE PASAMUROS EN HIERRO FUNDIDO</t>
  </si>
  <si>
    <t>3.18.1.11</t>
  </si>
  <si>
    <t>INSTALACIÓN PASAMUROS EN HF D=6" A 8" L= 0.50 M A 1.00 M</t>
  </si>
  <si>
    <t>3.18.1.15</t>
  </si>
  <si>
    <t>INSTALACIÓN PASAMUROS EN HF D=24" A 28" L= 0.50 M A 1.00 M</t>
  </si>
  <si>
    <t>3.18.3</t>
  </si>
  <si>
    <t>INSTALACIÓN VÁLVULAS</t>
  </si>
  <si>
    <t>3.18.3.2</t>
  </si>
  <si>
    <t>INSTALACIÓN VÁLVULA  MARIPOSA BRIDADA</t>
  </si>
  <si>
    <t>3.18.3.2.2</t>
  </si>
  <si>
    <t>INSTALACIÓN VÁLVULA  MARIPOSA DE 6" A 8" BRIDADAS</t>
  </si>
  <si>
    <t>3.18.3.2.7</t>
  </si>
  <si>
    <t>INSTALACIÓN VÁLVULA  MARIPOSA DE  27" BRIDADAS</t>
  </si>
  <si>
    <t>INSTALACIÓN VÁLVULA VENTOSA</t>
  </si>
  <si>
    <t>3.18.3.2.1</t>
  </si>
  <si>
    <t>INSTALACIÓN VÁLVULA VENTOSA DE 6" A 8" BRIDADAS</t>
  </si>
  <si>
    <t>3.18.6</t>
  </si>
  <si>
    <t>INSTALACIÓN DE COMPUERTAS</t>
  </si>
  <si>
    <t>3.18.6.2</t>
  </si>
  <si>
    <t>INSTALACION DE CHARNELAS</t>
  </si>
  <si>
    <t>3.18.6.2.1</t>
  </si>
  <si>
    <t>INSTALACIÓN DE CHAPALETAS O CHARNELAS DE 4" A 8"</t>
  </si>
  <si>
    <t>3.18.7</t>
  </si>
  <si>
    <t>INSTALACIÓN VÁLVULAS DE RETENCIÓN</t>
  </si>
  <si>
    <t>3.18.7.2</t>
  </si>
  <si>
    <t>INSTALACIÓN DE VÁLVULA DE RETENCIÓN O DE GLOBO DE 6" A 8"</t>
  </si>
  <si>
    <t>CAJAS VALVULAS,VENTOSAS Y PURGAS</t>
  </si>
  <si>
    <t>5.1</t>
  </si>
  <si>
    <t>CONCRETOS SIMPLES</t>
  </si>
  <si>
    <t>5.1.7</t>
  </si>
  <si>
    <t>CONCRETO SIMPLE RESIST. 28.0 MPA (280KG/CM2)</t>
  </si>
  <si>
    <t>5.4</t>
  </si>
  <si>
    <t>ACEROS</t>
  </si>
  <si>
    <t>5.4.1</t>
  </si>
  <si>
    <t>ACERO DE REFUERZO DE 60000 PSI</t>
  </si>
  <si>
    <t>kg</t>
  </si>
  <si>
    <t>5.7</t>
  </si>
  <si>
    <t>ELEMENTOS DE CAJAS</t>
  </si>
  <si>
    <t>5.7.1</t>
  </si>
  <si>
    <t>ESCALONES EN HIERRO D=3/4" CON PINTURA ANTICORROSIVA</t>
  </si>
  <si>
    <t>APOYOS EN CONCRETO</t>
  </si>
  <si>
    <t>5.2</t>
  </si>
  <si>
    <t>CONCRETOS ESTRUCTURALES</t>
  </si>
  <si>
    <t>5.2.1.2</t>
  </si>
  <si>
    <t>CONCRETO ESTRUCTURAL RESIST. 21.0 MPA (210KG/CM2) PLACA Y OTROS</t>
  </si>
  <si>
    <t>5.2.3.1</t>
  </si>
  <si>
    <t>CONCRETO ESTRUCTURAL RESIST. 28.0 MPA (280KG/CM2) MUROS Y LOSA SUPERIOR</t>
  </si>
  <si>
    <t>SUMINISTROS</t>
  </si>
  <si>
    <t>3.13.2</t>
  </si>
  <si>
    <t>Niples en HD</t>
  </si>
  <si>
    <t>3.13.2.49</t>
  </si>
  <si>
    <t>Niples en HD 6" (150 mm) EB x EB L=1,00 a 2,00 m</t>
  </si>
  <si>
    <t>SUMINISTRO ACCESORIOS EN HIERRO DUCTIL</t>
  </si>
  <si>
    <t>3.15.1</t>
  </si>
  <si>
    <t>TEES HD</t>
  </si>
  <si>
    <t>3.15.1.3</t>
  </si>
  <si>
    <t>Tees HD Extremo brida</t>
  </si>
  <si>
    <t>3.15.1.3.64</t>
  </si>
  <si>
    <t>Tee HD 27" x 10" (700 mm x 250 mm) EB</t>
  </si>
  <si>
    <t>3.15.2</t>
  </si>
  <si>
    <t>REDUCCIONES HD</t>
  </si>
  <si>
    <t>3.15.2.3</t>
  </si>
  <si>
    <t xml:space="preserve">Reducciones HD concentricas Extremos Bridas </t>
  </si>
  <si>
    <t>3.15.2.3.14</t>
  </si>
  <si>
    <t>Reducción HD 10" x 6" (250 mm x 150 mm) EB</t>
  </si>
  <si>
    <t>3.15.3</t>
  </si>
  <si>
    <t>CODOS HD</t>
  </si>
  <si>
    <t>3.15.3.9</t>
  </si>
  <si>
    <t>Codos HD 90° Extremo Brida</t>
  </si>
  <si>
    <t>3.15.3.9.4</t>
  </si>
  <si>
    <t>Codo HD 6" (150 mm)</t>
  </si>
  <si>
    <t>3.15.7</t>
  </si>
  <si>
    <t>UNIONES HD</t>
  </si>
  <si>
    <t>3.15.7.3</t>
  </si>
  <si>
    <t>Uniones HD de Montaje Autoportante</t>
  </si>
  <si>
    <t>3.15.7.3.4</t>
  </si>
  <si>
    <t>Unión HD de montaje autoportante de 6"</t>
  </si>
  <si>
    <t>3.15.7.3.13</t>
  </si>
  <si>
    <t>Unión HD de montaje autoportante de 27"</t>
  </si>
  <si>
    <t>3.15.7.5.1</t>
  </si>
  <si>
    <t>UNIONES HD ESPECIALES PARA ACOPLAR DIFERENTES TIPOS DE TUBERIA</t>
  </si>
  <si>
    <t>3.15.7.5.1.2</t>
  </si>
  <si>
    <t>3.15.7.5.1.2.17</t>
  </si>
  <si>
    <t>SUMINISTRO ACCESORIOS EN HIERRO FUNDIDO</t>
  </si>
  <si>
    <t>3.17.2</t>
  </si>
  <si>
    <t>Pasamuro HF de 0,50m a 1,00 m</t>
  </si>
  <si>
    <t>3.17.2.24</t>
  </si>
  <si>
    <t>Pasamuro HF de 6" EBXEB= 0,50 a1,00 m</t>
  </si>
  <si>
    <t>3.17.2.48</t>
  </si>
  <si>
    <t>Pasamuro HF de 27" EBXEB= 0,50 a1,00 m</t>
  </si>
  <si>
    <t>3.17.4</t>
  </si>
  <si>
    <t>VALVULAS</t>
  </si>
  <si>
    <t>3.17.4.4</t>
  </si>
  <si>
    <t>Válvulas de admisión y expulsión de aire o Ventosas</t>
  </si>
  <si>
    <t>3.17.4.4.1</t>
  </si>
  <si>
    <t>Válvula ventosa (Cámara doble) Acción multiple</t>
  </si>
  <si>
    <t>3.17.4.4.1.7</t>
  </si>
  <si>
    <t>Válvula ventosa (cámara doble) 6" Brida</t>
  </si>
  <si>
    <t>3.17.4.7</t>
  </si>
  <si>
    <t>Válvulas de Retención (Cheque) sin contrapesa (Bridas)</t>
  </si>
  <si>
    <t>3.17.4.7.4</t>
  </si>
  <si>
    <t>Válvula de retención (Cheque) de 6"</t>
  </si>
  <si>
    <t>3.17.4.12</t>
  </si>
  <si>
    <t>Válvula Mariposa</t>
  </si>
  <si>
    <t>3.17.4.12.4</t>
  </si>
  <si>
    <t>Válvula mariposa de 6"</t>
  </si>
  <si>
    <t>3.17.4.12.13</t>
  </si>
  <si>
    <t>Válvula mariposa de 27"</t>
  </si>
  <si>
    <t>3.17.4.15</t>
  </si>
  <si>
    <t>COMPUERTA LATERAL</t>
  </si>
  <si>
    <t>3.17.4.15.4</t>
  </si>
  <si>
    <t>COMPUERTAS TIPO CHAPALETAS O CHARNELAS</t>
  </si>
  <si>
    <t>3.17.4.15.4.2</t>
  </si>
  <si>
    <t>Charnelas de 6"</t>
  </si>
  <si>
    <t>Cinturón de cierre en acero de 27" revestido interior y exteriormente con pintura anticorrosiva y suministro suelto para instalar en obra. Presión de trabajo 200 psi</t>
  </si>
  <si>
    <t>Espigo liso para cinturon de cierre en acero de 27" de 0,20 m lo longitud, protegido interiormente  mortero de cemento, recubierto exteriormente con pintura anticorrosiva (instalado en fábrica en tubo CCP o acero en el cual va instalado). Presion de Trabajo de 200psi</t>
  </si>
  <si>
    <t xml:space="preserve"> </t>
  </si>
  <si>
    <t>2</t>
  </si>
  <si>
    <t>EXCAVACIONES DEMOLICIONES ENTIBADOS Y RELLENOS</t>
  </si>
  <si>
    <t>2.5</t>
  </si>
  <si>
    <t>EXCAVACION SIN ZANJA</t>
  </si>
  <si>
    <t>2.5.1</t>
  </si>
  <si>
    <t>INSTALACIÓN TUBERÍA SIN ZANJA</t>
  </si>
  <si>
    <t>2.8.1</t>
  </si>
  <si>
    <t>RELLENO CON MATERIAL SELECCIONADO PROCEDENTE DE LA EXCAVACIÓN</t>
  </si>
  <si>
    <t>2.8.2</t>
  </si>
  <si>
    <t>SUB-BASE B-200 (RECEBO SELECCIONADO)</t>
  </si>
  <si>
    <t>3.17.8.3.32</t>
  </si>
  <si>
    <t>Codo en acero de 27" entre 22.5° y 45° con extremos lisos para un cinturon de cierre, revestimiento interior y recubrimiento exterior en mortero de cemento. Presion de Trabajo de 200psi</t>
  </si>
  <si>
    <t>3.17.8.3.34</t>
  </si>
  <si>
    <t>Tubo CCP de 27" tipo cilindro de acero con refuerzo de varilla, revestimiento interior y recubrimiento exterior en mortero de cemento y uniones de acero de espigo y campana con empaque de caucho, fabricado de conformidad con la norma NTC 747 y AWWA C-303 , presion de trabajo 200psi</t>
  </si>
  <si>
    <t>ml</t>
  </si>
  <si>
    <t>PONTON</t>
  </si>
  <si>
    <t>3.17.8.3.35</t>
  </si>
  <si>
    <t>Codo en acero de 27" entre 67.5° y 90° con extremos lisos para un cinturon de cierre, revestimiento interior y recubrimiento exterior en mortero de cemento. Presion de Trabajo de 200psi</t>
  </si>
  <si>
    <t>ANCLAJES</t>
  </si>
  <si>
    <t>TUBERÍA ESTRUCTURAL</t>
  </si>
  <si>
    <t>5.8.1</t>
  </si>
  <si>
    <t>TUBERÍA ESTRUCTURAL DE 0.3X0.3x0.1 m</t>
  </si>
  <si>
    <t>5.8.2</t>
  </si>
  <si>
    <t>TUBERÍA ESTRUCTURAL DE 0.12X0.12x0.004 m</t>
  </si>
  <si>
    <t>5.8.3</t>
  </si>
  <si>
    <t>TUBERÍA ESTRUCTURAL DE 0.10 X0.10x0.002 m</t>
  </si>
  <si>
    <t>5.8.4</t>
  </si>
  <si>
    <t>TUBERÍA ESTRUCTURAL  DE 0.15X0.15x0.006 m</t>
  </si>
  <si>
    <t>PLATINA</t>
  </si>
  <si>
    <t>5.9.1</t>
  </si>
  <si>
    <t>PLATINA 0.5X0.4x0.009 m</t>
  </si>
  <si>
    <t>5.9.2</t>
  </si>
  <si>
    <t>PLATINA 0.6X0.4x0.009 m</t>
  </si>
  <si>
    <t>5.9.3</t>
  </si>
  <si>
    <t>PLATINA 1.00X0.4x0.009 m</t>
  </si>
  <si>
    <t>5.9.4</t>
  </si>
  <si>
    <t>PLATINA 0.6X0.6x0.019 m</t>
  </si>
  <si>
    <t>5.9.5</t>
  </si>
  <si>
    <t>PLATINA 0.14X0.4x0.009 m</t>
  </si>
  <si>
    <t>5.9.6</t>
  </si>
  <si>
    <t>PLATINA 0.16X0.4x0.009 m</t>
  </si>
  <si>
    <t>PERNOS</t>
  </si>
  <si>
    <t>5.9.7</t>
  </si>
  <si>
    <t>PERNOS DE 3/4"</t>
  </si>
  <si>
    <t>2.1</t>
  </si>
  <si>
    <t>DEMOLICIONES</t>
  </si>
  <si>
    <t>2.1.2</t>
  </si>
  <si>
    <t>DEMOLICIÓN DE ESTRUCTURAS EN CONCRETO REFORZADO</t>
  </si>
  <si>
    <t>2.1.16</t>
  </si>
  <si>
    <t>DEMOLICIÓN DE TUBERÍA CONCRETO REFORZADO IGUAL O MAYOR DE 760 MM (30")</t>
  </si>
  <si>
    <t>3.16.9</t>
  </si>
  <si>
    <t>INSTALACIÓN ACCESORIOS EN HIERRO DÚCTIL 16" (400 MM)</t>
  </si>
  <si>
    <t>3.16.11</t>
  </si>
  <si>
    <t>INSTALACIÓN ACCESORIOS EN HIERRO DÚCTIL 20" (500 MM)</t>
  </si>
  <si>
    <t>3.16.16</t>
  </si>
  <si>
    <t>INSTALACIÓN ACCESORIOS EN HIERRO DÚCTIL 36" (900 mm)</t>
  </si>
  <si>
    <t>3.18.1.13</t>
  </si>
  <si>
    <t>INSTALACIÓN PASAMUROS EN HF D=14" A 16" L= 0.50 M A 1.00 M</t>
  </si>
  <si>
    <t>3.18.1.14</t>
  </si>
  <si>
    <t>INSTALACIÓN PASAMUROS EN HF D=18" A 20" L= 0.50 M A 1.00 M</t>
  </si>
  <si>
    <t>3.18.1.17</t>
  </si>
  <si>
    <t>INSTALACIÓN PASAMUROS EN HF D=36" A 40" L= 0.50 M A 1.00 M</t>
  </si>
  <si>
    <t>3.18.3.2.4</t>
  </si>
  <si>
    <t>INSTALACIÓN VÁLVULA  MARIPOSA DE 14" A 16" BRIDADAS</t>
  </si>
  <si>
    <t>3.18.3.2.5</t>
  </si>
  <si>
    <t>INSTALACIÓN VÁLVULA  MARIPOSA DE 18" A 20" BRIDADAS</t>
  </si>
  <si>
    <t>3.18.3.2.8</t>
  </si>
  <si>
    <t>INSTALACIÓN VÁLVULA MARIPOSA DE  36" BRIDADAS</t>
  </si>
  <si>
    <t>3.13.2.121</t>
  </si>
  <si>
    <t>Niples en HD 16" (400 mm) EB x EB L=0,00 a 1,00 m</t>
  </si>
  <si>
    <t>3.13.2.130</t>
  </si>
  <si>
    <t>Niples en HD 16" (400 mm) EB x EB L=3,00 a 4,00 m</t>
  </si>
  <si>
    <t>3.13.2.154</t>
  </si>
  <si>
    <t>Niples en HD 20" (500 mm) EB x EB L=1,00 a 2,00 m</t>
  </si>
  <si>
    <t>3.13.2.160</t>
  </si>
  <si>
    <t>Niples en HD 20" (500 mm) EB x EB L=3,00 a 4,00 m</t>
  </si>
  <si>
    <t>3.13.2.183</t>
  </si>
  <si>
    <t>Niples en HD 27" (700 mm) EB x EL L=0,00 a 1,00 m</t>
  </si>
  <si>
    <t>3.13.2.190</t>
  </si>
  <si>
    <t>Niples en HD 27" (700 mm) EB x EB L=3,00 a 4,00 m</t>
  </si>
  <si>
    <t>3.15.1.3.41</t>
  </si>
  <si>
    <t>Tee HD 16" x 16" (400 mm x 400 mm) EB</t>
  </si>
  <si>
    <t>3.15.1.3.55</t>
  </si>
  <si>
    <t>Tee HD 20" x 20" (500 mm x 500 mm) EB</t>
  </si>
  <si>
    <t>3.15.1.3.71</t>
  </si>
  <si>
    <t>Tee HD 27" x 27" (700 mm x 700 mm) EB</t>
  </si>
  <si>
    <t>3.15.3.9.9</t>
  </si>
  <si>
    <t>Codo HD 16" (400 mm)</t>
  </si>
  <si>
    <t>3.15.3.9.11</t>
  </si>
  <si>
    <t>Codo HD 20" (500 mm)</t>
  </si>
  <si>
    <t>3.15.3.9.13</t>
  </si>
  <si>
    <t>Codo HD 27" (700 mm)</t>
  </si>
  <si>
    <t>3.15.7.3.9</t>
  </si>
  <si>
    <t>Unión HD de montaje autoportante de 16"</t>
  </si>
  <si>
    <t>3.15.7.3.11</t>
  </si>
  <si>
    <t>Unión HD de montaje autoportante de 20"</t>
  </si>
  <si>
    <t>3.15.7.3.16</t>
  </si>
  <si>
    <t>Unión HD de montaje autoportante de 36"</t>
  </si>
  <si>
    <t>3.15.7.5.1.2.14</t>
  </si>
  <si>
    <t>3.15.7.5.1.2.16</t>
  </si>
  <si>
    <t>3.15.7.5.1.2.18</t>
  </si>
  <si>
    <t>3.17.2.39</t>
  </si>
  <si>
    <t>Pasamuro HF de 16" EBXEB= 0,50 a1,00 m</t>
  </si>
  <si>
    <t>3.17.2.45</t>
  </si>
  <si>
    <t>Pasamuro HF de 20" EBXEB= 0,50 a1,00 m</t>
  </si>
  <si>
    <t>3.17.4.12.9</t>
  </si>
  <si>
    <t>Válvula mariposa de 16"</t>
  </si>
  <si>
    <t>3.17.4.12.11</t>
  </si>
  <si>
    <t>Válvula mariposa de 20"</t>
  </si>
  <si>
    <t>3.17.4.12.16</t>
  </si>
  <si>
    <t>Válvula mariposa de 36"</t>
  </si>
  <si>
    <t>2.2.1.3</t>
  </si>
  <si>
    <t>EXCAVACIONES EN ROCA DE 0,00 A 2,00 M</t>
  </si>
  <si>
    <t>5</t>
  </si>
  <si>
    <t>CONCRETOS, MORTEROS, ACERO DE REFUERZO Y ADITIVOS</t>
  </si>
  <si>
    <t>CAJAS VALVULAS,VENTOSAS Y PURGAS-CARCAMO</t>
  </si>
  <si>
    <t>5.1.5</t>
  </si>
  <si>
    <t>CONCRETO SIMPLE RESIST. 21.0 MPA (210KG/CM2)</t>
  </si>
  <si>
    <t>3.17.8.3.19</t>
  </si>
  <si>
    <t>Yee en acero de 27" x 27" x 27"  x 45° con extremos lisos para cinturón de cierre, revestimiento interior y recubrimiento exterior en mortero de cemento. L=2,70 x 2,30 m, P=150 psi</t>
  </si>
  <si>
    <t>3.17.8.3.36</t>
  </si>
  <si>
    <t>Codo en acero de 27" entre 45° y 67.5° con extremos lisos para un cinturon de cierre, revestimiento interior y recubrimiento exterior en mortero de cemento. Presion de Trabajo de 200psi</t>
  </si>
  <si>
    <t>CAJA VALVULAS, VENTOSAS Y PURGAS</t>
  </si>
  <si>
    <t>COSTO DIRECTO OBRA CIVIL</t>
  </si>
  <si>
    <t>TOTAL COSTO DIRECTO SUMINISTROS</t>
  </si>
  <si>
    <t>TOTAL COSTO DIRECTO OBRA CIVIL</t>
  </si>
  <si>
    <t>ANCLAJES PASO ELEVADO</t>
  </si>
  <si>
    <t>TRAMO K12+969 - K15+067</t>
  </si>
  <si>
    <t xml:space="preserve"> TRAMO K0+000 - K0+780</t>
  </si>
  <si>
    <t>TRAMO K0+780 - K4+210</t>
  </si>
  <si>
    <t>TRAMO K4+210 - K4+555</t>
  </si>
  <si>
    <t xml:space="preserve"> TRAMO K4+555 - K6+125</t>
  </si>
  <si>
    <t>TRAMO K6+550 - K10+080</t>
  </si>
  <si>
    <t>TRAMO K10+080 - K11+714</t>
  </si>
  <si>
    <t>TRAMO K11+714 - K12+410</t>
  </si>
  <si>
    <t>TRAMO K12+410 - K12+969</t>
  </si>
  <si>
    <t>PRESUPUESTO ESTIMADO - TRAMOS</t>
  </si>
  <si>
    <t>TRAMO K4+555 - K6+125</t>
  </si>
  <si>
    <t>TRAMO K0+000 - K0+780</t>
  </si>
  <si>
    <t xml:space="preserve">No. </t>
  </si>
  <si>
    <t>OBJETO: CONSTRUCCIÓN DE LAS OBRAS PARA LA HABILITACIÓN DE LA LINEA DE CONEXIÓN DE  27” DE LA PTAP ESCALERETE AL SECTOR DE CORDOBA Y SU EXTENSIÓN DEL SECTOR DE CORDOBA AL SECTOR DE KILOMETRO 15,  EN EL DISTRITO DE BUENAVENTURA</t>
  </si>
  <si>
    <t>HABILITACIÓN DE LA LÍNEA DE CONEXIÓN DE Ø27” DE LA PTAP ESCALERETE AL SECTOR DE CÓRDOBA  Y SU EXTENSIÓN DEL SECTOR DE CÓRDOBA AL SECTOR DE KILOMETRO 15, EN EL DISTRITO DE BUENAVENTURA</t>
  </si>
  <si>
    <t>HABILITACIÓN DE LA LÍNEA DE CONEXIÓN DE Ø27” DE LA PTAP ESCALERETE AL SECTOR DE CÓRDOBA  Y SU EXTENSIÓN DEL SECTOR DE CÓRDOBA AL SECTOR DE KILOMETRO 15,  EN EL DISTRITO DE BUENAVENTURA</t>
  </si>
  <si>
    <t>COSTO DIRECTO SUMINISTROS</t>
  </si>
  <si>
    <t>IVA SOBRE LA UTILIDAD 16 %</t>
  </si>
  <si>
    <t>SUBTOTAL COSTO DIRECTO OBRA CIVIL</t>
  </si>
  <si>
    <t>A.I.U  OBRA CIVIL</t>
  </si>
  <si>
    <t>SUBTOTAL COSTO DIRECTO SUMINISTROS</t>
  </si>
  <si>
    <t>ADMINISTRACIÓN</t>
  </si>
  <si>
    <t>TOTAL OBRA CIVIL (A)</t>
  </si>
  <si>
    <t>TOTAL SUMINISTROS (B)</t>
  </si>
  <si>
    <t>TOTAL PRESUPUESTO ESTIMADO - PE  (A + B )</t>
  </si>
  <si>
    <t xml:space="preserve">Suministro e Instalacion Adaptador Brida por Acople Universal </t>
  </si>
  <si>
    <t>Suministro e Instalacióm Adaptador Brida por Acople Universal 27"</t>
  </si>
  <si>
    <t xml:space="preserve">Suministro e Instalación Adaptador Brida por Acople Universal </t>
  </si>
  <si>
    <t xml:space="preserve">Suministro e InstalaciónAdaptador Brida porAcople Universal 16" </t>
  </si>
  <si>
    <t>Suministro e InstalaciónAdaptador Brida porAcople Universal 20"</t>
  </si>
  <si>
    <t>Suministro e InstalaciónAdaptador Brida porAcople Universal 27"</t>
  </si>
  <si>
    <t>Suministro e InstalaciónAdaptador  Brida por Acople Universal 36"</t>
  </si>
  <si>
    <t>Suministro e Instalación Adaptador Brida porAcople Universal 27"</t>
  </si>
  <si>
    <t xml:space="preserve"> ACCESORIOS ESPECIALES </t>
  </si>
  <si>
    <t>PRESUPUESTO ESTIMADO RED DE ACUEDUCTO - ADENDA 2</t>
  </si>
  <si>
    <t>PRESUPUESTO ESTIMADO RED DE ACUEDUCTO ADENDA 2</t>
  </si>
  <si>
    <t>PRESUPUESTO ESTIMADO RED DE ACUEDUCTO -ADENDA 2</t>
  </si>
  <si>
    <t>PRESUPUESTO ESTIMADO RED DE ACUEDUCTO   - ADENDA 2</t>
  </si>
  <si>
    <t>TOTAL PRESUPUESTO ESTIMADO (PE) - ADENDA 2</t>
  </si>
  <si>
    <t>SUMINISTRO E INSTALACION MANIFOLD DN 900 MM - 400MM x 500MM x 700MM</t>
  </si>
</sst>
</file>

<file path=xl/styles.xml><?xml version="1.0" encoding="utf-8"?>
<styleSheet xmlns="http://schemas.openxmlformats.org/spreadsheetml/2006/main">
  <numFmts count="4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0.000"/>
    <numFmt numFmtId="167" formatCode="_(&quot;$&quot;\ * #,##0.0000000_);_(&quot;$&quot;\ * \(#,##0.0000000\);_(&quot;$&quot;\ 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b/>
      <u val="singleAccounting"/>
      <sz val="14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5" fontId="1" fillId="0" borderId="0" applyFont="0" applyFill="0" applyBorder="0" applyAlignment="0" applyProtection="0"/>
  </cellStyleXfs>
  <cellXfs count="97">
    <xf numFmtId="0" fontId="0" fillId="0" borderId="0" xfId="0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164" fontId="3" fillId="0" borderId="0" xfId="1" applyFont="1" applyAlignment="1">
      <alignment vertical="center"/>
    </xf>
    <xf numFmtId="164" fontId="2" fillId="0" borderId="1" xfId="1" applyFont="1" applyBorder="1" applyAlignment="1">
      <alignment vertical="center"/>
    </xf>
    <xf numFmtId="164" fontId="2" fillId="0" borderId="1" xfId="1" applyFont="1" applyFill="1" applyBorder="1" applyAlignment="1">
      <alignment horizontal="center" vertical="center"/>
    </xf>
    <xf numFmtId="164" fontId="2" fillId="2" borderId="1" xfId="1" applyFont="1" applyFill="1" applyBorder="1" applyAlignment="1">
      <alignment vertical="center"/>
    </xf>
    <xf numFmtId="0" fontId="5" fillId="0" borderId="0" xfId="0" applyFont="1"/>
    <xf numFmtId="1" fontId="3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6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166" fontId="2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164" fontId="3" fillId="0" borderId="1" xfId="1" applyFont="1" applyBorder="1" applyAlignment="1">
      <alignment vertical="center"/>
    </xf>
    <xf numFmtId="2" fontId="3" fillId="0" borderId="1" xfId="0" applyNumberFormat="1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64" fontId="3" fillId="0" borderId="1" xfId="1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horizontal="center" vertical="center"/>
    </xf>
    <xf numFmtId="164" fontId="2" fillId="0" borderId="1" xfId="1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166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Font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1" applyFont="1" applyFill="1" applyBorder="1" applyAlignment="1">
      <alignment vertical="center"/>
    </xf>
    <xf numFmtId="1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164" fontId="2" fillId="2" borderId="5" xfId="1" applyFont="1" applyFill="1" applyBorder="1" applyAlignment="1">
      <alignment vertical="center"/>
    </xf>
    <xf numFmtId="166" fontId="2" fillId="0" borderId="1" xfId="0" applyNumberFormat="1" applyFont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166" fontId="3" fillId="2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vertical="center"/>
    </xf>
    <xf numFmtId="1" fontId="7" fillId="0" borderId="1" xfId="0" applyNumberFormat="1" applyFont="1" applyBorder="1" applyAlignment="1">
      <alignment horizontal="center" vertical="center"/>
    </xf>
    <xf numFmtId="164" fontId="2" fillId="2" borderId="1" xfId="1" applyFont="1" applyFill="1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164" fontId="7" fillId="0" borderId="1" xfId="1" applyFont="1" applyBorder="1" applyAlignment="1">
      <alignment vertical="center"/>
    </xf>
    <xf numFmtId="164" fontId="6" fillId="2" borderId="1" xfId="1" applyFont="1" applyFill="1" applyBorder="1" applyAlignment="1">
      <alignment vertical="center"/>
    </xf>
    <xf numFmtId="0" fontId="5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164" fontId="3" fillId="3" borderId="1" xfId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164" fontId="3" fillId="0" borderId="0" xfId="0" applyNumberFormat="1" applyFont="1" applyAlignment="1">
      <alignment vertical="center"/>
    </xf>
    <xf numFmtId="0" fontId="3" fillId="3" borderId="1" xfId="0" applyFont="1" applyFill="1" applyBorder="1" applyAlignment="1">
      <alignment vertical="center" wrapText="1" shrinkToFit="1"/>
    </xf>
    <xf numFmtId="165" fontId="5" fillId="0" borderId="0" xfId="3" applyFont="1"/>
    <xf numFmtId="164" fontId="5" fillId="0" borderId="0" xfId="0" applyNumberFormat="1" applyFont="1"/>
    <xf numFmtId="167" fontId="5" fillId="0" borderId="0" xfId="0" applyNumberFormat="1" applyFont="1"/>
    <xf numFmtId="164" fontId="8" fillId="3" borderId="1" xfId="1" applyFont="1" applyFill="1" applyBorder="1" applyAlignment="1">
      <alignment vertical="center"/>
    </xf>
    <xf numFmtId="164" fontId="2" fillId="3" borderId="1" xfId="1" applyFont="1" applyFill="1" applyBorder="1" applyAlignment="1">
      <alignment horizontal="center" vertical="center"/>
    </xf>
    <xf numFmtId="164" fontId="2" fillId="3" borderId="1" xfId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1" xfId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4" fontId="2" fillId="2" borderId="2" xfId="1" applyFont="1" applyFill="1" applyBorder="1" applyAlignment="1">
      <alignment horizontal="right" vertical="center"/>
    </xf>
    <xf numFmtId="164" fontId="2" fillId="2" borderId="3" xfId="1" applyFont="1" applyFill="1" applyBorder="1" applyAlignment="1">
      <alignment horizontal="right" vertical="center"/>
    </xf>
    <xf numFmtId="164" fontId="2" fillId="2" borderId="4" xfId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164" fontId="2" fillId="0" borderId="2" xfId="1" applyFont="1" applyFill="1" applyBorder="1" applyAlignment="1">
      <alignment horizontal="center" vertical="center"/>
    </xf>
    <xf numFmtId="164" fontId="2" fillId="0" borderId="3" xfId="1" applyFont="1" applyFill="1" applyBorder="1" applyAlignment="1">
      <alignment horizontal="center" vertical="center"/>
    </xf>
    <xf numFmtId="164" fontId="2" fillId="0" borderId="4" xfId="1" applyFont="1" applyFill="1" applyBorder="1" applyAlignment="1">
      <alignment horizontal="center" vertical="center"/>
    </xf>
    <xf numFmtId="164" fontId="2" fillId="0" borderId="1" xfId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right" vertical="center"/>
    </xf>
    <xf numFmtId="2" fontId="6" fillId="0" borderId="1" xfId="0" applyNumberFormat="1" applyFont="1" applyFill="1" applyBorder="1" applyAlignment="1">
      <alignment horizontal="center" vertical="center"/>
    </xf>
  </cellXfs>
  <cellStyles count="4">
    <cellStyle name="Millares" xfId="3" builtinId="3"/>
    <cellStyle name="Moneda" xfId="1" builtinId="4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1"/>
  <sheetViews>
    <sheetView workbookViewId="0">
      <selection activeCell="B28" sqref="B28"/>
    </sheetView>
  </sheetViews>
  <sheetFormatPr baseColWidth="10" defaultRowHeight="15"/>
  <cols>
    <col min="1" max="1" width="14.85546875" style="1" customWidth="1"/>
    <col min="2" max="2" width="68.28515625" style="2" customWidth="1"/>
    <col min="3" max="3" width="11.42578125" style="3"/>
    <col min="4" max="4" width="11.42578125" style="4"/>
    <col min="5" max="5" width="17.140625" style="5" customWidth="1"/>
    <col min="6" max="6" width="18.7109375" style="5" customWidth="1"/>
    <col min="7" max="16384" width="11.42578125" style="2"/>
  </cols>
  <sheetData>
    <row r="1" spans="1:6">
      <c r="A1" s="82" t="s">
        <v>332</v>
      </c>
      <c r="B1" s="82"/>
      <c r="C1" s="82"/>
      <c r="D1" s="82"/>
      <c r="E1" s="82"/>
      <c r="F1" s="82"/>
    </row>
    <row r="2" spans="1:6" ht="32.25" customHeight="1">
      <c r="A2" s="83" t="s">
        <v>312</v>
      </c>
      <c r="B2" s="83"/>
      <c r="C2" s="83"/>
      <c r="D2" s="83"/>
      <c r="E2" s="83"/>
      <c r="F2" s="83"/>
    </row>
    <row r="3" spans="1:6">
      <c r="A3" s="87" t="s">
        <v>299</v>
      </c>
      <c r="B3" s="87"/>
      <c r="C3" s="87"/>
      <c r="D3" s="87"/>
      <c r="E3" s="87"/>
      <c r="F3" s="87"/>
    </row>
    <row r="4" spans="1:6" ht="31.5" customHeight="1">
      <c r="A4" s="80" t="s">
        <v>1</v>
      </c>
      <c r="B4" s="80"/>
      <c r="C4" s="80"/>
      <c r="D4" s="80"/>
      <c r="E4" s="80"/>
      <c r="F4" s="80"/>
    </row>
    <row r="5" spans="1:6" s="3" customFormat="1">
      <c r="A5" s="11" t="s">
        <v>2</v>
      </c>
      <c r="B5" s="11" t="s">
        <v>3</v>
      </c>
      <c r="C5" s="11" t="s">
        <v>4</v>
      </c>
      <c r="D5" s="12" t="s">
        <v>5</v>
      </c>
      <c r="E5" s="7" t="s">
        <v>6</v>
      </c>
      <c r="F5" s="7" t="s">
        <v>7</v>
      </c>
    </row>
    <row r="6" spans="1:6">
      <c r="A6" s="13">
        <v>1</v>
      </c>
      <c r="B6" s="14" t="s">
        <v>8</v>
      </c>
      <c r="C6" s="15"/>
      <c r="D6" s="16"/>
      <c r="E6" s="8"/>
      <c r="F6" s="8"/>
    </row>
    <row r="7" spans="1:6">
      <c r="A7" s="17" t="s">
        <v>9</v>
      </c>
      <c r="B7" s="18" t="s">
        <v>10</v>
      </c>
      <c r="C7" s="19"/>
      <c r="D7" s="20"/>
      <c r="E7" s="21"/>
      <c r="F7" s="21"/>
    </row>
    <row r="8" spans="1:6">
      <c r="A8" s="17" t="s">
        <v>11</v>
      </c>
      <c r="B8" s="18" t="s">
        <v>12</v>
      </c>
      <c r="C8" s="19" t="s">
        <v>13</v>
      </c>
      <c r="D8" s="22">
        <v>35</v>
      </c>
      <c r="E8" s="21">
        <v>2500</v>
      </c>
      <c r="F8" s="21">
        <f>+ROUND(D8*E8,0)</f>
        <v>87500</v>
      </c>
    </row>
    <row r="9" spans="1:6">
      <c r="A9" s="17" t="s">
        <v>14</v>
      </c>
      <c r="B9" s="18" t="s">
        <v>15</v>
      </c>
      <c r="C9" s="19"/>
      <c r="D9" s="22"/>
      <c r="E9" s="21"/>
      <c r="F9" s="21"/>
    </row>
    <row r="10" spans="1:6">
      <c r="A10" s="17" t="s">
        <v>16</v>
      </c>
      <c r="B10" s="18" t="s">
        <v>17</v>
      </c>
      <c r="C10" s="19"/>
      <c r="D10" s="22" t="s">
        <v>170</v>
      </c>
      <c r="E10" s="21"/>
      <c r="F10" s="21"/>
    </row>
    <row r="11" spans="1:6">
      <c r="A11" s="17" t="s">
        <v>18</v>
      </c>
      <c r="B11" s="18" t="s">
        <v>19</v>
      </c>
      <c r="C11" s="19" t="s">
        <v>13</v>
      </c>
      <c r="D11" s="22">
        <v>80</v>
      </c>
      <c r="E11" s="21">
        <v>4535</v>
      </c>
      <c r="F11" s="21">
        <f>+ROUND(D11*E11,0)</f>
        <v>362800</v>
      </c>
    </row>
    <row r="12" spans="1:6" s="24" customFormat="1">
      <c r="A12" s="13">
        <v>2</v>
      </c>
      <c r="B12" s="14" t="s">
        <v>172</v>
      </c>
      <c r="C12" s="15"/>
      <c r="D12" s="23"/>
      <c r="E12" s="8"/>
      <c r="F12" s="8"/>
    </row>
    <row r="13" spans="1:6">
      <c r="A13" s="25" t="s">
        <v>20</v>
      </c>
      <c r="B13" s="26" t="s">
        <v>21</v>
      </c>
      <c r="C13" s="27"/>
      <c r="D13" s="28"/>
      <c r="E13" s="29"/>
      <c r="F13" s="29"/>
    </row>
    <row r="14" spans="1:6">
      <c r="A14" s="17" t="s">
        <v>22</v>
      </c>
      <c r="B14" s="18" t="s">
        <v>23</v>
      </c>
      <c r="C14" s="19"/>
      <c r="D14" s="22"/>
      <c r="E14" s="21"/>
      <c r="F14" s="21"/>
    </row>
    <row r="15" spans="1:6">
      <c r="A15" s="17" t="s">
        <v>24</v>
      </c>
      <c r="B15" s="18" t="s">
        <v>25</v>
      </c>
      <c r="C15" s="19" t="s">
        <v>26</v>
      </c>
      <c r="D15" s="22">
        <v>41.760000000000005</v>
      </c>
      <c r="E15" s="21">
        <v>22263</v>
      </c>
      <c r="F15" s="21">
        <f>+ROUND(D15*E15,0)</f>
        <v>929703</v>
      </c>
    </row>
    <row r="16" spans="1:6">
      <c r="A16" s="17" t="s">
        <v>27</v>
      </c>
      <c r="B16" s="18" t="s">
        <v>28</v>
      </c>
      <c r="C16" s="19"/>
      <c r="D16" s="22"/>
      <c r="E16" s="21"/>
      <c r="F16" s="21"/>
    </row>
    <row r="17" spans="1:6">
      <c r="A17" s="17" t="s">
        <v>29</v>
      </c>
      <c r="B17" s="18" t="s">
        <v>30</v>
      </c>
      <c r="C17" s="19" t="s">
        <v>26</v>
      </c>
      <c r="D17" s="28">
        <v>33.590000000000003</v>
      </c>
      <c r="E17" s="21">
        <v>26455</v>
      </c>
      <c r="F17" s="21">
        <f>+ROUND(D17*E17,0)</f>
        <v>888623</v>
      </c>
    </row>
    <row r="18" spans="1:6">
      <c r="A18" s="17"/>
      <c r="B18" s="18"/>
      <c r="C18" s="19"/>
      <c r="D18" s="28"/>
      <c r="E18" s="21"/>
      <c r="F18" s="21"/>
    </row>
    <row r="19" spans="1:6">
      <c r="A19" s="17" t="s">
        <v>31</v>
      </c>
      <c r="B19" s="18" t="s">
        <v>32</v>
      </c>
      <c r="C19" s="19"/>
      <c r="D19" s="28"/>
      <c r="E19" s="21"/>
      <c r="F19" s="21"/>
    </row>
    <row r="20" spans="1:6">
      <c r="A20" s="17">
        <v>2.9</v>
      </c>
      <c r="B20" s="18" t="s">
        <v>33</v>
      </c>
      <c r="C20" s="19" t="s">
        <v>26</v>
      </c>
      <c r="D20" s="28">
        <v>75.34</v>
      </c>
      <c r="E20" s="21">
        <v>15018</v>
      </c>
      <c r="F20" s="21">
        <f>+ROUND(D20*E20,0)</f>
        <v>1131456</v>
      </c>
    </row>
    <row r="21" spans="1:6">
      <c r="A21" s="13" t="s">
        <v>34</v>
      </c>
      <c r="B21" s="14" t="s">
        <v>35</v>
      </c>
      <c r="C21" s="15"/>
      <c r="D21" s="16"/>
      <c r="E21" s="8"/>
      <c r="F21" s="8"/>
    </row>
    <row r="22" spans="1:6">
      <c r="A22" s="65" t="s">
        <v>133</v>
      </c>
      <c r="B22" s="66" t="s">
        <v>134</v>
      </c>
      <c r="C22" s="67"/>
      <c r="D22" s="68"/>
      <c r="E22" s="69"/>
      <c r="F22" s="69"/>
    </row>
    <row r="23" spans="1:6">
      <c r="A23" s="65" t="s">
        <v>135</v>
      </c>
      <c r="B23" s="66" t="s">
        <v>325</v>
      </c>
      <c r="C23" s="67"/>
      <c r="D23" s="68"/>
      <c r="E23" s="69"/>
      <c r="F23" s="69"/>
    </row>
    <row r="24" spans="1:6">
      <c r="A24" s="65" t="s">
        <v>136</v>
      </c>
      <c r="B24" s="66" t="s">
        <v>330</v>
      </c>
      <c r="C24" s="67" t="s">
        <v>40</v>
      </c>
      <c r="D24" s="68">
        <v>8</v>
      </c>
      <c r="E24" s="69">
        <v>2684472</v>
      </c>
      <c r="F24" s="69">
        <f>+ROUND(D24*E24,0)</f>
        <v>21475776</v>
      </c>
    </row>
    <row r="25" spans="1:6">
      <c r="A25" s="17" t="s">
        <v>36</v>
      </c>
      <c r="B25" s="18" t="s">
        <v>37</v>
      </c>
      <c r="C25" s="19"/>
      <c r="D25" s="20"/>
      <c r="E25" s="21"/>
      <c r="F25" s="21"/>
    </row>
    <row r="26" spans="1:6">
      <c r="A26" s="17" t="s">
        <v>38</v>
      </c>
      <c r="B26" s="18" t="s">
        <v>39</v>
      </c>
      <c r="C26" s="19" t="s">
        <v>40</v>
      </c>
      <c r="D26" s="43">
        <v>4</v>
      </c>
      <c r="E26" s="21">
        <v>13913</v>
      </c>
      <c r="F26" s="21">
        <f>+ROUND(D26*E26,0)</f>
        <v>55652</v>
      </c>
    </row>
    <row r="27" spans="1:6">
      <c r="A27" s="17" t="s">
        <v>41</v>
      </c>
      <c r="B27" s="18" t="s">
        <v>42</v>
      </c>
      <c r="C27" s="19" t="s">
        <v>40</v>
      </c>
      <c r="D27" s="43">
        <v>2</v>
      </c>
      <c r="E27" s="21">
        <v>17406</v>
      </c>
      <c r="F27" s="21">
        <f>+ROUND(D27*E27,0)</f>
        <v>34812</v>
      </c>
    </row>
    <row r="28" spans="1:6">
      <c r="A28" s="17" t="s">
        <v>43</v>
      </c>
      <c r="B28" s="18" t="s">
        <v>44</v>
      </c>
      <c r="C28" s="19" t="s">
        <v>40</v>
      </c>
      <c r="D28" s="43">
        <v>6</v>
      </c>
      <c r="E28" s="21">
        <v>76518</v>
      </c>
      <c r="F28" s="21">
        <f>+ROUND(D28*E28,0)</f>
        <v>459108</v>
      </c>
    </row>
    <row r="29" spans="1:6">
      <c r="A29" s="17" t="s">
        <v>45</v>
      </c>
      <c r="B29" s="18" t="s">
        <v>46</v>
      </c>
      <c r="C29" s="19"/>
      <c r="D29" s="43"/>
      <c r="E29" s="21"/>
      <c r="F29" s="21"/>
    </row>
    <row r="30" spans="1:6" ht="30">
      <c r="A30" s="17" t="s">
        <v>47</v>
      </c>
      <c r="B30" s="18" t="s">
        <v>48</v>
      </c>
      <c r="C30" s="19" t="s">
        <v>40</v>
      </c>
      <c r="D30" s="43">
        <v>8</v>
      </c>
      <c r="E30" s="21">
        <v>171329</v>
      </c>
      <c r="F30" s="21">
        <f>+ROUND(D30*E30,0)</f>
        <v>1370632</v>
      </c>
    </row>
    <row r="31" spans="1:6" ht="60">
      <c r="A31" s="17" t="s">
        <v>49</v>
      </c>
      <c r="B31" s="18" t="s">
        <v>50</v>
      </c>
      <c r="C31" s="19" t="s">
        <v>40</v>
      </c>
      <c r="D31" s="43">
        <v>8</v>
      </c>
      <c r="E31" s="21">
        <v>242152</v>
      </c>
      <c r="F31" s="21">
        <f>+ROUND(D31*E31,0)</f>
        <v>1937216</v>
      </c>
    </row>
    <row r="32" spans="1:6">
      <c r="A32" s="17" t="s">
        <v>51</v>
      </c>
      <c r="B32" s="18" t="s">
        <v>52</v>
      </c>
      <c r="C32" s="19"/>
      <c r="D32" s="43"/>
      <c r="E32" s="21"/>
      <c r="F32" s="21"/>
    </row>
    <row r="33" spans="1:6">
      <c r="A33" s="17" t="s">
        <v>53</v>
      </c>
      <c r="B33" s="18" t="s">
        <v>54</v>
      </c>
      <c r="C33" s="19"/>
      <c r="D33" s="43"/>
      <c r="E33" s="21"/>
      <c r="F33" s="21"/>
    </row>
    <row r="34" spans="1:6">
      <c r="A34" s="17" t="s">
        <v>55</v>
      </c>
      <c r="B34" s="18" t="s">
        <v>56</v>
      </c>
      <c r="C34" s="19" t="s">
        <v>40</v>
      </c>
      <c r="D34" s="43">
        <v>2</v>
      </c>
      <c r="E34" s="21">
        <v>73482</v>
      </c>
      <c r="F34" s="21">
        <f>+ROUND(D34*E34,0)</f>
        <v>146964</v>
      </c>
    </row>
    <row r="35" spans="1:6">
      <c r="A35" s="17" t="s">
        <v>57</v>
      </c>
      <c r="B35" s="18" t="s">
        <v>58</v>
      </c>
      <c r="C35" s="19" t="s">
        <v>40</v>
      </c>
      <c r="D35" s="43">
        <v>6</v>
      </c>
      <c r="E35" s="21">
        <v>290796</v>
      </c>
      <c r="F35" s="21">
        <f>+ROUND(D35*E35,0)</f>
        <v>1744776</v>
      </c>
    </row>
    <row r="36" spans="1:6">
      <c r="A36" s="30" t="s">
        <v>59</v>
      </c>
      <c r="B36" s="31" t="s">
        <v>60</v>
      </c>
      <c r="C36" s="11"/>
      <c r="D36" s="32"/>
      <c r="E36" s="33"/>
      <c r="F36" s="33"/>
    </row>
    <row r="37" spans="1:6">
      <c r="A37" s="17" t="s">
        <v>61</v>
      </c>
      <c r="B37" s="18" t="s">
        <v>62</v>
      </c>
      <c r="C37" s="19"/>
      <c r="D37" s="43"/>
      <c r="E37" s="21"/>
      <c r="F37" s="21"/>
    </row>
    <row r="38" spans="1:6">
      <c r="A38" s="17" t="s">
        <v>63</v>
      </c>
      <c r="B38" s="18" t="s">
        <v>64</v>
      </c>
      <c r="C38" s="19" t="s">
        <v>40</v>
      </c>
      <c r="D38" s="43">
        <v>2</v>
      </c>
      <c r="E38" s="21">
        <v>182412</v>
      </c>
      <c r="F38" s="21">
        <f>+ROUND(D38*E38,0)</f>
        <v>364824</v>
      </c>
    </row>
    <row r="39" spans="1:6">
      <c r="A39" s="17" t="s">
        <v>65</v>
      </c>
      <c r="B39" s="18" t="s">
        <v>66</v>
      </c>
      <c r="C39" s="19" t="s">
        <v>40</v>
      </c>
      <c r="D39" s="43">
        <v>2</v>
      </c>
      <c r="E39" s="21">
        <v>945439</v>
      </c>
      <c r="F39" s="21">
        <f>+ROUND(D39*E39,0)</f>
        <v>1890878</v>
      </c>
    </row>
    <row r="40" spans="1:6">
      <c r="A40" s="17" t="s">
        <v>61</v>
      </c>
      <c r="B40" s="18" t="s">
        <v>67</v>
      </c>
      <c r="C40" s="19"/>
      <c r="D40" s="43"/>
      <c r="E40" s="21"/>
      <c r="F40" s="21"/>
    </row>
    <row r="41" spans="1:6">
      <c r="A41" s="17" t="s">
        <v>68</v>
      </c>
      <c r="B41" s="18" t="s">
        <v>69</v>
      </c>
      <c r="C41" s="19" t="s">
        <v>40</v>
      </c>
      <c r="D41" s="43">
        <v>1</v>
      </c>
      <c r="E41" s="21">
        <v>182412</v>
      </c>
      <c r="F41" s="21">
        <f>+ROUND(D41*E41,0)</f>
        <v>182412</v>
      </c>
    </row>
    <row r="42" spans="1:6">
      <c r="A42" s="17" t="s">
        <v>70</v>
      </c>
      <c r="B42" s="18" t="s">
        <v>71</v>
      </c>
      <c r="C42" s="19"/>
      <c r="D42" s="43"/>
      <c r="E42" s="21"/>
      <c r="F42" s="21"/>
    </row>
    <row r="43" spans="1:6">
      <c r="A43" s="17" t="s">
        <v>72</v>
      </c>
      <c r="B43" s="18" t="s">
        <v>73</v>
      </c>
      <c r="C43" s="19"/>
      <c r="D43" s="43"/>
      <c r="E43" s="21"/>
      <c r="F43" s="21"/>
    </row>
    <row r="44" spans="1:6">
      <c r="A44" s="17" t="s">
        <v>74</v>
      </c>
      <c r="B44" s="18" t="s">
        <v>75</v>
      </c>
      <c r="C44" s="19" t="s">
        <v>40</v>
      </c>
      <c r="D44" s="43">
        <v>1</v>
      </c>
      <c r="E44" s="21">
        <v>193732</v>
      </c>
      <c r="F44" s="21">
        <f>+ROUND(D44*E44,0)</f>
        <v>193732</v>
      </c>
    </row>
    <row r="45" spans="1:6">
      <c r="A45" s="17" t="s">
        <v>76</v>
      </c>
      <c r="B45" s="18" t="s">
        <v>77</v>
      </c>
      <c r="C45" s="19"/>
      <c r="D45" s="43"/>
      <c r="E45" s="21"/>
      <c r="F45" s="21"/>
    </row>
    <row r="46" spans="1:6">
      <c r="A46" s="17" t="s">
        <v>78</v>
      </c>
      <c r="B46" s="18" t="s">
        <v>79</v>
      </c>
      <c r="C46" s="19" t="s">
        <v>40</v>
      </c>
      <c r="D46" s="43">
        <v>1</v>
      </c>
      <c r="E46" s="21">
        <v>132818</v>
      </c>
      <c r="F46" s="21">
        <f>+ROUND(D46*E46,0)</f>
        <v>132818</v>
      </c>
    </row>
    <row r="47" spans="1:6">
      <c r="A47" s="13">
        <v>5</v>
      </c>
      <c r="B47" s="34" t="s">
        <v>285</v>
      </c>
      <c r="C47" s="15"/>
      <c r="D47" s="16"/>
      <c r="E47" s="8"/>
      <c r="F47" s="8"/>
    </row>
    <row r="48" spans="1:6">
      <c r="A48" s="13"/>
      <c r="B48" s="14" t="s">
        <v>293</v>
      </c>
      <c r="C48" s="15"/>
      <c r="D48" s="16"/>
      <c r="E48" s="8"/>
      <c r="F48" s="8"/>
    </row>
    <row r="49" spans="1:6" s="36" customFormat="1">
      <c r="A49" s="25" t="s">
        <v>81</v>
      </c>
      <c r="B49" s="26" t="s">
        <v>82</v>
      </c>
      <c r="C49" s="27"/>
      <c r="D49" s="35"/>
      <c r="E49" s="29"/>
      <c r="F49" s="29"/>
    </row>
    <row r="50" spans="1:6">
      <c r="A50" s="17" t="s">
        <v>83</v>
      </c>
      <c r="B50" s="18" t="s">
        <v>84</v>
      </c>
      <c r="C50" s="19" t="s">
        <v>26</v>
      </c>
      <c r="D50" s="28">
        <v>41.62</v>
      </c>
      <c r="E50" s="21">
        <v>533674</v>
      </c>
      <c r="F50" s="21">
        <f>+ROUND(D50*E50,0)</f>
        <v>22211512</v>
      </c>
    </row>
    <row r="51" spans="1:6" s="36" customFormat="1">
      <c r="A51" s="25" t="s">
        <v>85</v>
      </c>
      <c r="B51" s="26" t="s">
        <v>86</v>
      </c>
      <c r="C51" s="27"/>
      <c r="D51" s="35"/>
      <c r="E51" s="29"/>
      <c r="F51" s="29"/>
    </row>
    <row r="52" spans="1:6">
      <c r="A52" s="17" t="s">
        <v>87</v>
      </c>
      <c r="B52" s="18" t="s">
        <v>88</v>
      </c>
      <c r="C52" s="19" t="s">
        <v>89</v>
      </c>
      <c r="D52" s="22">
        <v>3842</v>
      </c>
      <c r="E52" s="21">
        <v>3937</v>
      </c>
      <c r="F52" s="21">
        <f>+ROUND(D52*E52,0)</f>
        <v>15125954</v>
      </c>
    </row>
    <row r="53" spans="1:6" s="36" customFormat="1">
      <c r="A53" s="25" t="s">
        <v>90</v>
      </c>
      <c r="B53" s="26" t="s">
        <v>91</v>
      </c>
      <c r="C53" s="27"/>
      <c r="D53" s="28"/>
      <c r="E53" s="29"/>
      <c r="F53" s="29"/>
    </row>
    <row r="54" spans="1:6">
      <c r="A54" s="17" t="s">
        <v>92</v>
      </c>
      <c r="B54" s="37" t="s">
        <v>93</v>
      </c>
      <c r="C54" s="19" t="s">
        <v>13</v>
      </c>
      <c r="D54" s="22">
        <v>20</v>
      </c>
      <c r="E54" s="21">
        <v>17303</v>
      </c>
      <c r="F54" s="21">
        <f>+ROUND(D54*E54,0)</f>
        <v>346060</v>
      </c>
    </row>
    <row r="55" spans="1:6">
      <c r="A55" s="13"/>
      <c r="B55" s="14" t="s">
        <v>94</v>
      </c>
      <c r="C55" s="15"/>
      <c r="D55" s="23"/>
      <c r="E55" s="8"/>
      <c r="F55" s="8"/>
    </row>
    <row r="56" spans="1:6">
      <c r="A56" s="25" t="s">
        <v>95</v>
      </c>
      <c r="B56" s="26" t="s">
        <v>96</v>
      </c>
      <c r="C56" s="27"/>
      <c r="D56" s="28"/>
      <c r="E56" s="29"/>
      <c r="F56" s="29"/>
    </row>
    <row r="57" spans="1:6">
      <c r="A57" s="17" t="s">
        <v>97</v>
      </c>
      <c r="B57" s="18" t="s">
        <v>98</v>
      </c>
      <c r="C57" s="19" t="s">
        <v>26</v>
      </c>
      <c r="D57" s="22">
        <v>56</v>
      </c>
      <c r="E57" s="21">
        <v>522023</v>
      </c>
      <c r="F57" s="21">
        <f>+ROUND(D57*E57,0)</f>
        <v>29233288</v>
      </c>
    </row>
    <row r="58" spans="1:6" ht="30">
      <c r="A58" s="17" t="s">
        <v>99</v>
      </c>
      <c r="B58" s="18" t="s">
        <v>100</v>
      </c>
      <c r="C58" s="19" t="s">
        <v>26</v>
      </c>
      <c r="D58" s="28">
        <v>19.399999999999999</v>
      </c>
      <c r="E58" s="21">
        <v>626670</v>
      </c>
      <c r="F58" s="21">
        <f>+ROUND(D58*E58,0)</f>
        <v>12157398</v>
      </c>
    </row>
    <row r="59" spans="1:6">
      <c r="A59" s="38" t="s">
        <v>85</v>
      </c>
      <c r="B59" s="39" t="s">
        <v>86</v>
      </c>
      <c r="C59" s="40"/>
      <c r="D59" s="41"/>
      <c r="E59" s="42"/>
      <c r="F59" s="42"/>
    </row>
    <row r="60" spans="1:6">
      <c r="A60" s="17" t="s">
        <v>87</v>
      </c>
      <c r="B60" s="37" t="s">
        <v>88</v>
      </c>
      <c r="C60" s="19" t="s">
        <v>89</v>
      </c>
      <c r="D60" s="22">
        <v>8887</v>
      </c>
      <c r="E60" s="21">
        <v>3937</v>
      </c>
      <c r="F60" s="21">
        <f>+ROUND(D60*E60,0)</f>
        <v>34988119</v>
      </c>
    </row>
    <row r="61" spans="1:6" s="24" customFormat="1" ht="29.25" customHeight="1">
      <c r="A61" s="84" t="s">
        <v>296</v>
      </c>
      <c r="B61" s="85"/>
      <c r="C61" s="85"/>
      <c r="D61" s="85"/>
      <c r="E61" s="86"/>
      <c r="F61" s="78">
        <f>SUM(F8:F60)</f>
        <v>147452013</v>
      </c>
    </row>
    <row r="62" spans="1:6">
      <c r="A62" s="79"/>
      <c r="B62" s="79"/>
      <c r="C62" s="79"/>
      <c r="D62" s="79"/>
      <c r="E62" s="79"/>
      <c r="F62" s="79"/>
    </row>
    <row r="63" spans="1:6" ht="30.75" customHeight="1">
      <c r="A63" s="80" t="s">
        <v>101</v>
      </c>
      <c r="B63" s="80"/>
      <c r="C63" s="80"/>
      <c r="D63" s="80"/>
      <c r="E63" s="80"/>
      <c r="F63" s="80"/>
    </row>
    <row r="64" spans="1:6" s="3" customFormat="1">
      <c r="A64" s="11" t="s">
        <v>2</v>
      </c>
      <c r="B64" s="11" t="s">
        <v>3</v>
      </c>
      <c r="C64" s="11" t="s">
        <v>4</v>
      </c>
      <c r="D64" s="12" t="s">
        <v>5</v>
      </c>
      <c r="E64" s="7" t="s">
        <v>6</v>
      </c>
      <c r="F64" s="7" t="s">
        <v>7</v>
      </c>
    </row>
    <row r="65" spans="1:6">
      <c r="A65" s="13">
        <v>3</v>
      </c>
      <c r="B65" s="14" t="s">
        <v>35</v>
      </c>
      <c r="C65" s="15"/>
      <c r="D65" s="16"/>
      <c r="E65" s="8"/>
      <c r="F65" s="8"/>
    </row>
    <row r="66" spans="1:6">
      <c r="A66" s="17" t="s">
        <v>102</v>
      </c>
      <c r="B66" s="26" t="s">
        <v>103</v>
      </c>
      <c r="C66" s="27"/>
      <c r="D66" s="35"/>
      <c r="E66" s="29"/>
      <c r="F66" s="29"/>
    </row>
    <row r="67" spans="1:6">
      <c r="A67" s="17" t="s">
        <v>104</v>
      </c>
      <c r="B67" s="26" t="s">
        <v>105</v>
      </c>
      <c r="C67" s="27" t="s">
        <v>40</v>
      </c>
      <c r="D67" s="43">
        <v>1</v>
      </c>
      <c r="E67" s="29">
        <v>1622376</v>
      </c>
      <c r="F67" s="29">
        <f>+ROUND(D67*E67,0)</f>
        <v>1622376</v>
      </c>
    </row>
    <row r="68" spans="1:6">
      <c r="A68" s="17">
        <v>3.15</v>
      </c>
      <c r="B68" s="26" t="s">
        <v>106</v>
      </c>
      <c r="C68" s="27"/>
      <c r="D68" s="43"/>
      <c r="E68" s="29"/>
      <c r="F68" s="29"/>
    </row>
    <row r="69" spans="1:6">
      <c r="A69" s="17" t="s">
        <v>107</v>
      </c>
      <c r="B69" s="26" t="s">
        <v>108</v>
      </c>
      <c r="C69" s="27"/>
      <c r="D69" s="43"/>
      <c r="E69" s="29"/>
      <c r="F69" s="29"/>
    </row>
    <row r="70" spans="1:6">
      <c r="A70" s="17" t="s">
        <v>109</v>
      </c>
      <c r="B70" s="26" t="s">
        <v>110</v>
      </c>
      <c r="C70" s="27"/>
      <c r="D70" s="43"/>
      <c r="E70" s="29"/>
      <c r="F70" s="29"/>
    </row>
    <row r="71" spans="1:6">
      <c r="A71" s="17" t="s">
        <v>111</v>
      </c>
      <c r="B71" s="26" t="s">
        <v>112</v>
      </c>
      <c r="C71" s="27" t="s">
        <v>40</v>
      </c>
      <c r="D71" s="43">
        <v>2</v>
      </c>
      <c r="E71" s="29">
        <v>10823979</v>
      </c>
      <c r="F71" s="29">
        <f>+ROUND(D71*E71,0)</f>
        <v>21647958</v>
      </c>
    </row>
    <row r="72" spans="1:6">
      <c r="A72" s="17" t="s">
        <v>113</v>
      </c>
      <c r="B72" s="26" t="s">
        <v>114</v>
      </c>
      <c r="C72" s="27"/>
      <c r="D72" s="43"/>
      <c r="E72" s="29"/>
      <c r="F72" s="29"/>
    </row>
    <row r="73" spans="1:6" s="36" customFormat="1">
      <c r="A73" s="25" t="s">
        <v>115</v>
      </c>
      <c r="B73" s="26" t="s">
        <v>116</v>
      </c>
      <c r="C73" s="27"/>
      <c r="D73" s="43"/>
      <c r="E73" s="29"/>
      <c r="F73" s="29"/>
    </row>
    <row r="74" spans="1:6">
      <c r="A74" s="17" t="s">
        <v>117</v>
      </c>
      <c r="B74" s="26" t="s">
        <v>118</v>
      </c>
      <c r="C74" s="27" t="s">
        <v>40</v>
      </c>
      <c r="D74" s="43">
        <v>2</v>
      </c>
      <c r="E74" s="29">
        <v>679644</v>
      </c>
      <c r="F74" s="29">
        <f>+ROUND(D74*E74,0)</f>
        <v>1359288</v>
      </c>
    </row>
    <row r="75" spans="1:6">
      <c r="A75" s="17" t="s">
        <v>119</v>
      </c>
      <c r="B75" s="26" t="s">
        <v>120</v>
      </c>
      <c r="C75" s="27"/>
      <c r="D75" s="43"/>
      <c r="E75" s="29"/>
      <c r="F75" s="29"/>
    </row>
    <row r="76" spans="1:6">
      <c r="A76" s="17" t="s">
        <v>121</v>
      </c>
      <c r="B76" s="26" t="s">
        <v>122</v>
      </c>
      <c r="C76" s="27"/>
      <c r="D76" s="43"/>
      <c r="E76" s="29"/>
      <c r="F76" s="29"/>
    </row>
    <row r="77" spans="1:6">
      <c r="A77" s="17" t="s">
        <v>123</v>
      </c>
      <c r="B77" s="26" t="s">
        <v>124</v>
      </c>
      <c r="C77" s="27" t="s">
        <v>40</v>
      </c>
      <c r="D77" s="43">
        <v>1</v>
      </c>
      <c r="E77" s="29">
        <v>467712</v>
      </c>
      <c r="F77" s="29">
        <f>+ROUND(D77*E77,0)</f>
        <v>467712</v>
      </c>
    </row>
    <row r="78" spans="1:6">
      <c r="A78" s="17" t="s">
        <v>125</v>
      </c>
      <c r="B78" s="26" t="s">
        <v>126</v>
      </c>
      <c r="C78" s="27"/>
      <c r="D78" s="43"/>
      <c r="E78" s="29"/>
      <c r="F78" s="29"/>
    </row>
    <row r="79" spans="1:6">
      <c r="A79" s="17" t="s">
        <v>127</v>
      </c>
      <c r="B79" s="37" t="s">
        <v>128</v>
      </c>
      <c r="C79" s="19"/>
      <c r="D79" s="10"/>
      <c r="E79" s="21"/>
      <c r="F79" s="21"/>
    </row>
    <row r="80" spans="1:6">
      <c r="A80" s="17" t="s">
        <v>129</v>
      </c>
      <c r="B80" s="37" t="s">
        <v>130</v>
      </c>
      <c r="C80" s="19" t="s">
        <v>40</v>
      </c>
      <c r="D80" s="43">
        <v>1</v>
      </c>
      <c r="E80" s="21">
        <v>580986</v>
      </c>
      <c r="F80" s="21">
        <f>+ROUND(D80*E80,0)</f>
        <v>580986</v>
      </c>
    </row>
    <row r="81" spans="1:6">
      <c r="A81" s="17" t="s">
        <v>131</v>
      </c>
      <c r="B81" s="37" t="s">
        <v>132</v>
      </c>
      <c r="C81" s="27" t="s">
        <v>40</v>
      </c>
      <c r="D81" s="43">
        <v>3</v>
      </c>
      <c r="E81" s="29">
        <v>8633225</v>
      </c>
      <c r="F81" s="29">
        <f>+ROUND(D81*E81,0)</f>
        <v>25899675</v>
      </c>
    </row>
    <row r="82" spans="1:6">
      <c r="A82" s="17">
        <v>3.17</v>
      </c>
      <c r="B82" s="37" t="s">
        <v>137</v>
      </c>
      <c r="C82" s="27"/>
      <c r="D82" s="43"/>
      <c r="E82" s="29"/>
      <c r="F82" s="29"/>
    </row>
    <row r="83" spans="1:6">
      <c r="A83" s="17" t="s">
        <v>138</v>
      </c>
      <c r="B83" s="37" t="s">
        <v>139</v>
      </c>
      <c r="C83" s="27"/>
      <c r="D83" s="43"/>
      <c r="E83" s="29"/>
      <c r="F83" s="29"/>
    </row>
    <row r="84" spans="1:6">
      <c r="A84" s="17" t="s">
        <v>140</v>
      </c>
      <c r="B84" s="37" t="s">
        <v>141</v>
      </c>
      <c r="C84" s="27" t="s">
        <v>40</v>
      </c>
      <c r="D84" s="43">
        <v>2</v>
      </c>
      <c r="E84" s="29">
        <v>1035300</v>
      </c>
      <c r="F84" s="29">
        <f>+ROUND(D84*E84,0)</f>
        <v>2070600</v>
      </c>
    </row>
    <row r="85" spans="1:6">
      <c r="A85" s="17" t="s">
        <v>142</v>
      </c>
      <c r="B85" s="37" t="s">
        <v>143</v>
      </c>
      <c r="C85" s="27" t="s">
        <v>40</v>
      </c>
      <c r="D85" s="43">
        <v>6</v>
      </c>
      <c r="E85" s="29">
        <v>6857340</v>
      </c>
      <c r="F85" s="29">
        <f>+ROUND(D85*E85,0)</f>
        <v>41144040</v>
      </c>
    </row>
    <row r="86" spans="1:6">
      <c r="A86" s="17" t="s">
        <v>144</v>
      </c>
      <c r="B86" s="37" t="s">
        <v>145</v>
      </c>
      <c r="C86" s="27"/>
      <c r="D86" s="43"/>
      <c r="E86" s="29"/>
      <c r="F86" s="29"/>
    </row>
    <row r="87" spans="1:6">
      <c r="A87" s="17" t="s">
        <v>146</v>
      </c>
      <c r="B87" s="37" t="s">
        <v>147</v>
      </c>
      <c r="C87" s="27"/>
      <c r="D87" s="43"/>
      <c r="E87" s="29"/>
      <c r="F87" s="29"/>
    </row>
    <row r="88" spans="1:6">
      <c r="A88" s="17" t="s">
        <v>148</v>
      </c>
      <c r="B88" s="37" t="s">
        <v>149</v>
      </c>
      <c r="C88" s="27"/>
      <c r="D88" s="43"/>
      <c r="E88" s="29"/>
      <c r="F88" s="29"/>
    </row>
    <row r="89" spans="1:6">
      <c r="A89" s="17" t="s">
        <v>150</v>
      </c>
      <c r="B89" s="37" t="s">
        <v>151</v>
      </c>
      <c r="C89" s="27" t="s">
        <v>40</v>
      </c>
      <c r="D89" s="43">
        <v>1</v>
      </c>
      <c r="E89" s="29">
        <v>3052308</v>
      </c>
      <c r="F89" s="29">
        <f>+ROUND(D89*E89,0)</f>
        <v>3052308</v>
      </c>
    </row>
    <row r="90" spans="1:6">
      <c r="A90" s="17" t="s">
        <v>152</v>
      </c>
      <c r="B90" s="37" t="s">
        <v>153</v>
      </c>
      <c r="C90" s="27"/>
      <c r="D90" s="43"/>
      <c r="E90" s="29"/>
      <c r="F90" s="29"/>
    </row>
    <row r="91" spans="1:6">
      <c r="A91" s="17" t="s">
        <v>154</v>
      </c>
      <c r="B91" s="37" t="s">
        <v>155</v>
      </c>
      <c r="C91" s="27" t="s">
        <v>40</v>
      </c>
      <c r="D91" s="43">
        <v>1</v>
      </c>
      <c r="E91" s="29">
        <v>1784370</v>
      </c>
      <c r="F91" s="29">
        <f>+ROUND(D91*E91,0)</f>
        <v>1784370</v>
      </c>
    </row>
    <row r="92" spans="1:6">
      <c r="A92" s="17" t="s">
        <v>156</v>
      </c>
      <c r="B92" s="37" t="s">
        <v>157</v>
      </c>
      <c r="C92" s="19"/>
      <c r="D92" s="10"/>
      <c r="E92" s="21"/>
      <c r="F92" s="21"/>
    </row>
    <row r="93" spans="1:6">
      <c r="A93" s="17" t="s">
        <v>158</v>
      </c>
      <c r="B93" s="37" t="s">
        <v>159</v>
      </c>
      <c r="C93" s="19" t="s">
        <v>40</v>
      </c>
      <c r="D93" s="43">
        <v>2</v>
      </c>
      <c r="E93" s="21">
        <v>1353198</v>
      </c>
      <c r="F93" s="21">
        <f t="shared" ref="F93:F94" si="0">+ROUND(D93*E93,0)</f>
        <v>2706396</v>
      </c>
    </row>
    <row r="94" spans="1:6">
      <c r="A94" s="17" t="s">
        <v>160</v>
      </c>
      <c r="B94" s="37" t="s">
        <v>161</v>
      </c>
      <c r="C94" s="19" t="s">
        <v>40</v>
      </c>
      <c r="D94" s="43">
        <v>2</v>
      </c>
      <c r="E94" s="21">
        <v>16043492</v>
      </c>
      <c r="F94" s="21">
        <f t="shared" si="0"/>
        <v>32086984</v>
      </c>
    </row>
    <row r="95" spans="1:6">
      <c r="A95" s="17" t="s">
        <v>162</v>
      </c>
      <c r="B95" s="37" t="s">
        <v>163</v>
      </c>
      <c r="C95" s="19"/>
      <c r="D95" s="43"/>
      <c r="E95" s="21"/>
      <c r="F95" s="21"/>
    </row>
    <row r="96" spans="1:6">
      <c r="A96" s="17" t="s">
        <v>164</v>
      </c>
      <c r="B96" s="37" t="s">
        <v>165</v>
      </c>
      <c r="C96" s="19"/>
      <c r="D96" s="43"/>
      <c r="E96" s="21"/>
      <c r="F96" s="21"/>
    </row>
    <row r="97" spans="1:6">
      <c r="A97" s="17" t="s">
        <v>166</v>
      </c>
      <c r="B97" s="37" t="s">
        <v>167</v>
      </c>
      <c r="C97" s="19" t="s">
        <v>40</v>
      </c>
      <c r="D97" s="43">
        <v>1</v>
      </c>
      <c r="E97" s="21">
        <v>621180</v>
      </c>
      <c r="F97" s="21">
        <f>+ROUND(D97*E97,0)</f>
        <v>621180</v>
      </c>
    </row>
    <row r="98" spans="1:6">
      <c r="A98" s="17" t="s">
        <v>45</v>
      </c>
      <c r="B98" s="18" t="s">
        <v>331</v>
      </c>
      <c r="C98" s="64"/>
      <c r="D98" s="43"/>
      <c r="E98" s="21"/>
      <c r="F98" s="21"/>
    </row>
    <row r="99" spans="1:6" ht="45">
      <c r="A99" s="17" t="s">
        <v>47</v>
      </c>
      <c r="B99" s="18" t="s">
        <v>168</v>
      </c>
      <c r="C99" s="19" t="s">
        <v>40</v>
      </c>
      <c r="D99" s="43">
        <v>8</v>
      </c>
      <c r="E99" s="21">
        <v>480378</v>
      </c>
      <c r="F99" s="21">
        <f>+ROUND(D99*E99,0)</f>
        <v>3843024</v>
      </c>
    </row>
    <row r="100" spans="1:6" ht="60">
      <c r="A100" s="17" t="s">
        <v>49</v>
      </c>
      <c r="B100" s="18" t="s">
        <v>169</v>
      </c>
      <c r="C100" s="19" t="s">
        <v>40</v>
      </c>
      <c r="D100" s="43">
        <v>8</v>
      </c>
      <c r="E100" s="21">
        <v>1765606</v>
      </c>
      <c r="F100" s="21">
        <f>+ROUND(D100*E100,0)</f>
        <v>14124848</v>
      </c>
    </row>
    <row r="101" spans="1:6" s="24" customFormat="1" ht="29.25" customHeight="1">
      <c r="A101" s="81" t="s">
        <v>295</v>
      </c>
      <c r="B101" s="81"/>
      <c r="C101" s="81"/>
      <c r="D101" s="81"/>
      <c r="E101" s="81"/>
      <c r="F101" s="78">
        <f>+SUM(F67:F100)</f>
        <v>153011745</v>
      </c>
    </row>
  </sheetData>
  <sheetProtection password="DF72" sheet="1" objects="1" scenarios="1"/>
  <mergeCells count="8">
    <mergeCell ref="A62:F62"/>
    <mergeCell ref="A63:F63"/>
    <mergeCell ref="A101:E101"/>
    <mergeCell ref="A1:F1"/>
    <mergeCell ref="A2:F2"/>
    <mergeCell ref="A4:F4"/>
    <mergeCell ref="A61:E61"/>
    <mergeCell ref="A3:F3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ignoredErrors>
    <ignoredError sqref="A21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>
  <dimension ref="A1:G34"/>
  <sheetViews>
    <sheetView tabSelected="1" workbookViewId="0">
      <selection activeCell="E13" sqref="E13"/>
    </sheetView>
  </sheetViews>
  <sheetFormatPr baseColWidth="10" defaultRowHeight="16.5"/>
  <cols>
    <col min="1" max="1" width="11.42578125" style="9"/>
    <col min="2" max="2" width="69.7109375" style="9" customWidth="1"/>
    <col min="3" max="3" width="24.42578125" style="9" customWidth="1"/>
    <col min="4" max="6" width="11.42578125" style="9"/>
    <col min="7" max="7" width="18.140625" style="9" customWidth="1"/>
    <col min="8" max="16384" width="11.42578125" style="9"/>
  </cols>
  <sheetData>
    <row r="1" spans="1:7" ht="69" customHeight="1">
      <c r="A1" s="93" t="s">
        <v>311</v>
      </c>
      <c r="B1" s="93"/>
      <c r="C1" s="93"/>
    </row>
    <row r="2" spans="1:7" ht="28.5" customHeight="1">
      <c r="A2" s="94" t="s">
        <v>336</v>
      </c>
      <c r="B2" s="94"/>
      <c r="C2" s="94"/>
    </row>
    <row r="3" spans="1:7" ht="36">
      <c r="A3" s="60" t="s">
        <v>310</v>
      </c>
      <c r="B3" s="60" t="s">
        <v>307</v>
      </c>
      <c r="C3" s="60" t="s">
        <v>294</v>
      </c>
    </row>
    <row r="4" spans="1:7" ht="20.25">
      <c r="A4" s="58">
        <v>1</v>
      </c>
      <c r="B4" s="57" t="s">
        <v>309</v>
      </c>
      <c r="C4" s="76">
        <f>+'PPTO 1'!F61</f>
        <v>147452013</v>
      </c>
    </row>
    <row r="5" spans="1:7" ht="20.25">
      <c r="A5" s="58">
        <v>2</v>
      </c>
      <c r="B5" s="57" t="s">
        <v>300</v>
      </c>
      <c r="C5" s="76">
        <f>+'PPTO 2'!F56</f>
        <v>149316583</v>
      </c>
    </row>
    <row r="6" spans="1:7" ht="20.25">
      <c r="A6" s="58">
        <v>3</v>
      </c>
      <c r="B6" s="57" t="s">
        <v>301</v>
      </c>
      <c r="C6" s="76">
        <f>+'PPTO 3'!F59</f>
        <v>105861245</v>
      </c>
    </row>
    <row r="7" spans="1:7" ht="20.25">
      <c r="A7" s="58">
        <v>4</v>
      </c>
      <c r="B7" s="57" t="s">
        <v>308</v>
      </c>
      <c r="C7" s="76">
        <f>+'PPTO 4'!F77</f>
        <v>288249385</v>
      </c>
    </row>
    <row r="8" spans="1:7" ht="20.25">
      <c r="A8" s="58">
        <v>5</v>
      </c>
      <c r="B8" s="57" t="s">
        <v>303</v>
      </c>
      <c r="C8" s="76">
        <f>+'PPTO 5'!F48</f>
        <v>80234572</v>
      </c>
    </row>
    <row r="9" spans="1:7" ht="20.25">
      <c r="A9" s="58">
        <v>6</v>
      </c>
      <c r="B9" s="57" t="s">
        <v>304</v>
      </c>
      <c r="C9" s="76">
        <f>+'PPTO 6'!F71</f>
        <v>132156112</v>
      </c>
    </row>
    <row r="10" spans="1:7" ht="18">
      <c r="A10" s="58">
        <v>7</v>
      </c>
      <c r="B10" s="57" t="s">
        <v>305</v>
      </c>
      <c r="C10" s="61">
        <f>+'PPTO 7'!F36</f>
        <v>614307263</v>
      </c>
    </row>
    <row r="11" spans="1:7" ht="20.25">
      <c r="A11" s="58">
        <v>8</v>
      </c>
      <c r="B11" s="57" t="s">
        <v>306</v>
      </c>
      <c r="C11" s="76">
        <f>+'PPTO 8'!F48</f>
        <v>52469128</v>
      </c>
    </row>
    <row r="12" spans="1:7" ht="20.25">
      <c r="A12" s="58">
        <v>9</v>
      </c>
      <c r="B12" s="57" t="s">
        <v>298</v>
      </c>
      <c r="C12" s="76">
        <f>+'PPTO 9'!F67</f>
        <v>1323680721</v>
      </c>
    </row>
    <row r="13" spans="1:7" ht="25.5" customHeight="1">
      <c r="A13" s="95" t="s">
        <v>316</v>
      </c>
      <c r="B13" s="95"/>
      <c r="C13" s="76">
        <f>SUM(C4:C12)</f>
        <v>2893727022</v>
      </c>
    </row>
    <row r="14" spans="1:7" ht="25.5" customHeight="1">
      <c r="A14" s="95" t="s">
        <v>317</v>
      </c>
      <c r="B14" s="95"/>
      <c r="C14" s="76">
        <v>799159664</v>
      </c>
      <c r="G14" s="75"/>
    </row>
    <row r="15" spans="1:7" ht="25.5" customHeight="1">
      <c r="A15" s="95" t="s">
        <v>315</v>
      </c>
      <c r="B15" s="95"/>
      <c r="C15" s="76">
        <v>23151322</v>
      </c>
    </row>
    <row r="16" spans="1:7" ht="32.25" customHeight="1">
      <c r="A16" s="92" t="s">
        <v>320</v>
      </c>
      <c r="B16" s="92"/>
      <c r="C16" s="76">
        <f>+C13+C14+C15</f>
        <v>3716038008</v>
      </c>
    </row>
    <row r="17" spans="1:7" ht="18">
      <c r="A17" s="96"/>
      <c r="B17" s="96"/>
      <c r="C17" s="96"/>
    </row>
    <row r="18" spans="1:7" ht="36">
      <c r="A18" s="60" t="s">
        <v>310</v>
      </c>
      <c r="B18" s="60" t="s">
        <v>307</v>
      </c>
      <c r="C18" s="60" t="s">
        <v>314</v>
      </c>
    </row>
    <row r="19" spans="1:7" ht="20.25">
      <c r="A19" s="58">
        <v>1</v>
      </c>
      <c r="B19" s="57" t="s">
        <v>309</v>
      </c>
      <c r="C19" s="76">
        <f>+'PPTO 1'!F101</f>
        <v>153011745</v>
      </c>
    </row>
    <row r="20" spans="1:7" ht="20.25">
      <c r="A20" s="58">
        <v>2</v>
      </c>
      <c r="B20" s="57" t="s">
        <v>300</v>
      </c>
      <c r="C20" s="76">
        <f>+'PPTO 2'!F98</f>
        <v>292378280</v>
      </c>
    </row>
    <row r="21" spans="1:7" ht="20.25">
      <c r="A21" s="58">
        <v>3</v>
      </c>
      <c r="B21" s="57" t="s">
        <v>301</v>
      </c>
      <c r="C21" s="76">
        <f>+'PPTO 3'!F89</f>
        <v>230164858</v>
      </c>
    </row>
    <row r="22" spans="1:7" ht="20.25">
      <c r="A22" s="58">
        <v>4</v>
      </c>
      <c r="B22" s="57" t="s">
        <v>308</v>
      </c>
      <c r="C22" s="76">
        <f>+'PPTO 4'!F118</f>
        <v>317677866</v>
      </c>
    </row>
    <row r="23" spans="1:7" ht="20.25">
      <c r="A23" s="58">
        <v>5</v>
      </c>
      <c r="B23" s="57" t="s">
        <v>303</v>
      </c>
      <c r="C23" s="76">
        <f>+'PPTO 5'!F84</f>
        <v>167552812</v>
      </c>
    </row>
    <row r="24" spans="1:7" ht="20.25">
      <c r="A24" s="58">
        <v>6</v>
      </c>
      <c r="B24" s="57" t="s">
        <v>304</v>
      </c>
      <c r="C24" s="76">
        <f>+'PPTO 6'!F128</f>
        <v>558080970</v>
      </c>
    </row>
    <row r="25" spans="1:7" ht="18">
      <c r="A25" s="58">
        <v>7</v>
      </c>
      <c r="B25" s="57" t="s">
        <v>305</v>
      </c>
      <c r="C25" s="61">
        <f>+'PPTO 7'!F47</f>
        <v>587204744</v>
      </c>
    </row>
    <row r="26" spans="1:7" ht="20.25">
      <c r="A26" s="58">
        <v>8</v>
      </c>
      <c r="B26" s="57" t="s">
        <v>306</v>
      </c>
      <c r="C26" s="76">
        <f>+'PPTO 8'!F86</f>
        <v>108506004</v>
      </c>
    </row>
    <row r="27" spans="1:7" ht="20.25">
      <c r="A27" s="58">
        <v>9</v>
      </c>
      <c r="B27" s="57" t="s">
        <v>298</v>
      </c>
      <c r="C27" s="76">
        <f>+'PPTO 9'!F109</f>
        <v>1745626850</v>
      </c>
    </row>
    <row r="28" spans="1:7" ht="25.5" customHeight="1">
      <c r="A28" s="95" t="s">
        <v>318</v>
      </c>
      <c r="B28" s="95"/>
      <c r="C28" s="76">
        <f>SUM(C19:C27)</f>
        <v>4160204129</v>
      </c>
    </row>
    <row r="29" spans="1:7" ht="25.5" customHeight="1">
      <c r="A29" s="95" t="s">
        <v>319</v>
      </c>
      <c r="B29" s="95"/>
      <c r="C29" s="76">
        <v>416020413</v>
      </c>
      <c r="G29" s="74"/>
    </row>
    <row r="30" spans="1:7" ht="32.25" customHeight="1">
      <c r="A30" s="92" t="s">
        <v>321</v>
      </c>
      <c r="B30" s="92"/>
      <c r="C30" s="76">
        <f>+C28+C29</f>
        <v>4576224542</v>
      </c>
    </row>
    <row r="31" spans="1:7">
      <c r="A31" s="63"/>
      <c r="B31" s="63"/>
      <c r="C31" s="63"/>
    </row>
    <row r="32" spans="1:7" ht="32.25" customHeight="1">
      <c r="A32" s="92" t="s">
        <v>322</v>
      </c>
      <c r="B32" s="92"/>
      <c r="C32" s="62">
        <f>+C16+C30</f>
        <v>8292262550</v>
      </c>
      <c r="G32" s="73"/>
    </row>
    <row r="34" spans="7:7">
      <c r="G34" s="74"/>
    </row>
  </sheetData>
  <sheetProtection password="DF72" sheet="1" objects="1" scenarios="1"/>
  <mergeCells count="11">
    <mergeCell ref="A32:B32"/>
    <mergeCell ref="A1:C1"/>
    <mergeCell ref="A2:C2"/>
    <mergeCell ref="A13:B13"/>
    <mergeCell ref="A16:B16"/>
    <mergeCell ref="A30:B30"/>
    <mergeCell ref="A14:B14"/>
    <mergeCell ref="A29:B29"/>
    <mergeCell ref="A28:B28"/>
    <mergeCell ref="A15:B15"/>
    <mergeCell ref="A17:C17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99"/>
  <sheetViews>
    <sheetView workbookViewId="0">
      <selection activeCell="D20" sqref="D20"/>
    </sheetView>
  </sheetViews>
  <sheetFormatPr baseColWidth="10" defaultRowHeight="15"/>
  <cols>
    <col min="1" max="1" width="13.5703125" style="1" customWidth="1"/>
    <col min="2" max="2" width="65.140625" style="2" customWidth="1"/>
    <col min="3" max="4" width="11.42578125" style="3"/>
    <col min="5" max="5" width="16.85546875" style="5" customWidth="1"/>
    <col min="6" max="6" width="16.7109375" style="5" bestFit="1" customWidth="1"/>
    <col min="7" max="16384" width="11.42578125" style="2"/>
  </cols>
  <sheetData>
    <row r="1" spans="1:6">
      <c r="A1" s="82" t="s">
        <v>333</v>
      </c>
      <c r="B1" s="82"/>
      <c r="C1" s="82"/>
      <c r="D1" s="82"/>
      <c r="E1" s="82"/>
      <c r="F1" s="82"/>
    </row>
    <row r="2" spans="1:6" ht="30.75" customHeight="1">
      <c r="A2" s="83" t="s">
        <v>313</v>
      </c>
      <c r="B2" s="83"/>
      <c r="C2" s="83"/>
      <c r="D2" s="83"/>
      <c r="E2" s="83"/>
      <c r="F2" s="83"/>
    </row>
    <row r="3" spans="1:6">
      <c r="A3" s="87" t="s">
        <v>300</v>
      </c>
      <c r="B3" s="87"/>
      <c r="C3" s="87"/>
      <c r="D3" s="87"/>
      <c r="E3" s="87"/>
      <c r="F3" s="87"/>
    </row>
    <row r="4" spans="1:6" ht="30" customHeight="1">
      <c r="A4" s="80" t="s">
        <v>1</v>
      </c>
      <c r="B4" s="80"/>
      <c r="C4" s="80"/>
      <c r="D4" s="80"/>
      <c r="E4" s="80"/>
      <c r="F4" s="80"/>
    </row>
    <row r="5" spans="1:6">
      <c r="A5" s="44" t="s">
        <v>2</v>
      </c>
      <c r="B5" s="44" t="s">
        <v>3</v>
      </c>
      <c r="C5" s="44" t="s">
        <v>4</v>
      </c>
      <c r="D5" s="44" t="s">
        <v>5</v>
      </c>
      <c r="E5" s="45" t="s">
        <v>6</v>
      </c>
      <c r="F5" s="45" t="s">
        <v>7</v>
      </c>
    </row>
    <row r="6" spans="1:6">
      <c r="A6" s="13">
        <v>1</v>
      </c>
      <c r="B6" s="14" t="s">
        <v>8</v>
      </c>
      <c r="C6" s="15"/>
      <c r="D6" s="16"/>
      <c r="E6" s="8"/>
      <c r="F6" s="8"/>
    </row>
    <row r="7" spans="1:6">
      <c r="A7" s="17" t="s">
        <v>9</v>
      </c>
      <c r="B7" s="37" t="s">
        <v>10</v>
      </c>
      <c r="C7" s="19"/>
      <c r="D7" s="19"/>
      <c r="E7" s="21"/>
      <c r="F7" s="21"/>
    </row>
    <row r="8" spans="1:6">
      <c r="A8" s="17" t="s">
        <v>11</v>
      </c>
      <c r="B8" s="37" t="s">
        <v>12</v>
      </c>
      <c r="C8" s="19" t="s">
        <v>13</v>
      </c>
      <c r="D8" s="22">
        <v>10</v>
      </c>
      <c r="E8" s="21">
        <v>2500</v>
      </c>
      <c r="F8" s="21">
        <f>+ROUND(D8*E8,0)</f>
        <v>25000</v>
      </c>
    </row>
    <row r="9" spans="1:6">
      <c r="A9" s="17" t="s">
        <v>14</v>
      </c>
      <c r="B9" s="37" t="s">
        <v>15</v>
      </c>
      <c r="C9" s="19"/>
      <c r="D9" s="22"/>
      <c r="E9" s="21"/>
      <c r="F9" s="21"/>
    </row>
    <row r="10" spans="1:6">
      <c r="A10" s="17" t="s">
        <v>16</v>
      </c>
      <c r="B10" s="37" t="s">
        <v>17</v>
      </c>
      <c r="C10" s="19"/>
      <c r="D10" s="22"/>
      <c r="E10" s="21"/>
      <c r="F10" s="21"/>
    </row>
    <row r="11" spans="1:6">
      <c r="A11" s="17" t="s">
        <v>18</v>
      </c>
      <c r="B11" s="37" t="s">
        <v>19</v>
      </c>
      <c r="C11" s="19" t="s">
        <v>13</v>
      </c>
      <c r="D11" s="22">
        <v>20</v>
      </c>
      <c r="E11" s="21">
        <v>4535</v>
      </c>
      <c r="F11" s="21">
        <f>+ROUND(D11*E11,0)</f>
        <v>90700</v>
      </c>
    </row>
    <row r="12" spans="1:6">
      <c r="A12" s="13" t="s">
        <v>171</v>
      </c>
      <c r="B12" s="14" t="s">
        <v>172</v>
      </c>
      <c r="C12" s="15"/>
      <c r="D12" s="23"/>
      <c r="E12" s="8"/>
      <c r="F12" s="8"/>
    </row>
    <row r="13" spans="1:6">
      <c r="A13" s="17" t="s">
        <v>20</v>
      </c>
      <c r="B13" s="37" t="s">
        <v>21</v>
      </c>
      <c r="C13" s="19"/>
      <c r="D13" s="22"/>
      <c r="E13" s="21"/>
      <c r="F13" s="21"/>
    </row>
    <row r="14" spans="1:6">
      <c r="A14" s="17" t="s">
        <v>22</v>
      </c>
      <c r="B14" s="37" t="s">
        <v>23</v>
      </c>
      <c r="C14" s="19"/>
      <c r="D14" s="22"/>
      <c r="E14" s="21"/>
      <c r="F14" s="21"/>
    </row>
    <row r="15" spans="1:6">
      <c r="A15" s="17" t="s">
        <v>24</v>
      </c>
      <c r="B15" s="37" t="s">
        <v>25</v>
      </c>
      <c r="C15" s="19" t="s">
        <v>26</v>
      </c>
      <c r="D15" s="28">
        <v>127.69</v>
      </c>
      <c r="E15" s="21">
        <v>22263</v>
      </c>
      <c r="F15" s="21">
        <f>+ROUND(D15*E15,0)</f>
        <v>2842762</v>
      </c>
    </row>
    <row r="16" spans="1:6">
      <c r="A16" s="17" t="s">
        <v>27</v>
      </c>
      <c r="B16" s="37" t="s">
        <v>28</v>
      </c>
      <c r="C16" s="19"/>
      <c r="D16" s="28"/>
      <c r="E16" s="21"/>
      <c r="F16" s="21"/>
    </row>
    <row r="17" spans="1:6">
      <c r="A17" s="17" t="s">
        <v>29</v>
      </c>
      <c r="B17" s="37" t="s">
        <v>30</v>
      </c>
      <c r="C17" s="19" t="s">
        <v>26</v>
      </c>
      <c r="D17" s="28">
        <v>89.45</v>
      </c>
      <c r="E17" s="21">
        <v>26455</v>
      </c>
      <c r="F17" s="21">
        <f>+ROUND(D17*E17,0)</f>
        <v>2366400</v>
      </c>
    </row>
    <row r="18" spans="1:6">
      <c r="A18" s="17" t="s">
        <v>31</v>
      </c>
      <c r="B18" s="37" t="s">
        <v>32</v>
      </c>
      <c r="C18" s="19"/>
      <c r="D18" s="22"/>
      <c r="E18" s="21"/>
      <c r="F18" s="21"/>
    </row>
    <row r="19" spans="1:6" ht="30">
      <c r="A19" s="17" t="s">
        <v>177</v>
      </c>
      <c r="B19" s="18" t="s">
        <v>178</v>
      </c>
      <c r="C19" s="19" t="s">
        <v>26</v>
      </c>
      <c r="D19" s="22">
        <v>459.59999999999997</v>
      </c>
      <c r="E19" s="21">
        <v>10128</v>
      </c>
      <c r="F19" s="21">
        <f>+ROUND(D19*E19,0)</f>
        <v>4654829</v>
      </c>
    </row>
    <row r="20" spans="1:6">
      <c r="A20" s="17" t="s">
        <v>179</v>
      </c>
      <c r="B20" s="37" t="s">
        <v>180</v>
      </c>
      <c r="C20" s="19" t="s">
        <v>26</v>
      </c>
      <c r="D20" s="22">
        <v>16</v>
      </c>
      <c r="E20" s="21">
        <v>54077</v>
      </c>
      <c r="F20" s="21">
        <f>+ROUND(D20*E20,0)</f>
        <v>865232</v>
      </c>
    </row>
    <row r="21" spans="1:6">
      <c r="A21" s="13" t="s">
        <v>34</v>
      </c>
      <c r="B21" s="14" t="s">
        <v>35</v>
      </c>
      <c r="C21" s="15"/>
      <c r="D21" s="23"/>
      <c r="E21" s="8"/>
      <c r="F21" s="8"/>
    </row>
    <row r="22" spans="1:6">
      <c r="A22" s="65" t="s">
        <v>133</v>
      </c>
      <c r="B22" s="70" t="s">
        <v>134</v>
      </c>
      <c r="C22" s="67"/>
      <c r="D22" s="68"/>
      <c r="E22" s="69"/>
      <c r="F22" s="69"/>
    </row>
    <row r="23" spans="1:6">
      <c r="A23" s="65" t="s">
        <v>135</v>
      </c>
      <c r="B23" s="66" t="s">
        <v>323</v>
      </c>
      <c r="C23" s="67"/>
      <c r="D23" s="68"/>
      <c r="E23" s="69"/>
      <c r="F23" s="69"/>
    </row>
    <row r="24" spans="1:6">
      <c r="A24" s="65" t="s">
        <v>136</v>
      </c>
      <c r="B24" s="66" t="s">
        <v>324</v>
      </c>
      <c r="C24" s="67" t="s">
        <v>40</v>
      </c>
      <c r="D24" s="68">
        <v>16</v>
      </c>
      <c r="E24" s="69">
        <v>2684472</v>
      </c>
      <c r="F24" s="69">
        <f>+ROUND(D24*E24,0)</f>
        <v>42951552</v>
      </c>
    </row>
    <row r="25" spans="1:6">
      <c r="A25" s="17" t="s">
        <v>36</v>
      </c>
      <c r="B25" s="37" t="s">
        <v>37</v>
      </c>
      <c r="C25" s="19"/>
      <c r="D25" s="22"/>
      <c r="E25" s="21"/>
      <c r="F25" s="21"/>
    </row>
    <row r="26" spans="1:6">
      <c r="A26" s="17" t="s">
        <v>38</v>
      </c>
      <c r="B26" s="37" t="s">
        <v>39</v>
      </c>
      <c r="C26" s="19" t="s">
        <v>40</v>
      </c>
      <c r="D26" s="10">
        <v>14</v>
      </c>
      <c r="E26" s="21">
        <v>13913</v>
      </c>
      <c r="F26" s="21">
        <f>+ROUND(D26*E26,0)</f>
        <v>194782</v>
      </c>
    </row>
    <row r="27" spans="1:6">
      <c r="A27" s="17" t="s">
        <v>43</v>
      </c>
      <c r="B27" s="37" t="s">
        <v>44</v>
      </c>
      <c r="C27" s="19" t="s">
        <v>40</v>
      </c>
      <c r="D27" s="10">
        <v>8</v>
      </c>
      <c r="E27" s="21">
        <v>76518</v>
      </c>
      <c r="F27" s="21">
        <f>+ROUND(D27*E27,0)</f>
        <v>612144</v>
      </c>
    </row>
    <row r="28" spans="1:6">
      <c r="A28" s="17" t="s">
        <v>45</v>
      </c>
      <c r="B28" s="37" t="s">
        <v>46</v>
      </c>
      <c r="C28" s="19"/>
      <c r="D28" s="10"/>
      <c r="E28" s="21"/>
      <c r="F28" s="21"/>
    </row>
    <row r="29" spans="1:6" ht="30">
      <c r="A29" s="17" t="s">
        <v>47</v>
      </c>
      <c r="B29" s="18" t="s">
        <v>48</v>
      </c>
      <c r="C29" s="19" t="s">
        <v>40</v>
      </c>
      <c r="D29" s="10">
        <v>20</v>
      </c>
      <c r="E29" s="21">
        <v>171329</v>
      </c>
      <c r="F29" s="21">
        <f>+ROUND(D29*E29,0)</f>
        <v>3426580</v>
      </c>
    </row>
    <row r="30" spans="1:6" ht="45">
      <c r="A30" s="17" t="s">
        <v>181</v>
      </c>
      <c r="B30" s="18" t="s">
        <v>182</v>
      </c>
      <c r="C30" s="19" t="s">
        <v>40</v>
      </c>
      <c r="D30" s="10">
        <v>2</v>
      </c>
      <c r="E30" s="21">
        <v>274926</v>
      </c>
      <c r="F30" s="21">
        <f>+ROUND(D30*E30,0)</f>
        <v>549852</v>
      </c>
    </row>
    <row r="31" spans="1:6" ht="60">
      <c r="A31" s="17" t="s">
        <v>49</v>
      </c>
      <c r="B31" s="18" t="s">
        <v>50</v>
      </c>
      <c r="C31" s="19" t="s">
        <v>40</v>
      </c>
      <c r="D31" s="10">
        <v>20</v>
      </c>
      <c r="E31" s="21">
        <v>242152</v>
      </c>
      <c r="F31" s="21">
        <f>+ROUND(D31*E31,0)</f>
        <v>4843040</v>
      </c>
    </row>
    <row r="32" spans="1:6" ht="75">
      <c r="A32" s="17" t="s">
        <v>183</v>
      </c>
      <c r="B32" s="18" t="s">
        <v>184</v>
      </c>
      <c r="C32" s="19" t="s">
        <v>185</v>
      </c>
      <c r="D32" s="10">
        <v>10</v>
      </c>
      <c r="E32" s="21">
        <v>123281</v>
      </c>
      <c r="F32" s="21">
        <f>+ROUND(D32*E32,0)</f>
        <v>1232810</v>
      </c>
    </row>
    <row r="33" spans="1:6">
      <c r="A33" s="17" t="s">
        <v>51</v>
      </c>
      <c r="B33" s="37" t="s">
        <v>52</v>
      </c>
      <c r="C33" s="19"/>
      <c r="D33" s="10"/>
      <c r="E33" s="21"/>
      <c r="F33" s="21"/>
    </row>
    <row r="34" spans="1:6">
      <c r="A34" s="17" t="s">
        <v>53</v>
      </c>
      <c r="B34" s="37" t="s">
        <v>54</v>
      </c>
      <c r="C34" s="19"/>
      <c r="D34" s="10"/>
      <c r="E34" s="21"/>
      <c r="F34" s="21"/>
    </row>
    <row r="35" spans="1:6">
      <c r="A35" s="17" t="s">
        <v>55</v>
      </c>
      <c r="B35" s="18" t="s">
        <v>56</v>
      </c>
      <c r="C35" s="19" t="s">
        <v>40</v>
      </c>
      <c r="D35" s="10">
        <v>8</v>
      </c>
      <c r="E35" s="21">
        <v>73482</v>
      </c>
      <c r="F35" s="21">
        <f>+ROUND(D35*E35,0)</f>
        <v>587856</v>
      </c>
    </row>
    <row r="36" spans="1:6">
      <c r="A36" s="17" t="s">
        <v>57</v>
      </c>
      <c r="B36" s="18" t="s">
        <v>58</v>
      </c>
      <c r="C36" s="19" t="s">
        <v>40</v>
      </c>
      <c r="D36" s="10">
        <v>8</v>
      </c>
      <c r="E36" s="21">
        <v>290796</v>
      </c>
      <c r="F36" s="21">
        <f>+ROUND(D36*E36,0)</f>
        <v>2326368</v>
      </c>
    </row>
    <row r="37" spans="1:6">
      <c r="A37" s="17" t="s">
        <v>59</v>
      </c>
      <c r="B37" s="37" t="s">
        <v>60</v>
      </c>
      <c r="C37" s="19"/>
      <c r="D37" s="10"/>
      <c r="E37" s="21"/>
      <c r="F37" s="21"/>
    </row>
    <row r="38" spans="1:6">
      <c r="A38" s="17" t="s">
        <v>61</v>
      </c>
      <c r="B38" s="37" t="s">
        <v>62</v>
      </c>
      <c r="C38" s="19"/>
      <c r="D38" s="10"/>
      <c r="E38" s="21"/>
      <c r="F38" s="21"/>
    </row>
    <row r="39" spans="1:6">
      <c r="A39" s="17" t="s">
        <v>63</v>
      </c>
      <c r="B39" s="37" t="s">
        <v>64</v>
      </c>
      <c r="C39" s="19" t="s">
        <v>40</v>
      </c>
      <c r="D39" s="10">
        <v>6</v>
      </c>
      <c r="E39" s="21">
        <v>182412</v>
      </c>
      <c r="F39" s="21">
        <f>+ROUND(D39*E39,0)</f>
        <v>1094472</v>
      </c>
    </row>
    <row r="40" spans="1:6">
      <c r="A40" s="17" t="s">
        <v>65</v>
      </c>
      <c r="B40" s="37" t="s">
        <v>66</v>
      </c>
      <c r="C40" s="19" t="s">
        <v>40</v>
      </c>
      <c r="D40" s="10">
        <v>2</v>
      </c>
      <c r="E40" s="21">
        <v>945439</v>
      </c>
      <c r="F40" s="21">
        <f>+ROUND(D40*E40,0)</f>
        <v>1890878</v>
      </c>
    </row>
    <row r="41" spans="1:6">
      <c r="A41" s="17" t="s">
        <v>61</v>
      </c>
      <c r="B41" s="37" t="s">
        <v>67</v>
      </c>
      <c r="C41" s="19"/>
      <c r="D41" s="10"/>
      <c r="E41" s="21"/>
      <c r="F41" s="21"/>
    </row>
    <row r="42" spans="1:6">
      <c r="A42" s="17" t="s">
        <v>68</v>
      </c>
      <c r="B42" s="37" t="s">
        <v>69</v>
      </c>
      <c r="C42" s="19" t="s">
        <v>40</v>
      </c>
      <c r="D42" s="10">
        <v>2</v>
      </c>
      <c r="E42" s="21">
        <v>182412</v>
      </c>
      <c r="F42" s="21">
        <f>+ROUND(D42*E42,0)</f>
        <v>364824</v>
      </c>
    </row>
    <row r="43" spans="1:6">
      <c r="A43" s="17" t="s">
        <v>70</v>
      </c>
      <c r="B43" s="37" t="s">
        <v>71</v>
      </c>
      <c r="C43" s="19"/>
      <c r="D43" s="10"/>
      <c r="E43" s="21"/>
      <c r="F43" s="21"/>
    </row>
    <row r="44" spans="1:6">
      <c r="A44" s="17" t="s">
        <v>72</v>
      </c>
      <c r="B44" s="37" t="s">
        <v>73</v>
      </c>
      <c r="C44" s="19"/>
      <c r="D44" s="10"/>
      <c r="E44" s="21"/>
      <c r="F44" s="21"/>
    </row>
    <row r="45" spans="1:6">
      <c r="A45" s="17" t="s">
        <v>74</v>
      </c>
      <c r="B45" s="37" t="s">
        <v>75</v>
      </c>
      <c r="C45" s="19" t="s">
        <v>40</v>
      </c>
      <c r="D45" s="10">
        <v>4</v>
      </c>
      <c r="E45" s="21">
        <v>193732</v>
      </c>
      <c r="F45" s="21">
        <f>+ROUND(D45*E45,0)</f>
        <v>774928</v>
      </c>
    </row>
    <row r="46" spans="1:6">
      <c r="A46" s="17" t="s">
        <v>76</v>
      </c>
      <c r="B46" s="37" t="s">
        <v>77</v>
      </c>
      <c r="C46" s="19"/>
      <c r="D46" s="10"/>
      <c r="E46" s="21"/>
      <c r="F46" s="21"/>
    </row>
    <row r="47" spans="1:6">
      <c r="A47" s="17" t="s">
        <v>78</v>
      </c>
      <c r="B47" s="18" t="s">
        <v>79</v>
      </c>
      <c r="C47" s="19" t="s">
        <v>40</v>
      </c>
      <c r="D47" s="10">
        <v>4</v>
      </c>
      <c r="E47" s="21">
        <v>132818</v>
      </c>
      <c r="F47" s="21">
        <f>+ROUND(D47*E47,0)</f>
        <v>531272</v>
      </c>
    </row>
    <row r="48" spans="1:6">
      <c r="A48" s="13">
        <v>5</v>
      </c>
      <c r="B48" s="34" t="s">
        <v>285</v>
      </c>
      <c r="C48" s="15"/>
      <c r="D48" s="23"/>
      <c r="E48" s="8"/>
      <c r="F48" s="8"/>
    </row>
    <row r="49" spans="1:6">
      <c r="A49" s="13"/>
      <c r="B49" s="14" t="s">
        <v>80</v>
      </c>
      <c r="C49" s="15"/>
      <c r="D49" s="23"/>
      <c r="E49" s="8"/>
      <c r="F49" s="8"/>
    </row>
    <row r="50" spans="1:6">
      <c r="A50" s="17" t="s">
        <v>81</v>
      </c>
      <c r="B50" s="37" t="s">
        <v>82</v>
      </c>
      <c r="C50" s="19"/>
      <c r="D50" s="22"/>
      <c r="E50" s="21"/>
      <c r="F50" s="21"/>
    </row>
    <row r="51" spans="1:6">
      <c r="A51" s="17" t="s">
        <v>83</v>
      </c>
      <c r="B51" s="37" t="s">
        <v>84</v>
      </c>
      <c r="C51" s="19" t="s">
        <v>26</v>
      </c>
      <c r="D51" s="28">
        <v>85.42</v>
      </c>
      <c r="E51" s="21">
        <v>533674</v>
      </c>
      <c r="F51" s="21">
        <f>+ROUND(D51*E51,0)</f>
        <v>45586433</v>
      </c>
    </row>
    <row r="52" spans="1:6">
      <c r="A52" s="17" t="s">
        <v>85</v>
      </c>
      <c r="B52" s="37" t="s">
        <v>86</v>
      </c>
      <c r="C52" s="19"/>
      <c r="D52" s="22"/>
      <c r="E52" s="21"/>
      <c r="F52" s="21"/>
    </row>
    <row r="53" spans="1:6">
      <c r="A53" s="17" t="s">
        <v>87</v>
      </c>
      <c r="B53" s="37" t="s">
        <v>88</v>
      </c>
      <c r="C53" s="19" t="s">
        <v>89</v>
      </c>
      <c r="D53" s="22">
        <v>7826.2</v>
      </c>
      <c r="E53" s="21">
        <v>3937</v>
      </c>
      <c r="F53" s="21">
        <f>+ROUND(D53*E53,0)</f>
        <v>30811749</v>
      </c>
    </row>
    <row r="54" spans="1:6">
      <c r="A54" s="17" t="s">
        <v>90</v>
      </c>
      <c r="B54" s="37" t="s">
        <v>91</v>
      </c>
      <c r="C54" s="19"/>
      <c r="D54" s="22"/>
      <c r="E54" s="21"/>
      <c r="F54" s="21"/>
    </row>
    <row r="55" spans="1:6">
      <c r="A55" s="17" t="s">
        <v>92</v>
      </c>
      <c r="B55" s="18" t="s">
        <v>93</v>
      </c>
      <c r="C55" s="19" t="s">
        <v>13</v>
      </c>
      <c r="D55" s="22">
        <v>40</v>
      </c>
      <c r="E55" s="21">
        <v>17303</v>
      </c>
      <c r="F55" s="21">
        <f>+ROUND(D55*E55,0)</f>
        <v>692120</v>
      </c>
    </row>
    <row r="56" spans="1:6" ht="31.5" customHeight="1">
      <c r="A56" s="84" t="s">
        <v>296</v>
      </c>
      <c r="B56" s="85"/>
      <c r="C56" s="85"/>
      <c r="D56" s="85"/>
      <c r="E56" s="86"/>
      <c r="F56" s="77">
        <f>SUM(F8:F55)</f>
        <v>149316583</v>
      </c>
    </row>
    <row r="57" spans="1:6" ht="13.5" customHeight="1">
      <c r="A57" s="79"/>
      <c r="B57" s="79"/>
      <c r="C57" s="79"/>
      <c r="D57" s="79"/>
      <c r="E57" s="79"/>
      <c r="F57" s="79"/>
    </row>
    <row r="58" spans="1:6">
      <c r="A58" s="80" t="s">
        <v>101</v>
      </c>
      <c r="B58" s="80"/>
      <c r="C58" s="80"/>
      <c r="D58" s="80"/>
      <c r="E58" s="80"/>
      <c r="F58" s="80"/>
    </row>
    <row r="59" spans="1:6">
      <c r="A59" s="44" t="s">
        <v>2</v>
      </c>
      <c r="B59" s="44" t="s">
        <v>3</v>
      </c>
      <c r="C59" s="44" t="s">
        <v>4</v>
      </c>
      <c r="D59" s="44" t="s">
        <v>5</v>
      </c>
      <c r="E59" s="45" t="s">
        <v>6</v>
      </c>
      <c r="F59" s="45" t="s">
        <v>7</v>
      </c>
    </row>
    <row r="60" spans="1:6">
      <c r="A60" s="13">
        <v>3</v>
      </c>
      <c r="B60" s="14" t="s">
        <v>35</v>
      </c>
      <c r="C60" s="15"/>
      <c r="D60" s="16"/>
      <c r="E60" s="8"/>
      <c r="F60" s="8"/>
    </row>
    <row r="61" spans="1:6">
      <c r="A61" s="17" t="s">
        <v>102</v>
      </c>
      <c r="B61" s="37" t="s">
        <v>103</v>
      </c>
      <c r="C61" s="19"/>
      <c r="D61" s="20"/>
      <c r="E61" s="21"/>
      <c r="F61" s="21"/>
    </row>
    <row r="62" spans="1:6">
      <c r="A62" s="17" t="s">
        <v>104</v>
      </c>
      <c r="B62" s="37" t="s">
        <v>105</v>
      </c>
      <c r="C62" s="19" t="s">
        <v>40</v>
      </c>
      <c r="D62" s="10">
        <v>4</v>
      </c>
      <c r="E62" s="21">
        <v>1622376</v>
      </c>
      <c r="F62" s="21">
        <f>+ROUND(D62*E62,0)</f>
        <v>6489504</v>
      </c>
    </row>
    <row r="63" spans="1:6">
      <c r="A63" s="17">
        <v>3.15</v>
      </c>
      <c r="B63" s="37" t="s">
        <v>106</v>
      </c>
      <c r="C63" s="19"/>
      <c r="D63" s="10"/>
      <c r="E63" s="21"/>
      <c r="F63" s="21"/>
    </row>
    <row r="64" spans="1:6">
      <c r="A64" s="17" t="s">
        <v>107</v>
      </c>
      <c r="B64" s="37" t="s">
        <v>108</v>
      </c>
      <c r="C64" s="19"/>
      <c r="D64" s="10"/>
      <c r="E64" s="21"/>
      <c r="F64" s="21"/>
    </row>
    <row r="65" spans="1:6">
      <c r="A65" s="17" t="s">
        <v>109</v>
      </c>
      <c r="B65" s="37" t="s">
        <v>110</v>
      </c>
      <c r="C65" s="19"/>
      <c r="D65" s="10"/>
      <c r="E65" s="21"/>
      <c r="F65" s="21"/>
    </row>
    <row r="66" spans="1:6">
      <c r="A66" s="17" t="s">
        <v>111</v>
      </c>
      <c r="B66" s="37" t="s">
        <v>112</v>
      </c>
      <c r="C66" s="19" t="s">
        <v>40</v>
      </c>
      <c r="D66" s="10">
        <v>6</v>
      </c>
      <c r="E66" s="21">
        <v>10823979</v>
      </c>
      <c r="F66" s="21">
        <f>+ROUND(D66*E66,0)</f>
        <v>64943874</v>
      </c>
    </row>
    <row r="67" spans="1:6">
      <c r="A67" s="17" t="s">
        <v>113</v>
      </c>
      <c r="B67" s="37" t="s">
        <v>114</v>
      </c>
      <c r="C67" s="19"/>
      <c r="D67" s="10"/>
      <c r="E67" s="21"/>
      <c r="F67" s="21"/>
    </row>
    <row r="68" spans="1:6">
      <c r="A68" s="17" t="s">
        <v>115</v>
      </c>
      <c r="B68" s="37" t="s">
        <v>116</v>
      </c>
      <c r="C68" s="19"/>
      <c r="D68" s="10"/>
      <c r="E68" s="21"/>
      <c r="F68" s="21"/>
    </row>
    <row r="69" spans="1:6">
      <c r="A69" s="17" t="s">
        <v>117</v>
      </c>
      <c r="B69" s="37" t="s">
        <v>118</v>
      </c>
      <c r="C69" s="19" t="s">
        <v>40</v>
      </c>
      <c r="D69" s="10">
        <v>6</v>
      </c>
      <c r="E69" s="21">
        <v>679644</v>
      </c>
      <c r="F69" s="21">
        <f>+ROUND(D69*E69,0)</f>
        <v>4077864</v>
      </c>
    </row>
    <row r="70" spans="1:6">
      <c r="A70" s="17" t="s">
        <v>119</v>
      </c>
      <c r="B70" s="37" t="s">
        <v>120</v>
      </c>
      <c r="C70" s="19"/>
      <c r="D70" s="10"/>
      <c r="E70" s="21"/>
      <c r="F70" s="21"/>
    </row>
    <row r="71" spans="1:6">
      <c r="A71" s="17" t="s">
        <v>121</v>
      </c>
      <c r="B71" s="37" t="s">
        <v>122</v>
      </c>
      <c r="C71" s="19"/>
      <c r="D71" s="10"/>
      <c r="E71" s="21"/>
      <c r="F71" s="21"/>
    </row>
    <row r="72" spans="1:6">
      <c r="A72" s="17" t="s">
        <v>123</v>
      </c>
      <c r="B72" s="37" t="s">
        <v>124</v>
      </c>
      <c r="C72" s="19" t="s">
        <v>40</v>
      </c>
      <c r="D72" s="10">
        <v>4</v>
      </c>
      <c r="E72" s="21">
        <v>467712</v>
      </c>
      <c r="F72" s="21">
        <f>+ROUND(D72*E72,0)</f>
        <v>1870848</v>
      </c>
    </row>
    <row r="73" spans="1:6">
      <c r="A73" s="17" t="s">
        <v>125</v>
      </c>
      <c r="B73" s="37" t="s">
        <v>126</v>
      </c>
      <c r="C73" s="19"/>
      <c r="D73" s="10"/>
      <c r="E73" s="21"/>
      <c r="F73" s="21"/>
    </row>
    <row r="74" spans="1:6">
      <c r="A74" s="17" t="s">
        <v>127</v>
      </c>
      <c r="B74" s="37" t="s">
        <v>128</v>
      </c>
      <c r="C74" s="19"/>
      <c r="D74" s="10"/>
      <c r="E74" s="21"/>
      <c r="F74" s="21"/>
    </row>
    <row r="75" spans="1:6">
      <c r="A75" s="17" t="s">
        <v>129</v>
      </c>
      <c r="B75" s="37" t="s">
        <v>130</v>
      </c>
      <c r="C75" s="19" t="s">
        <v>40</v>
      </c>
      <c r="D75" s="10">
        <v>4</v>
      </c>
      <c r="E75" s="21">
        <v>580986</v>
      </c>
      <c r="F75" s="21">
        <f>+ROUND(D75*E75,0)</f>
        <v>2323944</v>
      </c>
    </row>
    <row r="76" spans="1:6">
      <c r="A76" s="17" t="s">
        <v>131</v>
      </c>
      <c r="B76" s="37" t="s">
        <v>132</v>
      </c>
      <c r="C76" s="19" t="s">
        <v>40</v>
      </c>
      <c r="D76" s="10">
        <v>4</v>
      </c>
      <c r="E76" s="21">
        <v>8633225</v>
      </c>
      <c r="F76" s="21">
        <f>+ROUND(D76*E76,0)</f>
        <v>34532900</v>
      </c>
    </row>
    <row r="77" spans="1:6">
      <c r="A77" s="17">
        <v>3.17</v>
      </c>
      <c r="B77" s="37" t="s">
        <v>137</v>
      </c>
      <c r="C77" s="19"/>
      <c r="D77" s="10"/>
      <c r="E77" s="21"/>
      <c r="F77" s="21"/>
    </row>
    <row r="78" spans="1:6">
      <c r="A78" s="17" t="s">
        <v>138</v>
      </c>
      <c r="B78" s="37" t="s">
        <v>139</v>
      </c>
      <c r="C78" s="19"/>
      <c r="D78" s="10"/>
      <c r="E78" s="21"/>
      <c r="F78" s="21"/>
    </row>
    <row r="79" spans="1:6">
      <c r="A79" s="17" t="s">
        <v>140</v>
      </c>
      <c r="B79" s="37" t="s">
        <v>141</v>
      </c>
      <c r="C79" s="19" t="s">
        <v>40</v>
      </c>
      <c r="D79" s="10">
        <v>8</v>
      </c>
      <c r="E79" s="21">
        <v>1035300</v>
      </c>
      <c r="F79" s="21">
        <f>+ROUND(D79*E79,0)</f>
        <v>8282400</v>
      </c>
    </row>
    <row r="80" spans="1:6">
      <c r="A80" s="17" t="s">
        <v>142</v>
      </c>
      <c r="B80" s="37" t="s">
        <v>143</v>
      </c>
      <c r="C80" s="19" t="s">
        <v>40</v>
      </c>
      <c r="D80" s="10">
        <v>8</v>
      </c>
      <c r="E80" s="21">
        <v>6857340</v>
      </c>
      <c r="F80" s="21">
        <f>+ROUND(D80*E80,0)</f>
        <v>54858720</v>
      </c>
    </row>
    <row r="81" spans="1:6">
      <c r="A81" s="17" t="s">
        <v>144</v>
      </c>
      <c r="B81" s="37" t="s">
        <v>145</v>
      </c>
      <c r="C81" s="19"/>
      <c r="D81" s="10"/>
      <c r="E81" s="21"/>
      <c r="F81" s="21"/>
    </row>
    <row r="82" spans="1:6">
      <c r="A82" s="17" t="s">
        <v>146</v>
      </c>
      <c r="B82" s="37" t="s">
        <v>147</v>
      </c>
      <c r="C82" s="19"/>
      <c r="D82" s="10"/>
      <c r="E82" s="21"/>
      <c r="F82" s="21"/>
    </row>
    <row r="83" spans="1:6">
      <c r="A83" s="17" t="s">
        <v>148</v>
      </c>
      <c r="B83" s="37" t="s">
        <v>149</v>
      </c>
      <c r="C83" s="19"/>
      <c r="D83" s="10"/>
      <c r="E83" s="21"/>
      <c r="F83" s="21"/>
    </row>
    <row r="84" spans="1:6">
      <c r="A84" s="17" t="s">
        <v>150</v>
      </c>
      <c r="B84" s="37" t="s">
        <v>151</v>
      </c>
      <c r="C84" s="19" t="s">
        <v>40</v>
      </c>
      <c r="D84" s="10">
        <v>2</v>
      </c>
      <c r="E84" s="21">
        <v>3052308</v>
      </c>
      <c r="F84" s="21">
        <f>+ROUND(D84*E84,0)</f>
        <v>6104616</v>
      </c>
    </row>
    <row r="85" spans="1:6">
      <c r="A85" s="17" t="s">
        <v>152</v>
      </c>
      <c r="B85" s="37" t="s">
        <v>153</v>
      </c>
      <c r="C85" s="19"/>
      <c r="D85" s="10"/>
      <c r="E85" s="21"/>
      <c r="F85" s="21"/>
    </row>
    <row r="86" spans="1:6">
      <c r="A86" s="17" t="s">
        <v>154</v>
      </c>
      <c r="B86" s="37" t="s">
        <v>155</v>
      </c>
      <c r="C86" s="19" t="s">
        <v>40</v>
      </c>
      <c r="D86" s="10">
        <v>4</v>
      </c>
      <c r="E86" s="21">
        <v>1784370</v>
      </c>
      <c r="F86" s="21">
        <f>+ROUND(D86*E86,0)</f>
        <v>7137480</v>
      </c>
    </row>
    <row r="87" spans="1:6">
      <c r="A87" s="17" t="s">
        <v>156</v>
      </c>
      <c r="B87" s="37" t="s">
        <v>157</v>
      </c>
      <c r="C87" s="19"/>
      <c r="D87" s="10"/>
      <c r="E87" s="21"/>
      <c r="F87" s="21"/>
    </row>
    <row r="88" spans="1:6">
      <c r="A88" s="17" t="s">
        <v>158</v>
      </c>
      <c r="B88" s="37" t="s">
        <v>159</v>
      </c>
      <c r="C88" s="19" t="s">
        <v>40</v>
      </c>
      <c r="D88" s="10">
        <v>6</v>
      </c>
      <c r="E88" s="21">
        <v>1353198</v>
      </c>
      <c r="F88" s="21">
        <f>+ROUND(D88*E88,0)</f>
        <v>8119188</v>
      </c>
    </row>
    <row r="89" spans="1:6">
      <c r="A89" s="17" t="s">
        <v>160</v>
      </c>
      <c r="B89" s="37" t="s">
        <v>161</v>
      </c>
      <c r="C89" s="19" t="s">
        <v>40</v>
      </c>
      <c r="D89" s="10">
        <v>2</v>
      </c>
      <c r="E89" s="21">
        <v>16043492</v>
      </c>
      <c r="F89" s="21">
        <f>+ROUND(D89*E89,0)</f>
        <v>32086984</v>
      </c>
    </row>
    <row r="90" spans="1:6">
      <c r="A90" s="17" t="s">
        <v>162</v>
      </c>
      <c r="B90" s="37" t="s">
        <v>163</v>
      </c>
      <c r="C90" s="19"/>
      <c r="D90" s="10"/>
      <c r="E90" s="21"/>
      <c r="F90" s="21"/>
    </row>
    <row r="91" spans="1:6">
      <c r="A91" s="17" t="s">
        <v>164</v>
      </c>
      <c r="B91" s="37" t="s">
        <v>165</v>
      </c>
      <c r="C91" s="19"/>
      <c r="D91" s="10"/>
      <c r="E91" s="21"/>
      <c r="F91" s="21"/>
    </row>
    <row r="92" spans="1:6">
      <c r="A92" s="17" t="s">
        <v>166</v>
      </c>
      <c r="B92" s="37" t="s">
        <v>167</v>
      </c>
      <c r="C92" s="19" t="s">
        <v>40</v>
      </c>
      <c r="D92" s="10">
        <v>4</v>
      </c>
      <c r="E92" s="21">
        <v>621180</v>
      </c>
      <c r="F92" s="21">
        <f>+ROUND(D92*E92,0)</f>
        <v>2484720</v>
      </c>
    </row>
    <row r="93" spans="1:6">
      <c r="A93" s="17" t="s">
        <v>45</v>
      </c>
      <c r="B93" s="18" t="s">
        <v>331</v>
      </c>
      <c r="C93" s="64"/>
      <c r="D93" s="10"/>
      <c r="E93" s="21"/>
      <c r="F93" s="21"/>
    </row>
    <row r="94" spans="1:6" ht="45">
      <c r="A94" s="17" t="s">
        <v>47</v>
      </c>
      <c r="B94" s="18" t="s">
        <v>168</v>
      </c>
      <c r="C94" s="19" t="s">
        <v>40</v>
      </c>
      <c r="D94" s="10">
        <v>20</v>
      </c>
      <c r="E94" s="21">
        <v>480378</v>
      </c>
      <c r="F94" s="21">
        <f t="shared" ref="F94:F97" si="0">+ROUND(D94*E94,0)</f>
        <v>9607560</v>
      </c>
    </row>
    <row r="95" spans="1:6" ht="45">
      <c r="A95" s="17" t="s">
        <v>181</v>
      </c>
      <c r="B95" s="18" t="s">
        <v>182</v>
      </c>
      <c r="C95" s="19" t="s">
        <v>40</v>
      </c>
      <c r="D95" s="10">
        <v>2</v>
      </c>
      <c r="E95" s="21">
        <v>4517734</v>
      </c>
      <c r="F95" s="21">
        <f t="shared" si="0"/>
        <v>9035468</v>
      </c>
    </row>
    <row r="96" spans="1:6" ht="60">
      <c r="A96" s="17" t="s">
        <v>49</v>
      </c>
      <c r="B96" s="18" t="s">
        <v>169</v>
      </c>
      <c r="C96" s="19" t="s">
        <v>40</v>
      </c>
      <c r="D96" s="10">
        <v>20</v>
      </c>
      <c r="E96" s="21">
        <v>1765606</v>
      </c>
      <c r="F96" s="21">
        <f t="shared" si="0"/>
        <v>35312120</v>
      </c>
    </row>
    <row r="97" spans="1:6" ht="75">
      <c r="A97" s="17" t="s">
        <v>183</v>
      </c>
      <c r="B97" s="18" t="s">
        <v>184</v>
      </c>
      <c r="C97" s="19" t="s">
        <v>13</v>
      </c>
      <c r="D97" s="10">
        <v>10</v>
      </c>
      <c r="E97" s="21">
        <v>511009</v>
      </c>
      <c r="F97" s="21">
        <f t="shared" si="0"/>
        <v>5110090</v>
      </c>
    </row>
    <row r="98" spans="1:6" ht="29.25" customHeight="1">
      <c r="A98" s="81" t="s">
        <v>295</v>
      </c>
      <c r="B98" s="81"/>
      <c r="C98" s="81"/>
      <c r="D98" s="81"/>
      <c r="E98" s="81"/>
      <c r="F98" s="78">
        <f>SUM(F62:F97)</f>
        <v>292378280</v>
      </c>
    </row>
    <row r="99" spans="1:6">
      <c r="D99" s="4"/>
    </row>
  </sheetData>
  <sheetProtection password="DF72" sheet="1" objects="1" scenarios="1"/>
  <mergeCells count="8">
    <mergeCell ref="A1:F1"/>
    <mergeCell ref="A98:E98"/>
    <mergeCell ref="A57:F57"/>
    <mergeCell ref="A56:E56"/>
    <mergeCell ref="A58:F58"/>
    <mergeCell ref="A2:F2"/>
    <mergeCell ref="A3:F3"/>
    <mergeCell ref="A4:F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ignoredErrors>
    <ignoredError sqref="A2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F89"/>
  <sheetViews>
    <sheetView workbookViewId="0">
      <selection activeCell="E19" sqref="E19"/>
    </sheetView>
  </sheetViews>
  <sheetFormatPr baseColWidth="10" defaultRowHeight="15"/>
  <cols>
    <col min="1" max="1" width="15.42578125" style="1" customWidth="1"/>
    <col min="2" max="2" width="59.7109375" style="2" customWidth="1"/>
    <col min="3" max="4" width="11.42578125" style="3"/>
    <col min="5" max="5" width="17.28515625" style="5" customWidth="1"/>
    <col min="6" max="6" width="16.7109375" style="5" bestFit="1" customWidth="1"/>
    <col min="7" max="16384" width="11.42578125" style="2"/>
  </cols>
  <sheetData>
    <row r="1" spans="1:6">
      <c r="A1" s="82" t="s">
        <v>332</v>
      </c>
      <c r="B1" s="82"/>
      <c r="C1" s="82"/>
      <c r="D1" s="82"/>
      <c r="E1" s="82"/>
      <c r="F1" s="82"/>
    </row>
    <row r="2" spans="1:6">
      <c r="A2" s="82" t="s">
        <v>0</v>
      </c>
      <c r="B2" s="82"/>
      <c r="C2" s="82"/>
      <c r="D2" s="82"/>
      <c r="E2" s="82"/>
      <c r="F2" s="82"/>
    </row>
    <row r="3" spans="1:6" ht="32.25" customHeight="1">
      <c r="A3" s="83" t="s">
        <v>313</v>
      </c>
      <c r="B3" s="83"/>
      <c r="C3" s="83"/>
      <c r="D3" s="83"/>
      <c r="E3" s="83"/>
      <c r="F3" s="83"/>
    </row>
    <row r="4" spans="1:6">
      <c r="A4" s="87" t="s">
        <v>301</v>
      </c>
      <c r="B4" s="87"/>
      <c r="C4" s="87"/>
      <c r="D4" s="87"/>
      <c r="E4" s="87"/>
      <c r="F4" s="87"/>
    </row>
    <row r="5" spans="1:6" ht="28.5" customHeight="1">
      <c r="A5" s="80" t="s">
        <v>1</v>
      </c>
      <c r="B5" s="80"/>
      <c r="C5" s="80"/>
      <c r="D5" s="80"/>
      <c r="E5" s="80"/>
      <c r="F5" s="80"/>
    </row>
    <row r="6" spans="1:6" s="46" customFormat="1">
      <c r="A6" s="44" t="s">
        <v>2</v>
      </c>
      <c r="B6" s="44" t="s">
        <v>3</v>
      </c>
      <c r="C6" s="44" t="s">
        <v>4</v>
      </c>
      <c r="D6" s="44" t="s">
        <v>5</v>
      </c>
      <c r="E6" s="45" t="s">
        <v>6</v>
      </c>
      <c r="F6" s="45" t="s">
        <v>7</v>
      </c>
    </row>
    <row r="7" spans="1:6">
      <c r="A7" s="13">
        <v>1</v>
      </c>
      <c r="B7" s="14" t="s">
        <v>8</v>
      </c>
      <c r="C7" s="15"/>
      <c r="D7" s="15"/>
      <c r="E7" s="8"/>
      <c r="F7" s="8"/>
    </row>
    <row r="8" spans="1:6">
      <c r="A8" s="17" t="s">
        <v>9</v>
      </c>
      <c r="B8" s="37" t="s">
        <v>10</v>
      </c>
      <c r="C8" s="19"/>
      <c r="D8" s="19"/>
      <c r="E8" s="21"/>
      <c r="F8" s="21"/>
    </row>
    <row r="9" spans="1:6">
      <c r="A9" s="17" t="s">
        <v>11</v>
      </c>
      <c r="B9" s="37" t="s">
        <v>12</v>
      </c>
      <c r="C9" s="19" t="s">
        <v>13</v>
      </c>
      <c r="D9" s="22">
        <v>80</v>
      </c>
      <c r="E9" s="21">
        <v>2500</v>
      </c>
      <c r="F9" s="21">
        <f>+ROUND(D9*E9,0)</f>
        <v>200000</v>
      </c>
    </row>
    <row r="10" spans="1:6">
      <c r="A10" s="17" t="s">
        <v>14</v>
      </c>
      <c r="B10" s="37" t="s">
        <v>15</v>
      </c>
      <c r="C10" s="19"/>
      <c r="D10" s="22"/>
      <c r="E10" s="21"/>
      <c r="F10" s="21"/>
    </row>
    <row r="11" spans="1:6">
      <c r="A11" s="17" t="s">
        <v>16</v>
      </c>
      <c r="B11" s="37" t="s">
        <v>17</v>
      </c>
      <c r="C11" s="19"/>
      <c r="D11" s="22"/>
      <c r="E11" s="21"/>
      <c r="F11" s="21"/>
    </row>
    <row r="12" spans="1:6">
      <c r="A12" s="17" t="s">
        <v>18</v>
      </c>
      <c r="B12" s="37" t="s">
        <v>19</v>
      </c>
      <c r="C12" s="19" t="s">
        <v>13</v>
      </c>
      <c r="D12" s="22">
        <v>176</v>
      </c>
      <c r="E12" s="21">
        <v>4535</v>
      </c>
      <c r="F12" s="21">
        <f>+ROUND(D12*E12,0)</f>
        <v>798160</v>
      </c>
    </row>
    <row r="13" spans="1:6">
      <c r="A13" s="13" t="s">
        <v>171</v>
      </c>
      <c r="B13" s="14" t="s">
        <v>172</v>
      </c>
      <c r="C13" s="15"/>
      <c r="D13" s="23"/>
      <c r="E13" s="8"/>
      <c r="F13" s="8"/>
    </row>
    <row r="14" spans="1:6">
      <c r="A14" s="17" t="s">
        <v>20</v>
      </c>
      <c r="B14" s="37" t="s">
        <v>21</v>
      </c>
      <c r="C14" s="19"/>
      <c r="D14" s="22"/>
      <c r="E14" s="21"/>
      <c r="F14" s="21"/>
    </row>
    <row r="15" spans="1:6">
      <c r="A15" s="17" t="s">
        <v>22</v>
      </c>
      <c r="B15" s="37" t="s">
        <v>23</v>
      </c>
      <c r="C15" s="19"/>
      <c r="D15" s="22"/>
      <c r="E15" s="21"/>
      <c r="F15" s="21"/>
    </row>
    <row r="16" spans="1:6">
      <c r="A16" s="17" t="s">
        <v>24</v>
      </c>
      <c r="B16" s="37" t="s">
        <v>25</v>
      </c>
      <c r="C16" s="19" t="s">
        <v>26</v>
      </c>
      <c r="D16" s="28">
        <v>357</v>
      </c>
      <c r="E16" s="21">
        <v>22263</v>
      </c>
      <c r="F16" s="21">
        <f>+ROUND(D16*E16,0)</f>
        <v>7947891</v>
      </c>
    </row>
    <row r="17" spans="1:6">
      <c r="A17" s="17" t="s">
        <v>27</v>
      </c>
      <c r="B17" s="37" t="s">
        <v>28</v>
      </c>
      <c r="C17" s="19"/>
      <c r="D17" s="28"/>
      <c r="E17" s="21"/>
      <c r="F17" s="21"/>
    </row>
    <row r="18" spans="1:6">
      <c r="A18" s="17" t="s">
        <v>29</v>
      </c>
      <c r="B18" s="37" t="s">
        <v>30</v>
      </c>
      <c r="C18" s="19" t="s">
        <v>26</v>
      </c>
      <c r="D18" s="28">
        <v>121.63</v>
      </c>
      <c r="E18" s="21">
        <v>26455</v>
      </c>
      <c r="F18" s="21">
        <f>+ROUND(D18*E18,0)</f>
        <v>3217722</v>
      </c>
    </row>
    <row r="19" spans="1:6">
      <c r="A19" s="17"/>
      <c r="B19" s="37"/>
      <c r="C19" s="19"/>
      <c r="D19" s="28"/>
      <c r="E19" s="21"/>
      <c r="F19" s="21"/>
    </row>
    <row r="20" spans="1:6">
      <c r="A20" s="17" t="s">
        <v>31</v>
      </c>
      <c r="B20" s="37" t="s">
        <v>32</v>
      </c>
      <c r="C20" s="19"/>
      <c r="D20" s="28"/>
      <c r="E20" s="21"/>
      <c r="F20" s="21"/>
    </row>
    <row r="21" spans="1:6" ht="28.5" customHeight="1">
      <c r="A21" s="17" t="s">
        <v>177</v>
      </c>
      <c r="B21" s="18" t="s">
        <v>178</v>
      </c>
      <c r="C21" s="19" t="s">
        <v>26</v>
      </c>
      <c r="D21" s="28">
        <v>288</v>
      </c>
      <c r="E21" s="21">
        <v>10128</v>
      </c>
      <c r="F21" s="21">
        <f>+ROUND(D21*E21,0)</f>
        <v>2916864</v>
      </c>
    </row>
    <row r="22" spans="1:6">
      <c r="A22" s="17" t="s">
        <v>179</v>
      </c>
      <c r="B22" s="37" t="s">
        <v>180</v>
      </c>
      <c r="C22" s="19" t="s">
        <v>26</v>
      </c>
      <c r="D22" s="28">
        <v>128</v>
      </c>
      <c r="E22" s="21">
        <v>54077</v>
      </c>
      <c r="F22" s="21">
        <f>+ROUND(D22*E22,0)</f>
        <v>6921856</v>
      </c>
    </row>
    <row r="23" spans="1:6">
      <c r="A23" s="17">
        <v>2.9</v>
      </c>
      <c r="B23" s="37" t="s">
        <v>33</v>
      </c>
      <c r="C23" s="19" t="s">
        <v>26</v>
      </c>
      <c r="D23" s="28">
        <v>190.64</v>
      </c>
      <c r="E23" s="21">
        <v>15018</v>
      </c>
      <c r="F23" s="21">
        <f>+ROUND(D23*E23,0)</f>
        <v>2863032</v>
      </c>
    </row>
    <row r="24" spans="1:6">
      <c r="A24" s="13" t="s">
        <v>34</v>
      </c>
      <c r="B24" s="14" t="s">
        <v>35</v>
      </c>
      <c r="C24" s="15"/>
      <c r="D24" s="16"/>
      <c r="E24" s="8"/>
      <c r="F24" s="8"/>
    </row>
    <row r="25" spans="1:6" ht="30">
      <c r="A25" s="65" t="s">
        <v>133</v>
      </c>
      <c r="B25" s="70" t="s">
        <v>134</v>
      </c>
      <c r="C25" s="67"/>
      <c r="D25" s="68"/>
      <c r="E25" s="69"/>
      <c r="F25" s="69"/>
    </row>
    <row r="26" spans="1:6">
      <c r="A26" s="65" t="s">
        <v>135</v>
      </c>
      <c r="B26" s="66" t="s">
        <v>325</v>
      </c>
      <c r="C26" s="67"/>
      <c r="D26" s="68"/>
      <c r="E26" s="69"/>
      <c r="F26" s="69"/>
    </row>
    <row r="27" spans="1:6">
      <c r="A27" s="65" t="s">
        <v>136</v>
      </c>
      <c r="B27" s="66" t="s">
        <v>330</v>
      </c>
      <c r="C27" s="67" t="s">
        <v>40</v>
      </c>
      <c r="D27" s="68">
        <v>8</v>
      </c>
      <c r="E27" s="69">
        <v>2684472</v>
      </c>
      <c r="F27" s="69">
        <f>+ROUND(D27*E27,0)</f>
        <v>21475776</v>
      </c>
    </row>
    <row r="28" spans="1:6">
      <c r="A28" s="17" t="s">
        <v>36</v>
      </c>
      <c r="B28" s="37" t="s">
        <v>37</v>
      </c>
      <c r="C28" s="19"/>
      <c r="D28" s="20"/>
      <c r="E28" s="21"/>
      <c r="F28" s="21"/>
    </row>
    <row r="29" spans="1:6">
      <c r="A29" s="17" t="s">
        <v>38</v>
      </c>
      <c r="B29" s="37" t="s">
        <v>39</v>
      </c>
      <c r="C29" s="19" t="s">
        <v>40</v>
      </c>
      <c r="D29" s="10">
        <v>2</v>
      </c>
      <c r="E29" s="21">
        <v>13913</v>
      </c>
      <c r="F29" s="21">
        <f>+ROUND(D29*E29,0)</f>
        <v>27826</v>
      </c>
    </row>
    <row r="30" spans="1:6">
      <c r="A30" s="17" t="s">
        <v>41</v>
      </c>
      <c r="B30" s="37" t="s">
        <v>42</v>
      </c>
      <c r="C30" s="19" t="s">
        <v>40</v>
      </c>
      <c r="D30" s="10">
        <v>2</v>
      </c>
      <c r="E30" s="21">
        <v>17406</v>
      </c>
      <c r="F30" s="21">
        <f>+ROUND(D30*E30,0)</f>
        <v>34812</v>
      </c>
    </row>
    <row r="31" spans="1:6">
      <c r="A31" s="17" t="s">
        <v>43</v>
      </c>
      <c r="B31" s="37" t="s">
        <v>44</v>
      </c>
      <c r="C31" s="19" t="s">
        <v>40</v>
      </c>
      <c r="D31" s="10">
        <v>8</v>
      </c>
      <c r="E31" s="21">
        <v>76518</v>
      </c>
      <c r="F31" s="21">
        <f>+ROUND(D31*E31,0)</f>
        <v>612144</v>
      </c>
    </row>
    <row r="32" spans="1:6">
      <c r="A32" s="17" t="s">
        <v>45</v>
      </c>
      <c r="B32" s="37" t="s">
        <v>46</v>
      </c>
      <c r="C32" s="19"/>
      <c r="D32" s="10"/>
      <c r="E32" s="21"/>
      <c r="F32" s="21"/>
    </row>
    <row r="33" spans="1:6" ht="45">
      <c r="A33" s="17" t="s">
        <v>47</v>
      </c>
      <c r="B33" s="18" t="s">
        <v>48</v>
      </c>
      <c r="C33" s="19" t="s">
        <v>40</v>
      </c>
      <c r="D33" s="10">
        <v>12</v>
      </c>
      <c r="E33" s="21">
        <v>171329</v>
      </c>
      <c r="F33" s="21">
        <f>+ROUND(D33*E33,0)</f>
        <v>2055948</v>
      </c>
    </row>
    <row r="34" spans="1:6" ht="45">
      <c r="A34" s="17" t="s">
        <v>181</v>
      </c>
      <c r="B34" s="18" t="s">
        <v>182</v>
      </c>
      <c r="C34" s="19" t="s">
        <v>40</v>
      </c>
      <c r="D34" s="10">
        <v>2</v>
      </c>
      <c r="E34" s="21">
        <v>274926</v>
      </c>
      <c r="F34" s="21">
        <f>+ROUND(D34*E34,0)</f>
        <v>549852</v>
      </c>
    </row>
    <row r="35" spans="1:6" ht="60">
      <c r="A35" s="17" t="s">
        <v>49</v>
      </c>
      <c r="B35" s="18" t="s">
        <v>50</v>
      </c>
      <c r="C35" s="19" t="s">
        <v>40</v>
      </c>
      <c r="D35" s="10">
        <v>12</v>
      </c>
      <c r="E35" s="21">
        <v>242152</v>
      </c>
      <c r="F35" s="21">
        <f>+ROUND(D35*E35,0)</f>
        <v>2905824</v>
      </c>
    </row>
    <row r="36" spans="1:6" ht="75">
      <c r="A36" s="17" t="s">
        <v>183</v>
      </c>
      <c r="B36" s="18" t="s">
        <v>184</v>
      </c>
      <c r="C36" s="19" t="s">
        <v>185</v>
      </c>
      <c r="D36" s="10">
        <v>80</v>
      </c>
      <c r="E36" s="21">
        <v>123281</v>
      </c>
      <c r="F36" s="21">
        <f>+ROUND(D36*E36,0)</f>
        <v>9862480</v>
      </c>
    </row>
    <row r="37" spans="1:6">
      <c r="A37" s="17" t="s">
        <v>51</v>
      </c>
      <c r="B37" s="37" t="s">
        <v>52</v>
      </c>
      <c r="C37" s="19"/>
      <c r="D37" s="10"/>
      <c r="E37" s="21"/>
      <c r="F37" s="21"/>
    </row>
    <row r="38" spans="1:6">
      <c r="A38" s="17" t="s">
        <v>53</v>
      </c>
      <c r="B38" s="37" t="s">
        <v>54</v>
      </c>
      <c r="C38" s="19"/>
      <c r="D38" s="10"/>
      <c r="E38" s="21"/>
      <c r="F38" s="21"/>
    </row>
    <row r="39" spans="1:6">
      <c r="A39" s="17" t="s">
        <v>57</v>
      </c>
      <c r="B39" s="18" t="s">
        <v>58</v>
      </c>
      <c r="C39" s="19" t="s">
        <v>40</v>
      </c>
      <c r="D39" s="10">
        <v>8</v>
      </c>
      <c r="E39" s="21">
        <v>290796</v>
      </c>
      <c r="F39" s="21">
        <f>+ROUND(D39*E39,0)</f>
        <v>2326368</v>
      </c>
    </row>
    <row r="40" spans="1:6">
      <c r="A40" s="17" t="s">
        <v>59</v>
      </c>
      <c r="B40" s="37" t="s">
        <v>60</v>
      </c>
      <c r="C40" s="19"/>
      <c r="D40" s="10"/>
      <c r="E40" s="21"/>
      <c r="F40" s="21"/>
    </row>
    <row r="41" spans="1:6">
      <c r="A41" s="17" t="s">
        <v>61</v>
      </c>
      <c r="B41" s="37" t="s">
        <v>62</v>
      </c>
      <c r="C41" s="19"/>
      <c r="D41" s="10"/>
      <c r="E41" s="21"/>
      <c r="F41" s="21"/>
    </row>
    <row r="42" spans="1:6">
      <c r="A42" s="17" t="s">
        <v>63</v>
      </c>
      <c r="B42" s="37" t="s">
        <v>64</v>
      </c>
      <c r="C42" s="19" t="s">
        <v>40</v>
      </c>
      <c r="D42" s="10">
        <v>2</v>
      </c>
      <c r="E42" s="21">
        <v>182412</v>
      </c>
      <c r="F42" s="21">
        <f>+ROUND(D42*E42,0)</f>
        <v>364824</v>
      </c>
    </row>
    <row r="43" spans="1:6">
      <c r="A43" s="17" t="s">
        <v>65</v>
      </c>
      <c r="B43" s="37" t="s">
        <v>66</v>
      </c>
      <c r="C43" s="19" t="s">
        <v>40</v>
      </c>
      <c r="D43" s="10">
        <v>2</v>
      </c>
      <c r="E43" s="21">
        <v>945439</v>
      </c>
      <c r="F43" s="21">
        <f>+ROUND(D43*E43,0)</f>
        <v>1890878</v>
      </c>
    </row>
    <row r="44" spans="1:6">
      <c r="A44" s="17" t="s">
        <v>61</v>
      </c>
      <c r="B44" s="37" t="s">
        <v>67</v>
      </c>
      <c r="C44" s="19"/>
      <c r="D44" s="10"/>
      <c r="E44" s="21"/>
      <c r="F44" s="21"/>
    </row>
    <row r="45" spans="1:6">
      <c r="A45" s="17" t="s">
        <v>68</v>
      </c>
      <c r="B45" s="37" t="s">
        <v>69</v>
      </c>
      <c r="C45" s="19" t="s">
        <v>40</v>
      </c>
      <c r="D45" s="10">
        <v>2</v>
      </c>
      <c r="E45" s="21">
        <v>182412</v>
      </c>
      <c r="F45" s="21">
        <f>+ROUND(D45*E45,0)</f>
        <v>364824</v>
      </c>
    </row>
    <row r="46" spans="1:6">
      <c r="A46" s="13">
        <v>5</v>
      </c>
      <c r="B46" s="34" t="s">
        <v>285</v>
      </c>
      <c r="C46" s="15"/>
      <c r="D46" s="16"/>
      <c r="E46" s="8"/>
      <c r="F46" s="8"/>
    </row>
    <row r="47" spans="1:6">
      <c r="A47" s="13"/>
      <c r="B47" s="14" t="s">
        <v>80</v>
      </c>
      <c r="C47" s="15"/>
      <c r="D47" s="16"/>
      <c r="E47" s="8"/>
      <c r="F47" s="8"/>
    </row>
    <row r="48" spans="1:6">
      <c r="A48" s="17" t="s">
        <v>81</v>
      </c>
      <c r="B48" s="37" t="s">
        <v>82</v>
      </c>
      <c r="C48" s="19"/>
      <c r="D48" s="20"/>
      <c r="E48" s="21"/>
      <c r="F48" s="21"/>
    </row>
    <row r="49" spans="1:6">
      <c r="A49" s="17" t="s">
        <v>83</v>
      </c>
      <c r="B49" s="37" t="s">
        <v>84</v>
      </c>
      <c r="C49" s="19" t="s">
        <v>26</v>
      </c>
      <c r="D49" s="28">
        <v>21</v>
      </c>
      <c r="E49" s="21">
        <v>533674</v>
      </c>
      <c r="F49" s="21">
        <f>+ROUND(D49*E49,0)</f>
        <v>11207154</v>
      </c>
    </row>
    <row r="50" spans="1:6">
      <c r="A50" s="17" t="s">
        <v>85</v>
      </c>
      <c r="B50" s="37" t="s">
        <v>86</v>
      </c>
      <c r="C50" s="19"/>
      <c r="D50" s="22"/>
      <c r="E50" s="21"/>
      <c r="F50" s="21"/>
    </row>
    <row r="51" spans="1:6">
      <c r="A51" s="17" t="s">
        <v>87</v>
      </c>
      <c r="B51" s="37" t="s">
        <v>88</v>
      </c>
      <c r="C51" s="19" t="s">
        <v>89</v>
      </c>
      <c r="D51" s="22">
        <v>1945</v>
      </c>
      <c r="E51" s="21">
        <v>3937</v>
      </c>
      <c r="F51" s="21">
        <f>+ROUND(D51*E51,0)</f>
        <v>7657465</v>
      </c>
    </row>
    <row r="52" spans="1:6">
      <c r="A52" s="17" t="s">
        <v>90</v>
      </c>
      <c r="B52" s="37" t="s">
        <v>91</v>
      </c>
      <c r="C52" s="19"/>
      <c r="D52" s="22" t="s">
        <v>170</v>
      </c>
      <c r="E52" s="21"/>
      <c r="F52" s="21"/>
    </row>
    <row r="53" spans="1:6">
      <c r="A53" s="17" t="s">
        <v>92</v>
      </c>
      <c r="B53" s="18" t="s">
        <v>93</v>
      </c>
      <c r="C53" s="19" t="s">
        <v>13</v>
      </c>
      <c r="D53" s="22">
        <v>20</v>
      </c>
      <c r="E53" s="21">
        <v>17303</v>
      </c>
      <c r="F53" s="21">
        <f>+ROUND(D53*E53,0)</f>
        <v>346060</v>
      </c>
    </row>
    <row r="54" spans="1:6">
      <c r="A54" s="13"/>
      <c r="B54" s="14" t="s">
        <v>186</v>
      </c>
      <c r="C54" s="15"/>
      <c r="D54" s="16"/>
      <c r="E54" s="8"/>
      <c r="F54" s="8"/>
    </row>
    <row r="55" spans="1:6">
      <c r="A55" s="17" t="s">
        <v>95</v>
      </c>
      <c r="B55" s="37" t="s">
        <v>96</v>
      </c>
      <c r="C55" s="19"/>
      <c r="D55" s="20"/>
      <c r="E55" s="21"/>
      <c r="F55" s="21"/>
    </row>
    <row r="56" spans="1:6" ht="30">
      <c r="A56" s="17" t="s">
        <v>97</v>
      </c>
      <c r="B56" s="18" t="s">
        <v>98</v>
      </c>
      <c r="C56" s="19" t="s">
        <v>26</v>
      </c>
      <c r="D56" s="22">
        <v>28</v>
      </c>
      <c r="E56" s="21">
        <v>522023</v>
      </c>
      <c r="F56" s="21">
        <f>+ROUND(D56*E56,0)</f>
        <v>14616644</v>
      </c>
    </row>
    <row r="57" spans="1:6">
      <c r="A57" s="17" t="s">
        <v>85</v>
      </c>
      <c r="B57" s="37" t="s">
        <v>86</v>
      </c>
      <c r="C57" s="19"/>
      <c r="D57" s="22"/>
      <c r="E57" s="21"/>
      <c r="F57" s="21"/>
    </row>
    <row r="58" spans="1:6">
      <c r="A58" s="17" t="s">
        <v>87</v>
      </c>
      <c r="B58" s="37" t="s">
        <v>88</v>
      </c>
      <c r="C58" s="19" t="s">
        <v>89</v>
      </c>
      <c r="D58" s="22">
        <v>1193</v>
      </c>
      <c r="E58" s="21">
        <v>3937</v>
      </c>
      <c r="F58" s="21">
        <f>+ROUND(D58*E58,0)</f>
        <v>4696841</v>
      </c>
    </row>
    <row r="59" spans="1:6" ht="31.5" customHeight="1">
      <c r="A59" s="84" t="s">
        <v>296</v>
      </c>
      <c r="B59" s="85"/>
      <c r="C59" s="85"/>
      <c r="D59" s="85"/>
      <c r="E59" s="86"/>
      <c r="F59" s="77">
        <f>SUM(F9:F58)</f>
        <v>105861245</v>
      </c>
    </row>
    <row r="60" spans="1:6">
      <c r="A60" s="79"/>
      <c r="B60" s="79"/>
      <c r="C60" s="79"/>
      <c r="D60" s="79"/>
      <c r="E60" s="79"/>
      <c r="F60" s="79"/>
    </row>
    <row r="61" spans="1:6" ht="32.25" customHeight="1">
      <c r="A61" s="80" t="s">
        <v>101</v>
      </c>
      <c r="B61" s="80"/>
      <c r="C61" s="80"/>
      <c r="D61" s="80"/>
      <c r="E61" s="80"/>
      <c r="F61" s="80"/>
    </row>
    <row r="62" spans="1:6" s="46" customFormat="1">
      <c r="A62" s="44" t="s">
        <v>2</v>
      </c>
      <c r="B62" s="44" t="s">
        <v>3</v>
      </c>
      <c r="C62" s="44" t="s">
        <v>4</v>
      </c>
      <c r="D62" s="44" t="s">
        <v>5</v>
      </c>
      <c r="E62" s="45" t="s">
        <v>6</v>
      </c>
      <c r="F62" s="45" t="s">
        <v>7</v>
      </c>
    </row>
    <row r="63" spans="1:6">
      <c r="A63" s="13">
        <v>3</v>
      </c>
      <c r="B63" s="14" t="s">
        <v>35</v>
      </c>
      <c r="C63" s="15"/>
      <c r="D63" s="16"/>
      <c r="E63" s="8"/>
      <c r="F63" s="8"/>
    </row>
    <row r="64" spans="1:6">
      <c r="A64" s="17">
        <v>3.15</v>
      </c>
      <c r="B64" s="37" t="s">
        <v>106</v>
      </c>
      <c r="C64" s="19"/>
      <c r="D64" s="10"/>
      <c r="E64" s="21"/>
      <c r="F64" s="21"/>
    </row>
    <row r="65" spans="1:6">
      <c r="A65" s="17" t="s">
        <v>107</v>
      </c>
      <c r="B65" s="37" t="s">
        <v>108</v>
      </c>
      <c r="C65" s="19"/>
      <c r="D65" s="10"/>
      <c r="E65" s="21"/>
      <c r="F65" s="21"/>
    </row>
    <row r="66" spans="1:6">
      <c r="A66" s="17" t="s">
        <v>109</v>
      </c>
      <c r="B66" s="37" t="s">
        <v>110</v>
      </c>
      <c r="C66" s="19"/>
      <c r="D66" s="10"/>
      <c r="E66" s="21"/>
      <c r="F66" s="21"/>
    </row>
    <row r="67" spans="1:6">
      <c r="A67" s="17" t="s">
        <v>111</v>
      </c>
      <c r="B67" s="37" t="s">
        <v>112</v>
      </c>
      <c r="C67" s="19" t="s">
        <v>40</v>
      </c>
      <c r="D67" s="10">
        <v>2</v>
      </c>
      <c r="E67" s="21">
        <v>10823979</v>
      </c>
      <c r="F67" s="21">
        <f>+ROUND(D67*E67,0)</f>
        <v>21647958</v>
      </c>
    </row>
    <row r="68" spans="1:6">
      <c r="A68" s="17" t="s">
        <v>113</v>
      </c>
      <c r="B68" s="37" t="s">
        <v>114</v>
      </c>
      <c r="C68" s="19"/>
      <c r="D68" s="10"/>
      <c r="E68" s="21"/>
      <c r="F68" s="21"/>
    </row>
    <row r="69" spans="1:6">
      <c r="A69" s="17" t="s">
        <v>115</v>
      </c>
      <c r="B69" s="37" t="s">
        <v>116</v>
      </c>
      <c r="C69" s="19"/>
      <c r="D69" s="10"/>
      <c r="E69" s="21"/>
      <c r="F69" s="21"/>
    </row>
    <row r="70" spans="1:6">
      <c r="A70" s="17" t="s">
        <v>117</v>
      </c>
      <c r="B70" s="37" t="s">
        <v>118</v>
      </c>
      <c r="C70" s="19" t="s">
        <v>40</v>
      </c>
      <c r="D70" s="10">
        <v>2</v>
      </c>
      <c r="E70" s="21">
        <v>679644</v>
      </c>
      <c r="F70" s="21">
        <f>+ROUND(D70*E70,0)</f>
        <v>1359288</v>
      </c>
    </row>
    <row r="71" spans="1:6">
      <c r="A71" s="17" t="s">
        <v>125</v>
      </c>
      <c r="B71" s="37" t="s">
        <v>126</v>
      </c>
      <c r="C71" s="19"/>
      <c r="D71" s="10"/>
      <c r="E71" s="21"/>
      <c r="F71" s="21"/>
    </row>
    <row r="72" spans="1:6">
      <c r="A72" s="17" t="s">
        <v>127</v>
      </c>
      <c r="B72" s="37" t="s">
        <v>128</v>
      </c>
      <c r="C72" s="19"/>
      <c r="D72" s="10"/>
      <c r="E72" s="21"/>
      <c r="F72" s="21"/>
    </row>
    <row r="73" spans="1:6">
      <c r="A73" s="17" t="s">
        <v>131</v>
      </c>
      <c r="B73" s="37" t="s">
        <v>132</v>
      </c>
      <c r="C73" s="19" t="s">
        <v>40</v>
      </c>
      <c r="D73" s="10">
        <v>4</v>
      </c>
      <c r="E73" s="21">
        <v>8633225</v>
      </c>
      <c r="F73" s="21">
        <f>+ROUND(D73*E73,0)</f>
        <v>34532900</v>
      </c>
    </row>
    <row r="74" spans="1:6">
      <c r="A74" s="17">
        <v>3.17</v>
      </c>
      <c r="B74" s="37" t="s">
        <v>137</v>
      </c>
      <c r="C74" s="19"/>
      <c r="D74" s="10"/>
      <c r="E74" s="21"/>
      <c r="F74" s="21"/>
    </row>
    <row r="75" spans="1:6">
      <c r="A75" s="17" t="s">
        <v>138</v>
      </c>
      <c r="B75" s="37" t="s">
        <v>139</v>
      </c>
      <c r="C75" s="19"/>
      <c r="D75" s="10"/>
      <c r="E75" s="21"/>
      <c r="F75" s="21"/>
    </row>
    <row r="76" spans="1:6">
      <c r="A76" s="17" t="s">
        <v>142</v>
      </c>
      <c r="B76" s="37" t="s">
        <v>143</v>
      </c>
      <c r="C76" s="19" t="s">
        <v>40</v>
      </c>
      <c r="D76" s="10">
        <v>8</v>
      </c>
      <c r="E76" s="21">
        <v>6857340</v>
      </c>
      <c r="F76" s="21">
        <f>+ROUND(D76*E76,0)</f>
        <v>54858720</v>
      </c>
    </row>
    <row r="77" spans="1:6">
      <c r="A77" s="17" t="s">
        <v>144</v>
      </c>
      <c r="B77" s="37" t="s">
        <v>145</v>
      </c>
      <c r="C77" s="19"/>
      <c r="D77" s="10"/>
      <c r="E77" s="21"/>
      <c r="F77" s="21"/>
    </row>
    <row r="78" spans="1:6">
      <c r="A78" s="17" t="s">
        <v>146</v>
      </c>
      <c r="B78" s="37" t="s">
        <v>147</v>
      </c>
      <c r="C78" s="19"/>
      <c r="D78" s="10"/>
      <c r="E78" s="21"/>
      <c r="F78" s="21"/>
    </row>
    <row r="79" spans="1:6">
      <c r="A79" s="17" t="s">
        <v>148</v>
      </c>
      <c r="B79" s="37" t="s">
        <v>149</v>
      </c>
      <c r="C79" s="19"/>
      <c r="D79" s="10"/>
      <c r="E79" s="21"/>
      <c r="F79" s="21"/>
    </row>
    <row r="80" spans="1:6">
      <c r="A80" s="17" t="s">
        <v>150</v>
      </c>
      <c r="B80" s="37" t="s">
        <v>151</v>
      </c>
      <c r="C80" s="19" t="s">
        <v>40</v>
      </c>
      <c r="D80" s="10">
        <v>2</v>
      </c>
      <c r="E80" s="21">
        <v>3052308</v>
      </c>
      <c r="F80" s="21">
        <f>+ROUND(D80*E80,0)</f>
        <v>6104616</v>
      </c>
    </row>
    <row r="81" spans="1:6">
      <c r="A81" s="17" t="s">
        <v>156</v>
      </c>
      <c r="B81" s="37" t="s">
        <v>157</v>
      </c>
      <c r="C81" s="19"/>
      <c r="D81" s="10"/>
      <c r="E81" s="21"/>
      <c r="F81" s="21"/>
    </row>
    <row r="82" spans="1:6">
      <c r="A82" s="17" t="s">
        <v>158</v>
      </c>
      <c r="B82" s="37" t="s">
        <v>159</v>
      </c>
      <c r="C82" s="19" t="s">
        <v>40</v>
      </c>
      <c r="D82" s="10">
        <v>2</v>
      </c>
      <c r="E82" s="21">
        <v>1353198</v>
      </c>
      <c r="F82" s="21">
        <f t="shared" ref="F82:F88" si="0">+ROUND(D82*E82,0)</f>
        <v>2706396</v>
      </c>
    </row>
    <row r="83" spans="1:6">
      <c r="A83" s="17" t="s">
        <v>160</v>
      </c>
      <c r="B83" s="37" t="s">
        <v>161</v>
      </c>
      <c r="C83" s="19" t="s">
        <v>40</v>
      </c>
      <c r="D83" s="10">
        <v>2</v>
      </c>
      <c r="E83" s="21">
        <v>16043492</v>
      </c>
      <c r="F83" s="21">
        <f t="shared" si="0"/>
        <v>32086984</v>
      </c>
    </row>
    <row r="84" spans="1:6">
      <c r="A84" s="17" t="s">
        <v>45</v>
      </c>
      <c r="B84" s="18" t="s">
        <v>331</v>
      </c>
      <c r="C84" s="64"/>
      <c r="D84" s="10"/>
      <c r="E84" s="21"/>
      <c r="F84" s="21"/>
    </row>
    <row r="85" spans="1:6" ht="45">
      <c r="A85" s="17" t="s">
        <v>47</v>
      </c>
      <c r="B85" s="18" t="s">
        <v>168</v>
      </c>
      <c r="C85" s="19" t="s">
        <v>40</v>
      </c>
      <c r="D85" s="10">
        <v>12</v>
      </c>
      <c r="E85" s="21">
        <v>480378</v>
      </c>
      <c r="F85" s="21">
        <f t="shared" si="0"/>
        <v>5764536</v>
      </c>
    </row>
    <row r="86" spans="1:6" ht="45">
      <c r="A86" s="17" t="s">
        <v>181</v>
      </c>
      <c r="B86" s="18" t="s">
        <v>182</v>
      </c>
      <c r="C86" s="19" t="s">
        <v>40</v>
      </c>
      <c r="D86" s="10">
        <v>2</v>
      </c>
      <c r="E86" s="21">
        <v>4517734</v>
      </c>
      <c r="F86" s="21">
        <f t="shared" si="0"/>
        <v>9035468</v>
      </c>
    </row>
    <row r="87" spans="1:6" ht="75">
      <c r="A87" s="17" t="s">
        <v>49</v>
      </c>
      <c r="B87" s="18" t="s">
        <v>169</v>
      </c>
      <c r="C87" s="19" t="s">
        <v>40</v>
      </c>
      <c r="D87" s="10">
        <v>12</v>
      </c>
      <c r="E87" s="21">
        <v>1765606</v>
      </c>
      <c r="F87" s="21">
        <f t="shared" si="0"/>
        <v>21187272</v>
      </c>
    </row>
    <row r="88" spans="1:6" ht="75">
      <c r="A88" s="17" t="s">
        <v>183</v>
      </c>
      <c r="B88" s="18" t="s">
        <v>184</v>
      </c>
      <c r="C88" s="19" t="s">
        <v>13</v>
      </c>
      <c r="D88" s="10">
        <v>80</v>
      </c>
      <c r="E88" s="21">
        <v>511009</v>
      </c>
      <c r="F88" s="21">
        <f t="shared" si="0"/>
        <v>40880720</v>
      </c>
    </row>
    <row r="89" spans="1:6" s="24" customFormat="1" ht="33" customHeight="1">
      <c r="A89" s="81" t="s">
        <v>295</v>
      </c>
      <c r="B89" s="81"/>
      <c r="C89" s="81"/>
      <c r="D89" s="81"/>
      <c r="E89" s="81"/>
      <c r="F89" s="78">
        <f>SUM(F63:F88)</f>
        <v>230164858</v>
      </c>
    </row>
  </sheetData>
  <sheetProtection password="DF72" sheet="1" objects="1" scenarios="1"/>
  <mergeCells count="9">
    <mergeCell ref="A60:F60"/>
    <mergeCell ref="A61:F61"/>
    <mergeCell ref="A89:E89"/>
    <mergeCell ref="A59:E59"/>
    <mergeCell ref="A1:F1"/>
    <mergeCell ref="A2:F2"/>
    <mergeCell ref="A3:F3"/>
    <mergeCell ref="A4:F4"/>
    <mergeCell ref="A5:F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ignoredErrors>
    <ignoredError sqref="A13 A2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F118"/>
  <sheetViews>
    <sheetView workbookViewId="0">
      <selection activeCell="B29" sqref="B29"/>
    </sheetView>
  </sheetViews>
  <sheetFormatPr baseColWidth="10" defaultRowHeight="15"/>
  <cols>
    <col min="1" max="1" width="14" style="1" customWidth="1"/>
    <col min="2" max="2" width="60" style="2" customWidth="1"/>
    <col min="3" max="4" width="11.42578125" style="3"/>
    <col min="5" max="5" width="17" style="5" customWidth="1"/>
    <col min="6" max="6" width="16.28515625" style="5" customWidth="1"/>
    <col min="7" max="16384" width="11.42578125" style="2"/>
  </cols>
  <sheetData>
    <row r="1" spans="1:6">
      <c r="A1" s="82" t="s">
        <v>334</v>
      </c>
      <c r="B1" s="82"/>
      <c r="C1" s="82"/>
      <c r="D1" s="82"/>
      <c r="E1" s="82"/>
      <c r="F1" s="82"/>
    </row>
    <row r="2" spans="1:6" ht="33" customHeight="1">
      <c r="A2" s="83" t="s">
        <v>313</v>
      </c>
      <c r="B2" s="83"/>
      <c r="C2" s="83"/>
      <c r="D2" s="83"/>
      <c r="E2" s="83"/>
      <c r="F2" s="83"/>
    </row>
    <row r="3" spans="1:6">
      <c r="A3" s="87" t="s">
        <v>302</v>
      </c>
      <c r="B3" s="87"/>
      <c r="C3" s="87"/>
      <c r="D3" s="87"/>
      <c r="E3" s="87"/>
      <c r="F3" s="87"/>
    </row>
    <row r="4" spans="1:6" ht="33" customHeight="1">
      <c r="A4" s="80" t="s">
        <v>1</v>
      </c>
      <c r="B4" s="80"/>
      <c r="C4" s="80"/>
      <c r="D4" s="80"/>
      <c r="E4" s="80"/>
      <c r="F4" s="80"/>
    </row>
    <row r="5" spans="1:6" s="46" customFormat="1">
      <c r="A5" s="44" t="s">
        <v>2</v>
      </c>
      <c r="B5" s="44" t="s">
        <v>3</v>
      </c>
      <c r="C5" s="44" t="s">
        <v>4</v>
      </c>
      <c r="D5" s="44" t="s">
        <v>5</v>
      </c>
      <c r="E5" s="45" t="s">
        <v>6</v>
      </c>
      <c r="F5" s="45" t="s">
        <v>7</v>
      </c>
    </row>
    <row r="6" spans="1:6">
      <c r="A6" s="13">
        <v>1</v>
      </c>
      <c r="B6" s="14" t="s">
        <v>8</v>
      </c>
      <c r="C6" s="15"/>
      <c r="D6" s="15"/>
      <c r="E6" s="8"/>
      <c r="F6" s="8"/>
    </row>
    <row r="7" spans="1:6">
      <c r="A7" s="17" t="s">
        <v>9</v>
      </c>
      <c r="B7" s="37" t="s">
        <v>10</v>
      </c>
      <c r="C7" s="19"/>
      <c r="D7" s="19"/>
      <c r="E7" s="21"/>
      <c r="F7" s="21"/>
    </row>
    <row r="8" spans="1:6">
      <c r="A8" s="17" t="s">
        <v>11</v>
      </c>
      <c r="B8" s="37" t="s">
        <v>12</v>
      </c>
      <c r="C8" s="19" t="s">
        <v>13</v>
      </c>
      <c r="D8" s="22">
        <v>141</v>
      </c>
      <c r="E8" s="21">
        <v>2500</v>
      </c>
      <c r="F8" s="21">
        <f>+ROUND(D8*E8,0)</f>
        <v>352500</v>
      </c>
    </row>
    <row r="9" spans="1:6">
      <c r="A9" s="17" t="s">
        <v>14</v>
      </c>
      <c r="B9" s="37" t="s">
        <v>15</v>
      </c>
      <c r="C9" s="19"/>
      <c r="D9" s="22"/>
      <c r="E9" s="21"/>
      <c r="F9" s="21"/>
    </row>
    <row r="10" spans="1:6">
      <c r="A10" s="17" t="s">
        <v>16</v>
      </c>
      <c r="B10" s="37" t="s">
        <v>17</v>
      </c>
      <c r="C10" s="19"/>
      <c r="D10" s="22"/>
      <c r="E10" s="21"/>
      <c r="F10" s="21"/>
    </row>
    <row r="11" spans="1:6">
      <c r="A11" s="17" t="s">
        <v>18</v>
      </c>
      <c r="B11" s="37" t="s">
        <v>19</v>
      </c>
      <c r="C11" s="19" t="s">
        <v>13</v>
      </c>
      <c r="D11" s="22">
        <v>420</v>
      </c>
      <c r="E11" s="21">
        <v>4535</v>
      </c>
      <c r="F11" s="21">
        <f>+ROUND(D11*E11,0)</f>
        <v>1904700</v>
      </c>
    </row>
    <row r="12" spans="1:6">
      <c r="A12" s="13" t="s">
        <v>171</v>
      </c>
      <c r="B12" s="14" t="s">
        <v>172</v>
      </c>
      <c r="C12" s="15"/>
      <c r="D12" s="23"/>
      <c r="E12" s="8"/>
      <c r="F12" s="8"/>
    </row>
    <row r="13" spans="1:6">
      <c r="A13" s="17" t="s">
        <v>20</v>
      </c>
      <c r="B13" s="37" t="s">
        <v>21</v>
      </c>
      <c r="C13" s="19"/>
      <c r="D13" s="22"/>
      <c r="E13" s="21"/>
      <c r="F13" s="21"/>
    </row>
    <row r="14" spans="1:6">
      <c r="A14" s="17" t="s">
        <v>22</v>
      </c>
      <c r="B14" s="37" t="s">
        <v>23</v>
      </c>
      <c r="C14" s="19"/>
      <c r="D14" s="22"/>
      <c r="E14" s="21"/>
      <c r="F14" s="21"/>
    </row>
    <row r="15" spans="1:6">
      <c r="A15" s="17" t="s">
        <v>24</v>
      </c>
      <c r="B15" s="37" t="s">
        <v>25</v>
      </c>
      <c r="C15" s="19" t="s">
        <v>26</v>
      </c>
      <c r="D15" s="22">
        <v>49.680000000000007</v>
      </c>
      <c r="E15" s="21">
        <v>22263</v>
      </c>
      <c r="F15" s="21">
        <f>+ROUND(D15*E15,0)</f>
        <v>1106026</v>
      </c>
    </row>
    <row r="16" spans="1:6">
      <c r="A16" s="17" t="s">
        <v>27</v>
      </c>
      <c r="B16" s="37" t="s">
        <v>28</v>
      </c>
      <c r="C16" s="19"/>
      <c r="D16" s="22"/>
      <c r="E16" s="21"/>
      <c r="F16" s="21"/>
    </row>
    <row r="17" spans="1:6">
      <c r="A17" s="17" t="s">
        <v>29</v>
      </c>
      <c r="B17" s="37" t="s">
        <v>30</v>
      </c>
      <c r="C17" s="19" t="s">
        <v>26</v>
      </c>
      <c r="D17" s="28">
        <v>37.340000000000003</v>
      </c>
      <c r="E17" s="21">
        <v>26455</v>
      </c>
      <c r="F17" s="21">
        <f>+ROUND(D17*E17,0)</f>
        <v>987830</v>
      </c>
    </row>
    <row r="18" spans="1:6">
      <c r="A18" s="17" t="s">
        <v>31</v>
      </c>
      <c r="B18" s="37" t="s">
        <v>32</v>
      </c>
      <c r="C18" s="19"/>
      <c r="D18" s="28"/>
      <c r="E18" s="21"/>
      <c r="F18" s="21"/>
    </row>
    <row r="19" spans="1:6">
      <c r="A19" s="17">
        <v>2.9</v>
      </c>
      <c r="B19" s="37" t="s">
        <v>33</v>
      </c>
      <c r="C19" s="19" t="s">
        <v>26</v>
      </c>
      <c r="D19" s="28">
        <v>87</v>
      </c>
      <c r="E19" s="21">
        <v>15018</v>
      </c>
      <c r="F19" s="21">
        <f>+ROUND(D19*E19,0)</f>
        <v>1306566</v>
      </c>
    </row>
    <row r="20" spans="1:6">
      <c r="A20" s="13" t="s">
        <v>34</v>
      </c>
      <c r="B20" s="14" t="s">
        <v>35</v>
      </c>
      <c r="C20" s="15"/>
      <c r="D20" s="15"/>
      <c r="E20" s="8"/>
      <c r="F20" s="8"/>
    </row>
    <row r="21" spans="1:6" ht="30">
      <c r="A21" s="65" t="s">
        <v>133</v>
      </c>
      <c r="B21" s="70" t="s">
        <v>134</v>
      </c>
      <c r="C21" s="67"/>
      <c r="D21" s="68"/>
      <c r="E21" s="69"/>
      <c r="F21" s="69"/>
    </row>
    <row r="22" spans="1:6">
      <c r="A22" s="65" t="s">
        <v>135</v>
      </c>
      <c r="B22" s="66" t="s">
        <v>325</v>
      </c>
      <c r="C22" s="67"/>
      <c r="D22" s="68"/>
      <c r="E22" s="69"/>
      <c r="F22" s="69"/>
    </row>
    <row r="23" spans="1:6">
      <c r="A23" s="65" t="s">
        <v>136</v>
      </c>
      <c r="B23" s="66" t="s">
        <v>330</v>
      </c>
      <c r="C23" s="67" t="s">
        <v>40</v>
      </c>
      <c r="D23" s="68">
        <v>10</v>
      </c>
      <c r="E23" s="69">
        <v>2684472</v>
      </c>
      <c r="F23" s="69">
        <f>+ROUND(D23*E23,0)</f>
        <v>26844720</v>
      </c>
    </row>
    <row r="24" spans="1:6">
      <c r="A24" s="17" t="s">
        <v>36</v>
      </c>
      <c r="B24" s="37" t="s">
        <v>37</v>
      </c>
      <c r="C24" s="19"/>
      <c r="D24" s="20"/>
      <c r="E24" s="21"/>
      <c r="F24" s="21"/>
    </row>
    <row r="25" spans="1:6">
      <c r="A25" s="17" t="s">
        <v>38</v>
      </c>
      <c r="B25" s="37" t="s">
        <v>39</v>
      </c>
      <c r="C25" s="19" t="s">
        <v>40</v>
      </c>
      <c r="D25" s="10">
        <v>5</v>
      </c>
      <c r="E25" s="21">
        <v>13913</v>
      </c>
      <c r="F25" s="21">
        <f>+ROUND(D25*E25,0)</f>
        <v>69565</v>
      </c>
    </row>
    <row r="26" spans="1:6">
      <c r="A26" s="17" t="s">
        <v>41</v>
      </c>
      <c r="B26" s="37" t="s">
        <v>42</v>
      </c>
      <c r="C26" s="19" t="s">
        <v>40</v>
      </c>
      <c r="D26" s="10">
        <v>3</v>
      </c>
      <c r="E26" s="21">
        <v>17406</v>
      </c>
      <c r="F26" s="21">
        <f>+ROUND(D26*E26,0)</f>
        <v>52218</v>
      </c>
    </row>
    <row r="27" spans="1:6">
      <c r="A27" s="17" t="s">
        <v>43</v>
      </c>
      <c r="B27" s="37" t="s">
        <v>44</v>
      </c>
      <c r="C27" s="19" t="s">
        <v>40</v>
      </c>
      <c r="D27" s="10">
        <v>8</v>
      </c>
      <c r="E27" s="21">
        <v>76518</v>
      </c>
      <c r="F27" s="21">
        <f>+ROUND(D27*E27,0)</f>
        <v>612144</v>
      </c>
    </row>
    <row r="28" spans="1:6">
      <c r="A28" s="17" t="s">
        <v>45</v>
      </c>
      <c r="B28" s="37" t="s">
        <v>46</v>
      </c>
      <c r="C28" s="19"/>
      <c r="D28" s="10"/>
      <c r="E28" s="21"/>
      <c r="F28" s="21"/>
    </row>
    <row r="29" spans="1:6" ht="45">
      <c r="A29" s="17" t="s">
        <v>47</v>
      </c>
      <c r="B29" s="18" t="s">
        <v>48</v>
      </c>
      <c r="C29" s="19" t="s">
        <v>40</v>
      </c>
      <c r="D29" s="10">
        <v>18</v>
      </c>
      <c r="E29" s="21">
        <v>171329</v>
      </c>
      <c r="F29" s="21">
        <f>+ROUND(D29*E29,0)</f>
        <v>3083922</v>
      </c>
    </row>
    <row r="30" spans="1:6" ht="45">
      <c r="A30" s="17" t="s">
        <v>181</v>
      </c>
      <c r="B30" s="18" t="s">
        <v>182</v>
      </c>
      <c r="C30" s="19" t="s">
        <v>40</v>
      </c>
      <c r="D30" s="10">
        <v>2</v>
      </c>
      <c r="E30" s="21">
        <v>274926</v>
      </c>
      <c r="F30" s="21">
        <f>+ROUND(D30*E30,0)</f>
        <v>549852</v>
      </c>
    </row>
    <row r="31" spans="1:6" ht="60">
      <c r="A31" s="17" t="s">
        <v>49</v>
      </c>
      <c r="B31" s="18" t="s">
        <v>50</v>
      </c>
      <c r="C31" s="19" t="s">
        <v>40</v>
      </c>
      <c r="D31" s="10">
        <v>18</v>
      </c>
      <c r="E31" s="21">
        <v>242152</v>
      </c>
      <c r="F31" s="21">
        <f>+ROUND(D31*E31,0)</f>
        <v>4358736</v>
      </c>
    </row>
    <row r="32" spans="1:6" ht="75">
      <c r="A32" s="17" t="s">
        <v>183</v>
      </c>
      <c r="B32" s="18" t="s">
        <v>184</v>
      </c>
      <c r="C32" s="19" t="s">
        <v>185</v>
      </c>
      <c r="D32" s="10">
        <v>141</v>
      </c>
      <c r="E32" s="21">
        <v>123281</v>
      </c>
      <c r="F32" s="21">
        <f>+ROUND(D32*E32,0)</f>
        <v>17382621</v>
      </c>
    </row>
    <row r="33" spans="1:6" ht="45">
      <c r="A33" s="17" t="s">
        <v>187</v>
      </c>
      <c r="B33" s="18" t="s">
        <v>188</v>
      </c>
      <c r="C33" s="19" t="s">
        <v>40</v>
      </c>
      <c r="D33" s="10">
        <v>2</v>
      </c>
      <c r="E33" s="21">
        <v>693387</v>
      </c>
      <c r="F33" s="21">
        <f>+ROUND(D33*E33,0)</f>
        <v>1386774</v>
      </c>
    </row>
    <row r="34" spans="1:6">
      <c r="A34" s="17" t="s">
        <v>51</v>
      </c>
      <c r="B34" s="37" t="s">
        <v>52</v>
      </c>
      <c r="C34" s="19"/>
      <c r="D34" s="10"/>
      <c r="E34" s="21"/>
      <c r="F34" s="21"/>
    </row>
    <row r="35" spans="1:6">
      <c r="A35" s="17" t="s">
        <v>53</v>
      </c>
      <c r="B35" s="37" t="s">
        <v>54</v>
      </c>
      <c r="C35" s="19"/>
      <c r="D35" s="10"/>
      <c r="E35" s="21"/>
      <c r="F35" s="21"/>
    </row>
    <row r="36" spans="1:6">
      <c r="A36" s="17" t="s">
        <v>55</v>
      </c>
      <c r="B36" s="37" t="s">
        <v>56</v>
      </c>
      <c r="C36" s="19" t="s">
        <v>40</v>
      </c>
      <c r="D36" s="10">
        <v>2</v>
      </c>
      <c r="E36" s="21">
        <v>73482</v>
      </c>
      <c r="F36" s="21">
        <f>+ROUND(D36*E36,0)</f>
        <v>146964</v>
      </c>
    </row>
    <row r="37" spans="1:6">
      <c r="A37" s="17" t="s">
        <v>57</v>
      </c>
      <c r="B37" s="37" t="s">
        <v>58</v>
      </c>
      <c r="C37" s="19" t="s">
        <v>40</v>
      </c>
      <c r="D37" s="10">
        <v>8</v>
      </c>
      <c r="E37" s="21">
        <v>290796</v>
      </c>
      <c r="F37" s="21">
        <f>+ROUND(D37*E37,0)</f>
        <v>2326368</v>
      </c>
    </row>
    <row r="38" spans="1:6">
      <c r="A38" s="17" t="s">
        <v>59</v>
      </c>
      <c r="B38" s="37" t="s">
        <v>60</v>
      </c>
      <c r="C38" s="19"/>
      <c r="D38" s="10"/>
      <c r="E38" s="21"/>
      <c r="F38" s="21"/>
    </row>
    <row r="39" spans="1:6">
      <c r="A39" s="17" t="s">
        <v>61</v>
      </c>
      <c r="B39" s="37" t="s">
        <v>62</v>
      </c>
      <c r="C39" s="19"/>
      <c r="D39" s="10"/>
      <c r="E39" s="21"/>
      <c r="F39" s="21"/>
    </row>
    <row r="40" spans="1:6">
      <c r="A40" s="17" t="s">
        <v>63</v>
      </c>
      <c r="B40" s="37" t="s">
        <v>64</v>
      </c>
      <c r="C40" s="19" t="s">
        <v>40</v>
      </c>
      <c r="D40" s="10">
        <v>3</v>
      </c>
      <c r="E40" s="21">
        <v>182412</v>
      </c>
      <c r="F40" s="21">
        <f>+ROUND(D40*E40,0)</f>
        <v>547236</v>
      </c>
    </row>
    <row r="41" spans="1:6">
      <c r="A41" s="17" t="s">
        <v>65</v>
      </c>
      <c r="B41" s="37" t="s">
        <v>66</v>
      </c>
      <c r="C41" s="19" t="s">
        <v>40</v>
      </c>
      <c r="D41" s="10">
        <v>2</v>
      </c>
      <c r="E41" s="21">
        <v>945439</v>
      </c>
      <c r="F41" s="21">
        <f>+ROUND(D41*E41,0)</f>
        <v>1890878</v>
      </c>
    </row>
    <row r="42" spans="1:6">
      <c r="A42" s="17" t="s">
        <v>61</v>
      </c>
      <c r="B42" s="37" t="s">
        <v>67</v>
      </c>
      <c r="C42" s="19"/>
      <c r="D42" s="10"/>
      <c r="E42" s="21"/>
      <c r="F42" s="21"/>
    </row>
    <row r="43" spans="1:6">
      <c r="A43" s="17" t="s">
        <v>68</v>
      </c>
      <c r="B43" s="37" t="s">
        <v>69</v>
      </c>
      <c r="C43" s="19" t="s">
        <v>40</v>
      </c>
      <c r="D43" s="10">
        <v>2</v>
      </c>
      <c r="E43" s="21">
        <v>182412</v>
      </c>
      <c r="F43" s="21">
        <f>+ROUND(D43*E43,0)</f>
        <v>364824</v>
      </c>
    </row>
    <row r="44" spans="1:6">
      <c r="A44" s="17" t="s">
        <v>70</v>
      </c>
      <c r="B44" s="37" t="s">
        <v>71</v>
      </c>
      <c r="C44" s="19"/>
      <c r="D44" s="10"/>
      <c r="E44" s="21"/>
      <c r="F44" s="21"/>
    </row>
    <row r="45" spans="1:6">
      <c r="A45" s="17" t="s">
        <v>72</v>
      </c>
      <c r="B45" s="37" t="s">
        <v>73</v>
      </c>
      <c r="C45" s="19"/>
      <c r="D45" s="10"/>
      <c r="E45" s="21"/>
      <c r="F45" s="21"/>
    </row>
    <row r="46" spans="1:6">
      <c r="A46" s="17" t="s">
        <v>74</v>
      </c>
      <c r="B46" s="37" t="s">
        <v>75</v>
      </c>
      <c r="C46" s="19" t="s">
        <v>40</v>
      </c>
      <c r="D46" s="10">
        <v>1</v>
      </c>
      <c r="E46" s="21">
        <v>193732</v>
      </c>
      <c r="F46" s="21">
        <f>+ROUND(D46*E46,0)</f>
        <v>193732</v>
      </c>
    </row>
    <row r="47" spans="1:6">
      <c r="A47" s="17" t="s">
        <v>76</v>
      </c>
      <c r="B47" s="37" t="s">
        <v>77</v>
      </c>
      <c r="C47" s="19"/>
      <c r="D47" s="10"/>
      <c r="E47" s="21"/>
      <c r="F47" s="21"/>
    </row>
    <row r="48" spans="1:6" ht="18.75" customHeight="1">
      <c r="A48" s="17" t="s">
        <v>78</v>
      </c>
      <c r="B48" s="18" t="s">
        <v>79</v>
      </c>
      <c r="C48" s="19" t="s">
        <v>40</v>
      </c>
      <c r="D48" s="10">
        <v>1</v>
      </c>
      <c r="E48" s="21">
        <v>132818</v>
      </c>
      <c r="F48" s="21">
        <f>+ROUND(D48*E48,0)</f>
        <v>132818</v>
      </c>
    </row>
    <row r="49" spans="1:6">
      <c r="A49" s="13">
        <v>5</v>
      </c>
      <c r="B49" s="34" t="s">
        <v>285</v>
      </c>
      <c r="C49" s="15"/>
      <c r="D49" s="16"/>
      <c r="E49" s="8"/>
      <c r="F49" s="8"/>
    </row>
    <row r="50" spans="1:6">
      <c r="A50" s="13"/>
      <c r="B50" s="14" t="s">
        <v>80</v>
      </c>
      <c r="C50" s="15"/>
      <c r="D50" s="15"/>
      <c r="E50" s="8"/>
      <c r="F50" s="8"/>
    </row>
    <row r="51" spans="1:6">
      <c r="A51" s="17" t="s">
        <v>81</v>
      </c>
      <c r="B51" s="37" t="s">
        <v>82</v>
      </c>
      <c r="C51" s="19"/>
      <c r="D51" s="20"/>
      <c r="E51" s="21"/>
      <c r="F51" s="21"/>
    </row>
    <row r="52" spans="1:6">
      <c r="A52" s="17" t="s">
        <v>83</v>
      </c>
      <c r="B52" s="37" t="s">
        <v>84</v>
      </c>
      <c r="C52" s="19" t="s">
        <v>26</v>
      </c>
      <c r="D52" s="28">
        <v>50.53</v>
      </c>
      <c r="E52" s="21">
        <v>533674</v>
      </c>
      <c r="F52" s="21">
        <f>+ROUND(D52*E52,0)</f>
        <v>26966547</v>
      </c>
    </row>
    <row r="53" spans="1:6">
      <c r="A53" s="17" t="s">
        <v>85</v>
      </c>
      <c r="B53" s="37" t="s">
        <v>86</v>
      </c>
      <c r="C53" s="19"/>
      <c r="D53" s="22"/>
      <c r="E53" s="21"/>
      <c r="F53" s="21"/>
    </row>
    <row r="54" spans="1:6">
      <c r="A54" s="17" t="s">
        <v>87</v>
      </c>
      <c r="B54" s="37" t="s">
        <v>88</v>
      </c>
      <c r="C54" s="19" t="s">
        <v>89</v>
      </c>
      <c r="D54" s="22">
        <v>4695.3999999999996</v>
      </c>
      <c r="E54" s="21">
        <v>3937</v>
      </c>
      <c r="F54" s="21">
        <f>+ROUND(D54*E54,0)</f>
        <v>18485790</v>
      </c>
    </row>
    <row r="55" spans="1:6">
      <c r="A55" s="17" t="s">
        <v>90</v>
      </c>
      <c r="B55" s="37" t="s">
        <v>91</v>
      </c>
      <c r="C55" s="19"/>
      <c r="D55" s="22"/>
      <c r="E55" s="21"/>
      <c r="F55" s="21"/>
    </row>
    <row r="56" spans="1:6">
      <c r="A56" s="17" t="s">
        <v>92</v>
      </c>
      <c r="B56" s="37" t="s">
        <v>93</v>
      </c>
      <c r="C56" s="19" t="s">
        <v>13</v>
      </c>
      <c r="D56" s="22">
        <v>25</v>
      </c>
      <c r="E56" s="21">
        <v>17303</v>
      </c>
      <c r="F56" s="21">
        <f>+ROUND(D56*E56,0)</f>
        <v>432575</v>
      </c>
    </row>
    <row r="57" spans="1:6">
      <c r="A57" s="47"/>
      <c r="B57" s="48" t="s">
        <v>297</v>
      </c>
      <c r="C57" s="49"/>
      <c r="D57" s="50"/>
      <c r="E57" s="51"/>
      <c r="F57" s="51"/>
    </row>
    <row r="58" spans="1:6">
      <c r="A58" s="17" t="s">
        <v>95</v>
      </c>
      <c r="B58" s="37" t="s">
        <v>96</v>
      </c>
      <c r="C58" s="19"/>
      <c r="D58" s="22"/>
      <c r="E58" s="21"/>
      <c r="F58" s="21"/>
    </row>
    <row r="59" spans="1:6" ht="30">
      <c r="A59" s="17" t="s">
        <v>97</v>
      </c>
      <c r="B59" s="18" t="s">
        <v>98</v>
      </c>
      <c r="C59" s="19" t="s">
        <v>26</v>
      </c>
      <c r="D59" s="22">
        <v>45</v>
      </c>
      <c r="E59" s="21">
        <v>522023</v>
      </c>
      <c r="F59" s="21">
        <f>+ROUND(D59*E59,0)</f>
        <v>23491035</v>
      </c>
    </row>
    <row r="60" spans="1:6" ht="30">
      <c r="A60" s="17" t="s">
        <v>99</v>
      </c>
      <c r="B60" s="18" t="s">
        <v>100</v>
      </c>
      <c r="C60" s="19" t="s">
        <v>26</v>
      </c>
      <c r="D60" s="22">
        <v>85.5</v>
      </c>
      <c r="E60" s="21">
        <v>626670</v>
      </c>
      <c r="F60" s="21">
        <f>+ROUND(D60*E60,0)</f>
        <v>53580285</v>
      </c>
    </row>
    <row r="61" spans="1:6">
      <c r="A61" s="17" t="s">
        <v>85</v>
      </c>
      <c r="B61" s="37" t="s">
        <v>86</v>
      </c>
      <c r="C61" s="19"/>
      <c r="D61" s="22"/>
      <c r="E61" s="21"/>
      <c r="F61" s="21"/>
    </row>
    <row r="62" spans="1:6">
      <c r="A62" s="17" t="s">
        <v>87</v>
      </c>
      <c r="B62" s="37" t="s">
        <v>88</v>
      </c>
      <c r="C62" s="19" t="s">
        <v>89</v>
      </c>
      <c r="D62" s="22">
        <v>14584</v>
      </c>
      <c r="E62" s="21">
        <v>3937</v>
      </c>
      <c r="F62" s="21">
        <f>+ROUND(D62*E62,0)</f>
        <v>57417208</v>
      </c>
    </row>
    <row r="63" spans="1:6">
      <c r="A63" s="17">
        <v>5.8</v>
      </c>
      <c r="B63" s="37" t="s">
        <v>190</v>
      </c>
      <c r="C63" s="19"/>
      <c r="D63" s="22"/>
      <c r="E63" s="21"/>
      <c r="F63" s="21"/>
    </row>
    <row r="64" spans="1:6">
      <c r="A64" s="17" t="s">
        <v>191</v>
      </c>
      <c r="B64" s="37" t="s">
        <v>192</v>
      </c>
      <c r="C64" s="19" t="s">
        <v>185</v>
      </c>
      <c r="D64" s="28">
        <v>300.10000000000002</v>
      </c>
      <c r="E64" s="21">
        <v>5576</v>
      </c>
      <c r="F64" s="21">
        <f>+ROUND(D64*E64,0)</f>
        <v>1673358</v>
      </c>
    </row>
    <row r="65" spans="1:6">
      <c r="A65" s="17" t="s">
        <v>193</v>
      </c>
      <c r="B65" s="37" t="s">
        <v>194</v>
      </c>
      <c r="C65" s="19" t="s">
        <v>185</v>
      </c>
      <c r="D65" s="28">
        <v>514.02</v>
      </c>
      <c r="E65" s="21">
        <v>3191</v>
      </c>
      <c r="F65" s="21">
        <f>+ROUND(D65*E65,0)</f>
        <v>1640238</v>
      </c>
    </row>
    <row r="66" spans="1:6">
      <c r="A66" s="17" t="s">
        <v>195</v>
      </c>
      <c r="B66" s="37" t="s">
        <v>196</v>
      </c>
      <c r="C66" s="19" t="s">
        <v>185</v>
      </c>
      <c r="D66" s="28">
        <v>66.72</v>
      </c>
      <c r="E66" s="21">
        <v>2999</v>
      </c>
      <c r="F66" s="21">
        <f>+ROUND(D66*E66,0)</f>
        <v>200093</v>
      </c>
    </row>
    <row r="67" spans="1:6">
      <c r="A67" s="17" t="s">
        <v>197</v>
      </c>
      <c r="B67" s="37" t="s">
        <v>198</v>
      </c>
      <c r="C67" s="19" t="s">
        <v>185</v>
      </c>
      <c r="D67" s="28">
        <v>224.4</v>
      </c>
      <c r="E67" s="21">
        <v>3502</v>
      </c>
      <c r="F67" s="21">
        <f>+ROUND(D67*E67,0)</f>
        <v>785849</v>
      </c>
    </row>
    <row r="68" spans="1:6">
      <c r="A68" s="17">
        <v>5.9</v>
      </c>
      <c r="B68" s="37" t="s">
        <v>199</v>
      </c>
      <c r="C68" s="19"/>
      <c r="D68" s="28"/>
      <c r="E68" s="21"/>
      <c r="F68" s="21"/>
    </row>
    <row r="69" spans="1:6">
      <c r="A69" s="17" t="s">
        <v>200</v>
      </c>
      <c r="B69" s="37" t="s">
        <v>201</v>
      </c>
      <c r="C69" s="19" t="s">
        <v>89</v>
      </c>
      <c r="D69" s="28">
        <v>3617.28</v>
      </c>
      <c r="E69" s="21">
        <v>4417</v>
      </c>
      <c r="F69" s="21">
        <f t="shared" ref="F69:F76" si="0">+ROUND(D69*E69,0)</f>
        <v>15977526</v>
      </c>
    </row>
    <row r="70" spans="1:6">
      <c r="A70" s="17" t="s">
        <v>202</v>
      </c>
      <c r="B70" s="37" t="s">
        <v>203</v>
      </c>
      <c r="C70" s="19" t="s">
        <v>89</v>
      </c>
      <c r="D70" s="28">
        <v>4339.2</v>
      </c>
      <c r="E70" s="21">
        <v>4417</v>
      </c>
      <c r="F70" s="21">
        <f t="shared" si="0"/>
        <v>19166246</v>
      </c>
    </row>
    <row r="71" spans="1:6">
      <c r="A71" s="17" t="s">
        <v>204</v>
      </c>
      <c r="B71" s="37" t="s">
        <v>205</v>
      </c>
      <c r="C71" s="19" t="s">
        <v>89</v>
      </c>
      <c r="D71" s="28">
        <v>113.04</v>
      </c>
      <c r="E71" s="21">
        <v>4417</v>
      </c>
      <c r="F71" s="21">
        <f t="shared" si="0"/>
        <v>499298</v>
      </c>
    </row>
    <row r="72" spans="1:6">
      <c r="A72" s="17" t="s">
        <v>206</v>
      </c>
      <c r="B72" s="37" t="s">
        <v>207</v>
      </c>
      <c r="C72" s="19" t="s">
        <v>89</v>
      </c>
      <c r="D72" s="28">
        <v>429.55</v>
      </c>
      <c r="E72" s="21">
        <v>4417</v>
      </c>
      <c r="F72" s="21">
        <f t="shared" si="0"/>
        <v>1897322</v>
      </c>
    </row>
    <row r="73" spans="1:6">
      <c r="A73" s="17" t="s">
        <v>208</v>
      </c>
      <c r="B73" s="37" t="s">
        <v>209</v>
      </c>
      <c r="C73" s="19" t="s">
        <v>89</v>
      </c>
      <c r="D73" s="28">
        <v>31.64</v>
      </c>
      <c r="E73" s="21">
        <v>4417</v>
      </c>
      <c r="F73" s="21">
        <f t="shared" si="0"/>
        <v>139754</v>
      </c>
    </row>
    <row r="74" spans="1:6">
      <c r="A74" s="17" t="s">
        <v>210</v>
      </c>
      <c r="B74" s="37" t="s">
        <v>211</v>
      </c>
      <c r="C74" s="19" t="s">
        <v>89</v>
      </c>
      <c r="D74" s="28">
        <v>36.17</v>
      </c>
      <c r="E74" s="21">
        <v>4417</v>
      </c>
      <c r="F74" s="21">
        <f t="shared" si="0"/>
        <v>159763</v>
      </c>
    </row>
    <row r="75" spans="1:6">
      <c r="A75" s="17">
        <v>5.0999999999999996</v>
      </c>
      <c r="B75" s="37" t="s">
        <v>212</v>
      </c>
      <c r="C75" s="19"/>
      <c r="D75" s="22"/>
      <c r="E75" s="21"/>
      <c r="F75" s="21"/>
    </row>
    <row r="76" spans="1:6">
      <c r="A76" s="17" t="s">
        <v>213</v>
      </c>
      <c r="B76" s="37" t="s">
        <v>214</v>
      </c>
      <c r="C76" s="19" t="s">
        <v>40</v>
      </c>
      <c r="D76" s="22">
        <v>72</v>
      </c>
      <c r="E76" s="21">
        <v>1882</v>
      </c>
      <c r="F76" s="21">
        <f t="shared" si="0"/>
        <v>135504</v>
      </c>
    </row>
    <row r="77" spans="1:6" ht="28.5" customHeight="1">
      <c r="A77" s="84" t="s">
        <v>296</v>
      </c>
      <c r="B77" s="85"/>
      <c r="C77" s="85"/>
      <c r="D77" s="85"/>
      <c r="E77" s="86"/>
      <c r="F77" s="77">
        <f>SUM(F8:F76)</f>
        <v>288249385</v>
      </c>
    </row>
    <row r="78" spans="1:6" ht="12.75" customHeight="1">
      <c r="A78" s="79"/>
      <c r="B78" s="79"/>
      <c r="C78" s="79"/>
      <c r="D78" s="79"/>
      <c r="E78" s="79"/>
      <c r="F78" s="79"/>
    </row>
    <row r="79" spans="1:6" s="46" customFormat="1" ht="31.5" customHeight="1">
      <c r="A79" s="80" t="s">
        <v>101</v>
      </c>
      <c r="B79" s="80"/>
      <c r="C79" s="80"/>
      <c r="D79" s="80"/>
      <c r="E79" s="80"/>
      <c r="F79" s="80"/>
    </row>
    <row r="80" spans="1:6">
      <c r="A80" s="11" t="s">
        <v>2</v>
      </c>
      <c r="B80" s="11" t="s">
        <v>3</v>
      </c>
      <c r="C80" s="11" t="s">
        <v>4</v>
      </c>
      <c r="D80" s="11" t="s">
        <v>5</v>
      </c>
      <c r="E80" s="7" t="s">
        <v>6</v>
      </c>
      <c r="F80" s="7" t="s">
        <v>7</v>
      </c>
    </row>
    <row r="81" spans="1:6">
      <c r="A81" s="13">
        <v>3</v>
      </c>
      <c r="B81" s="14" t="s">
        <v>35</v>
      </c>
      <c r="C81" s="15"/>
      <c r="D81" s="16"/>
      <c r="E81" s="8"/>
      <c r="F81" s="8"/>
    </row>
    <row r="82" spans="1:6">
      <c r="A82" s="17">
        <v>3.15</v>
      </c>
      <c r="B82" s="37" t="s">
        <v>106</v>
      </c>
      <c r="C82" s="19"/>
      <c r="D82" s="20"/>
      <c r="E82" s="21"/>
      <c r="F82" s="21"/>
    </row>
    <row r="83" spans="1:6">
      <c r="A83" s="17" t="s">
        <v>107</v>
      </c>
      <c r="B83" s="37" t="s">
        <v>108</v>
      </c>
      <c r="C83" s="19"/>
      <c r="D83" s="20"/>
      <c r="E83" s="21"/>
      <c r="F83" s="21"/>
    </row>
    <row r="84" spans="1:6">
      <c r="A84" s="17" t="s">
        <v>109</v>
      </c>
      <c r="B84" s="37" t="s">
        <v>110</v>
      </c>
      <c r="C84" s="19"/>
      <c r="D84" s="20"/>
      <c r="E84" s="21"/>
      <c r="F84" s="21"/>
    </row>
    <row r="85" spans="1:6">
      <c r="A85" s="17" t="s">
        <v>111</v>
      </c>
      <c r="B85" s="37" t="s">
        <v>112</v>
      </c>
      <c r="C85" s="19" t="s">
        <v>40</v>
      </c>
      <c r="D85" s="10">
        <v>3</v>
      </c>
      <c r="E85" s="21">
        <v>10823979</v>
      </c>
      <c r="F85" s="21">
        <f>+ROUND(D85*E85,0)</f>
        <v>32471937</v>
      </c>
    </row>
    <row r="86" spans="1:6">
      <c r="A86" s="17" t="s">
        <v>113</v>
      </c>
      <c r="B86" s="37" t="s">
        <v>114</v>
      </c>
      <c r="C86" s="19"/>
      <c r="D86" s="10"/>
      <c r="E86" s="21"/>
      <c r="F86" s="21"/>
    </row>
    <row r="87" spans="1:6">
      <c r="A87" s="17" t="s">
        <v>115</v>
      </c>
      <c r="B87" s="37" t="s">
        <v>116</v>
      </c>
      <c r="C87" s="19"/>
      <c r="D87" s="10"/>
      <c r="E87" s="21"/>
      <c r="F87" s="21"/>
    </row>
    <row r="88" spans="1:6">
      <c r="A88" s="17" t="s">
        <v>117</v>
      </c>
      <c r="B88" s="37" t="s">
        <v>118</v>
      </c>
      <c r="C88" s="19" t="s">
        <v>40</v>
      </c>
      <c r="D88" s="10">
        <v>3</v>
      </c>
      <c r="E88" s="21">
        <v>679644</v>
      </c>
      <c r="F88" s="21">
        <f>+ROUND(D88*E88,0)</f>
        <v>2038932</v>
      </c>
    </row>
    <row r="89" spans="1:6">
      <c r="A89" s="17" t="s">
        <v>119</v>
      </c>
      <c r="B89" s="37" t="s">
        <v>120</v>
      </c>
      <c r="C89" s="19"/>
      <c r="D89" s="10"/>
      <c r="E89" s="21"/>
      <c r="F89" s="21"/>
    </row>
    <row r="90" spans="1:6">
      <c r="A90" s="17" t="s">
        <v>121</v>
      </c>
      <c r="B90" s="37" t="s">
        <v>122</v>
      </c>
      <c r="C90" s="19"/>
      <c r="D90" s="10"/>
      <c r="E90" s="21"/>
      <c r="F90" s="21"/>
    </row>
    <row r="91" spans="1:6">
      <c r="A91" s="17" t="s">
        <v>123</v>
      </c>
      <c r="B91" s="37" t="s">
        <v>124</v>
      </c>
      <c r="C91" s="19" t="s">
        <v>40</v>
      </c>
      <c r="D91" s="10">
        <v>1</v>
      </c>
      <c r="E91" s="21">
        <v>467712</v>
      </c>
      <c r="F91" s="21">
        <f>+ROUND(D91*E91,0)</f>
        <v>467712</v>
      </c>
    </row>
    <row r="92" spans="1:6">
      <c r="A92" s="17" t="s">
        <v>125</v>
      </c>
      <c r="B92" s="37" t="s">
        <v>126</v>
      </c>
      <c r="C92" s="19"/>
      <c r="D92" s="10"/>
      <c r="E92" s="21"/>
      <c r="F92" s="21"/>
    </row>
    <row r="93" spans="1:6">
      <c r="A93" s="17" t="s">
        <v>127</v>
      </c>
      <c r="B93" s="37" t="s">
        <v>128</v>
      </c>
      <c r="C93" s="19"/>
      <c r="D93" s="10"/>
      <c r="E93" s="21"/>
      <c r="F93" s="21"/>
    </row>
    <row r="94" spans="1:6">
      <c r="A94" s="17" t="s">
        <v>129</v>
      </c>
      <c r="B94" s="37" t="s">
        <v>130</v>
      </c>
      <c r="C94" s="19" t="s">
        <v>40</v>
      </c>
      <c r="D94" s="10">
        <v>1</v>
      </c>
      <c r="E94" s="21">
        <v>580986</v>
      </c>
      <c r="F94" s="21">
        <f t="shared" ref="F94:F95" si="1">+ROUND(D94*E94,0)</f>
        <v>580986</v>
      </c>
    </row>
    <row r="95" spans="1:6">
      <c r="A95" s="17" t="s">
        <v>131</v>
      </c>
      <c r="B95" s="37" t="s">
        <v>132</v>
      </c>
      <c r="C95" s="19" t="s">
        <v>40</v>
      </c>
      <c r="D95" s="10">
        <v>4</v>
      </c>
      <c r="E95" s="21">
        <v>8633225</v>
      </c>
      <c r="F95" s="21">
        <f t="shared" si="1"/>
        <v>34532900</v>
      </c>
    </row>
    <row r="96" spans="1:6">
      <c r="A96" s="17">
        <v>3.17</v>
      </c>
      <c r="B96" s="37" t="s">
        <v>137</v>
      </c>
      <c r="C96" s="19"/>
      <c r="D96" s="10"/>
      <c r="E96" s="21"/>
      <c r="F96" s="21"/>
    </row>
    <row r="97" spans="1:6">
      <c r="A97" s="17" t="s">
        <v>138</v>
      </c>
      <c r="B97" s="37" t="s">
        <v>139</v>
      </c>
      <c r="C97" s="19"/>
      <c r="D97" s="10"/>
      <c r="E97" s="21"/>
      <c r="F97" s="21"/>
    </row>
    <row r="98" spans="1:6">
      <c r="A98" s="17" t="s">
        <v>140</v>
      </c>
      <c r="B98" s="37" t="s">
        <v>141</v>
      </c>
      <c r="C98" s="19" t="s">
        <v>40</v>
      </c>
      <c r="D98" s="10">
        <v>2</v>
      </c>
      <c r="E98" s="21">
        <v>1035300</v>
      </c>
      <c r="F98" s="21">
        <f t="shared" ref="F98:F99" si="2">+ROUND(D98*E98,0)</f>
        <v>2070600</v>
      </c>
    </row>
    <row r="99" spans="1:6">
      <c r="A99" s="17" t="s">
        <v>142</v>
      </c>
      <c r="B99" s="37" t="s">
        <v>143</v>
      </c>
      <c r="C99" s="19" t="s">
        <v>40</v>
      </c>
      <c r="D99" s="10">
        <v>8</v>
      </c>
      <c r="E99" s="21">
        <v>6857340</v>
      </c>
      <c r="F99" s="21">
        <f t="shared" si="2"/>
        <v>54858720</v>
      </c>
    </row>
    <row r="100" spans="1:6">
      <c r="A100" s="17" t="s">
        <v>144</v>
      </c>
      <c r="B100" s="37" t="s">
        <v>145</v>
      </c>
      <c r="C100" s="19"/>
      <c r="D100" s="10"/>
      <c r="E100" s="21"/>
      <c r="F100" s="21"/>
    </row>
    <row r="101" spans="1:6">
      <c r="A101" s="17" t="s">
        <v>146</v>
      </c>
      <c r="B101" s="37" t="s">
        <v>147</v>
      </c>
      <c r="C101" s="19"/>
      <c r="D101" s="10"/>
      <c r="E101" s="21"/>
      <c r="F101" s="21"/>
    </row>
    <row r="102" spans="1:6">
      <c r="A102" s="17" t="s">
        <v>148</v>
      </c>
      <c r="B102" s="37" t="s">
        <v>149</v>
      </c>
      <c r="C102" s="19"/>
      <c r="D102" s="10"/>
      <c r="E102" s="21"/>
      <c r="F102" s="21"/>
    </row>
    <row r="103" spans="1:6">
      <c r="A103" s="17" t="s">
        <v>150</v>
      </c>
      <c r="B103" s="37" t="s">
        <v>151</v>
      </c>
      <c r="C103" s="19" t="s">
        <v>40</v>
      </c>
      <c r="D103" s="10">
        <v>2</v>
      </c>
      <c r="E103" s="21">
        <v>3052308</v>
      </c>
      <c r="F103" s="21">
        <f>+ROUND(D103*E103,0)</f>
        <v>6104616</v>
      </c>
    </row>
    <row r="104" spans="1:6">
      <c r="A104" s="17" t="s">
        <v>152</v>
      </c>
      <c r="B104" s="37" t="s">
        <v>153</v>
      </c>
      <c r="C104" s="19"/>
      <c r="D104" s="10"/>
      <c r="E104" s="21"/>
      <c r="F104" s="21"/>
    </row>
    <row r="105" spans="1:6">
      <c r="A105" s="17" t="s">
        <v>154</v>
      </c>
      <c r="B105" s="37" t="s">
        <v>155</v>
      </c>
      <c r="C105" s="19" t="s">
        <v>40</v>
      </c>
      <c r="D105" s="10">
        <v>1</v>
      </c>
      <c r="E105" s="21">
        <v>1784370</v>
      </c>
      <c r="F105" s="21">
        <f>+ROUND(D105*E105,0)</f>
        <v>1784370</v>
      </c>
    </row>
    <row r="106" spans="1:6">
      <c r="A106" s="17" t="s">
        <v>156</v>
      </c>
      <c r="B106" s="37" t="s">
        <v>157</v>
      </c>
      <c r="C106" s="19"/>
      <c r="D106" s="10"/>
      <c r="E106" s="21"/>
      <c r="F106" s="21"/>
    </row>
    <row r="107" spans="1:6">
      <c r="A107" s="17" t="s">
        <v>158</v>
      </c>
      <c r="B107" s="37" t="s">
        <v>159</v>
      </c>
      <c r="C107" s="19" t="s">
        <v>40</v>
      </c>
      <c r="D107" s="10">
        <v>3</v>
      </c>
      <c r="E107" s="21">
        <v>1353198</v>
      </c>
      <c r="F107" s="21">
        <f t="shared" ref="F107:F108" si="3">+ROUND(D107*E107,0)</f>
        <v>4059594</v>
      </c>
    </row>
    <row r="108" spans="1:6">
      <c r="A108" s="17" t="s">
        <v>160</v>
      </c>
      <c r="B108" s="37" t="s">
        <v>161</v>
      </c>
      <c r="C108" s="19" t="s">
        <v>40</v>
      </c>
      <c r="D108" s="10">
        <v>2</v>
      </c>
      <c r="E108" s="21">
        <v>16043492</v>
      </c>
      <c r="F108" s="21">
        <f t="shared" si="3"/>
        <v>32086984</v>
      </c>
    </row>
    <row r="109" spans="1:6">
      <c r="A109" s="17" t="s">
        <v>162</v>
      </c>
      <c r="B109" s="37" t="s">
        <v>163</v>
      </c>
      <c r="C109" s="19"/>
      <c r="D109" s="10"/>
      <c r="E109" s="21"/>
      <c r="F109" s="21"/>
    </row>
    <row r="110" spans="1:6">
      <c r="A110" s="17" t="s">
        <v>164</v>
      </c>
      <c r="B110" s="37" t="s">
        <v>165</v>
      </c>
      <c r="C110" s="19"/>
      <c r="D110" s="10"/>
      <c r="E110" s="21"/>
      <c r="F110" s="21"/>
    </row>
    <row r="111" spans="1:6">
      <c r="A111" s="17" t="s">
        <v>166</v>
      </c>
      <c r="B111" s="37" t="s">
        <v>167</v>
      </c>
      <c r="C111" s="19" t="s">
        <v>40</v>
      </c>
      <c r="D111" s="10">
        <v>1</v>
      </c>
      <c r="E111" s="21">
        <v>621180</v>
      </c>
      <c r="F111" s="21">
        <f>+ROUND(D111*E111,0)</f>
        <v>621180</v>
      </c>
    </row>
    <row r="112" spans="1:6">
      <c r="A112" s="17" t="s">
        <v>45</v>
      </c>
      <c r="B112" s="18" t="s">
        <v>331</v>
      </c>
      <c r="C112" s="64"/>
      <c r="D112" s="10"/>
      <c r="E112" s="21"/>
      <c r="F112" s="21"/>
    </row>
    <row r="113" spans="1:6" ht="45">
      <c r="A113" s="17" t="s">
        <v>47</v>
      </c>
      <c r="B113" s="18" t="s">
        <v>168</v>
      </c>
      <c r="C113" s="19" t="s">
        <v>40</v>
      </c>
      <c r="D113" s="10">
        <v>18</v>
      </c>
      <c r="E113" s="21">
        <v>480378</v>
      </c>
      <c r="F113" s="21">
        <f>+ROUND(D113*E113,0)</f>
        <v>8646804</v>
      </c>
    </row>
    <row r="114" spans="1:6" ht="45">
      <c r="A114" s="17" t="s">
        <v>181</v>
      </c>
      <c r="B114" s="18" t="s">
        <v>182</v>
      </c>
      <c r="C114" s="19" t="s">
        <v>40</v>
      </c>
      <c r="D114" s="10">
        <v>2</v>
      </c>
      <c r="E114" s="21">
        <v>4517734</v>
      </c>
      <c r="F114" s="21">
        <f>+ROUND(D114*E114,0)</f>
        <v>9035468</v>
      </c>
    </row>
    <row r="115" spans="1:6" ht="75">
      <c r="A115" s="17" t="s">
        <v>49</v>
      </c>
      <c r="B115" s="18" t="s">
        <v>169</v>
      </c>
      <c r="C115" s="19" t="s">
        <v>40</v>
      </c>
      <c r="D115" s="10">
        <v>18</v>
      </c>
      <c r="E115" s="21">
        <v>1765606</v>
      </c>
      <c r="F115" s="21">
        <f t="shared" ref="F115:F117" si="4">+ROUND(D115*E115,0)</f>
        <v>31780908</v>
      </c>
    </row>
    <row r="116" spans="1:6" ht="75">
      <c r="A116" s="17" t="s">
        <v>183</v>
      </c>
      <c r="B116" s="18" t="s">
        <v>184</v>
      </c>
      <c r="C116" s="19" t="s">
        <v>13</v>
      </c>
      <c r="D116" s="10">
        <v>141</v>
      </c>
      <c r="E116" s="21">
        <v>511009</v>
      </c>
      <c r="F116" s="21">
        <f t="shared" si="4"/>
        <v>72052269</v>
      </c>
    </row>
    <row r="117" spans="1:6" ht="45">
      <c r="A117" s="17" t="s">
        <v>187</v>
      </c>
      <c r="B117" s="18" t="s">
        <v>188</v>
      </c>
      <c r="C117" s="19" t="s">
        <v>40</v>
      </c>
      <c r="D117" s="10">
        <v>2</v>
      </c>
      <c r="E117" s="21">
        <v>12241943</v>
      </c>
      <c r="F117" s="21">
        <f t="shared" si="4"/>
        <v>24483886</v>
      </c>
    </row>
    <row r="118" spans="1:6" ht="30" customHeight="1">
      <c r="A118" s="81" t="s">
        <v>295</v>
      </c>
      <c r="B118" s="81"/>
      <c r="C118" s="81"/>
      <c r="D118" s="81"/>
      <c r="E118" s="81"/>
      <c r="F118" s="78">
        <f>SUM(F83:F117)</f>
        <v>317677866</v>
      </c>
    </row>
  </sheetData>
  <sheetProtection password="DF72" sheet="1" objects="1" scenarios="1"/>
  <mergeCells count="8">
    <mergeCell ref="A78:F78"/>
    <mergeCell ref="A79:F79"/>
    <mergeCell ref="A118:E118"/>
    <mergeCell ref="A77:E77"/>
    <mergeCell ref="A1:F1"/>
    <mergeCell ref="A2:F2"/>
    <mergeCell ref="A3:F3"/>
    <mergeCell ref="A4:F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ignoredErrors>
    <ignoredError sqref="A12 A20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H84"/>
  <sheetViews>
    <sheetView workbookViewId="0">
      <selection activeCell="B24" sqref="B24"/>
    </sheetView>
  </sheetViews>
  <sheetFormatPr baseColWidth="10" defaultRowHeight="15"/>
  <cols>
    <col min="1" max="1" width="14.28515625" style="1" customWidth="1"/>
    <col min="2" max="2" width="59.140625" style="2" customWidth="1"/>
    <col min="3" max="4" width="11.42578125" style="3"/>
    <col min="5" max="5" width="16.7109375" style="5" customWidth="1"/>
    <col min="6" max="6" width="16.7109375" style="5" bestFit="1" customWidth="1"/>
    <col min="7" max="7" width="11.42578125" style="2"/>
    <col min="8" max="8" width="15.5703125" style="2" bestFit="1" customWidth="1"/>
    <col min="9" max="16384" width="11.42578125" style="2"/>
  </cols>
  <sheetData>
    <row r="1" spans="1:6">
      <c r="A1" s="82" t="s">
        <v>332</v>
      </c>
      <c r="B1" s="82"/>
      <c r="C1" s="82"/>
      <c r="D1" s="82"/>
      <c r="E1" s="82"/>
      <c r="F1" s="82"/>
    </row>
    <row r="2" spans="1:6" ht="33" customHeight="1">
      <c r="A2" s="83" t="s">
        <v>313</v>
      </c>
      <c r="B2" s="83"/>
      <c r="C2" s="83"/>
      <c r="D2" s="83"/>
      <c r="E2" s="83"/>
      <c r="F2" s="83"/>
    </row>
    <row r="3" spans="1:6">
      <c r="A3" s="87" t="s">
        <v>303</v>
      </c>
      <c r="B3" s="87"/>
      <c r="C3" s="87"/>
      <c r="D3" s="87"/>
      <c r="E3" s="87"/>
      <c r="F3" s="87"/>
    </row>
    <row r="4" spans="1:6" ht="29.25" customHeight="1">
      <c r="A4" s="80" t="s">
        <v>1</v>
      </c>
      <c r="B4" s="80"/>
      <c r="C4" s="80"/>
      <c r="D4" s="80"/>
      <c r="E4" s="80"/>
      <c r="F4" s="80"/>
    </row>
    <row r="5" spans="1:6">
      <c r="A5" s="44" t="s">
        <v>2</v>
      </c>
      <c r="B5" s="44" t="s">
        <v>3</v>
      </c>
      <c r="C5" s="44" t="s">
        <v>4</v>
      </c>
      <c r="D5" s="44" t="s">
        <v>5</v>
      </c>
      <c r="E5" s="45" t="s">
        <v>6</v>
      </c>
      <c r="F5" s="45" t="s">
        <v>7</v>
      </c>
    </row>
    <row r="6" spans="1:6">
      <c r="A6" s="13" t="s">
        <v>171</v>
      </c>
      <c r="B6" s="14" t="s">
        <v>172</v>
      </c>
      <c r="C6" s="15"/>
      <c r="D6" s="15"/>
      <c r="E6" s="8"/>
      <c r="F6" s="8"/>
    </row>
    <row r="7" spans="1:6">
      <c r="A7" s="17" t="s">
        <v>20</v>
      </c>
      <c r="B7" s="37" t="s">
        <v>21</v>
      </c>
      <c r="C7" s="19"/>
      <c r="D7" s="19"/>
      <c r="E7" s="21"/>
      <c r="F7" s="21"/>
    </row>
    <row r="8" spans="1:6">
      <c r="A8" s="17" t="s">
        <v>22</v>
      </c>
      <c r="B8" s="37" t="s">
        <v>23</v>
      </c>
      <c r="C8" s="19"/>
      <c r="D8" s="19"/>
      <c r="E8" s="21"/>
      <c r="F8" s="21"/>
    </row>
    <row r="9" spans="1:6">
      <c r="A9" s="17" t="s">
        <v>24</v>
      </c>
      <c r="B9" s="37" t="s">
        <v>25</v>
      </c>
      <c r="C9" s="19" t="s">
        <v>26</v>
      </c>
      <c r="D9" s="28">
        <v>46.51</v>
      </c>
      <c r="E9" s="21">
        <v>22263</v>
      </c>
      <c r="F9" s="21">
        <f>+ROUND(D9*E9,0)</f>
        <v>1035452</v>
      </c>
    </row>
    <row r="10" spans="1:6">
      <c r="A10" s="17" t="s">
        <v>27</v>
      </c>
      <c r="B10" s="37" t="s">
        <v>28</v>
      </c>
      <c r="C10" s="19"/>
      <c r="D10" s="28"/>
      <c r="E10" s="21"/>
      <c r="F10" s="21"/>
    </row>
    <row r="11" spans="1:6">
      <c r="A11" s="17" t="s">
        <v>29</v>
      </c>
      <c r="B11" s="37" t="s">
        <v>30</v>
      </c>
      <c r="C11" s="19" t="s">
        <v>26</v>
      </c>
      <c r="D11" s="28">
        <v>43.12</v>
      </c>
      <c r="E11" s="21">
        <v>26455</v>
      </c>
      <c r="F11" s="21">
        <f>+ROUND(D11*E11,0)</f>
        <v>1140740</v>
      </c>
    </row>
    <row r="12" spans="1:6">
      <c r="A12" s="17" t="s">
        <v>173</v>
      </c>
      <c r="B12" s="37" t="s">
        <v>174</v>
      </c>
      <c r="C12" s="19"/>
      <c r="D12" s="22"/>
      <c r="E12" s="21"/>
      <c r="F12" s="21"/>
    </row>
    <row r="13" spans="1:6">
      <c r="A13" s="17" t="s">
        <v>31</v>
      </c>
      <c r="B13" s="37" t="s">
        <v>32</v>
      </c>
      <c r="C13" s="19"/>
      <c r="D13" s="22"/>
      <c r="E13" s="21"/>
      <c r="F13" s="21"/>
    </row>
    <row r="14" spans="1:6" ht="30">
      <c r="A14" s="17" t="s">
        <v>177</v>
      </c>
      <c r="B14" s="18" t="s">
        <v>178</v>
      </c>
      <c r="C14" s="19" t="s">
        <v>26</v>
      </c>
      <c r="D14" s="22">
        <v>414</v>
      </c>
      <c r="E14" s="21">
        <v>10128</v>
      </c>
      <c r="F14" s="21">
        <f>+ROUND(D14*E14,0)</f>
        <v>4192992</v>
      </c>
    </row>
    <row r="15" spans="1:6">
      <c r="A15" s="13" t="s">
        <v>34</v>
      </c>
      <c r="B15" s="14" t="s">
        <v>35</v>
      </c>
      <c r="C15" s="15"/>
      <c r="D15" s="15"/>
      <c r="E15" s="8"/>
      <c r="F15" s="8"/>
    </row>
    <row r="16" spans="1:6" ht="30">
      <c r="A16" s="65" t="s">
        <v>133</v>
      </c>
      <c r="B16" s="70" t="s">
        <v>134</v>
      </c>
      <c r="C16" s="67"/>
      <c r="D16" s="68"/>
      <c r="E16" s="69"/>
      <c r="F16" s="69"/>
    </row>
    <row r="17" spans="1:6">
      <c r="A17" s="65" t="s">
        <v>135</v>
      </c>
      <c r="B17" s="66" t="s">
        <v>325</v>
      </c>
      <c r="C17" s="67"/>
      <c r="D17" s="68"/>
      <c r="E17" s="69"/>
      <c r="F17" s="69"/>
    </row>
    <row r="18" spans="1:6">
      <c r="A18" s="65" t="s">
        <v>136</v>
      </c>
      <c r="B18" s="66" t="s">
        <v>330</v>
      </c>
      <c r="C18" s="67" t="s">
        <v>40</v>
      </c>
      <c r="D18" s="68">
        <v>8</v>
      </c>
      <c r="E18" s="69">
        <v>2684472</v>
      </c>
      <c r="F18" s="69">
        <f>+ROUND(D18*E18,0)</f>
        <v>21475776</v>
      </c>
    </row>
    <row r="19" spans="1:6">
      <c r="A19" s="17" t="s">
        <v>36</v>
      </c>
      <c r="B19" s="37" t="s">
        <v>37</v>
      </c>
      <c r="C19" s="19"/>
      <c r="D19" s="19"/>
      <c r="E19" s="21"/>
      <c r="F19" s="21"/>
    </row>
    <row r="20" spans="1:6">
      <c r="A20" s="17" t="s">
        <v>38</v>
      </c>
      <c r="B20" s="37" t="s">
        <v>39</v>
      </c>
      <c r="C20" s="19" t="s">
        <v>40</v>
      </c>
      <c r="D20" s="10">
        <v>6</v>
      </c>
      <c r="E20" s="21">
        <v>13913</v>
      </c>
      <c r="F20" s="21">
        <f>+ROUND(D20*E20,0)</f>
        <v>83478</v>
      </c>
    </row>
    <row r="21" spans="1:6">
      <c r="A21" s="17" t="s">
        <v>41</v>
      </c>
      <c r="B21" s="37" t="s">
        <v>42</v>
      </c>
      <c r="C21" s="19" t="s">
        <v>40</v>
      </c>
      <c r="D21" s="10">
        <v>2</v>
      </c>
      <c r="E21" s="21">
        <v>17406</v>
      </c>
      <c r="F21" s="21">
        <f t="shared" ref="F21:F22" si="0">+ROUND(D21*E21,0)</f>
        <v>34812</v>
      </c>
    </row>
    <row r="22" spans="1:6">
      <c r="A22" s="17" t="s">
        <v>43</v>
      </c>
      <c r="B22" s="37" t="s">
        <v>44</v>
      </c>
      <c r="C22" s="19" t="s">
        <v>40</v>
      </c>
      <c r="D22" s="10">
        <v>4</v>
      </c>
      <c r="E22" s="21">
        <v>76518</v>
      </c>
      <c r="F22" s="21">
        <f t="shared" si="0"/>
        <v>306072</v>
      </c>
    </row>
    <row r="23" spans="1:6">
      <c r="A23" s="17" t="s">
        <v>45</v>
      </c>
      <c r="B23" s="37" t="s">
        <v>46</v>
      </c>
      <c r="C23" s="19"/>
      <c r="D23" s="10"/>
      <c r="E23" s="21"/>
      <c r="F23" s="21"/>
    </row>
    <row r="24" spans="1:6" ht="45">
      <c r="A24" s="17" t="s">
        <v>47</v>
      </c>
      <c r="B24" s="18" t="s">
        <v>48</v>
      </c>
      <c r="C24" s="19" t="s">
        <v>40</v>
      </c>
      <c r="D24" s="10">
        <v>16</v>
      </c>
      <c r="E24" s="21">
        <v>171329</v>
      </c>
      <c r="F24" s="21">
        <f t="shared" ref="F24:F26" si="1">+ROUND(D24*E24,0)</f>
        <v>2741264</v>
      </c>
    </row>
    <row r="25" spans="1:6" ht="45">
      <c r="A25" s="17" t="s">
        <v>181</v>
      </c>
      <c r="B25" s="18" t="s">
        <v>182</v>
      </c>
      <c r="C25" s="19" t="s">
        <v>40</v>
      </c>
      <c r="D25" s="10">
        <v>4</v>
      </c>
      <c r="E25" s="21">
        <v>274926</v>
      </c>
      <c r="F25" s="21">
        <f t="shared" si="1"/>
        <v>1099704</v>
      </c>
    </row>
    <row r="26" spans="1:6" ht="60">
      <c r="A26" s="17" t="s">
        <v>49</v>
      </c>
      <c r="B26" s="18" t="s">
        <v>50</v>
      </c>
      <c r="C26" s="19" t="s">
        <v>40</v>
      </c>
      <c r="D26" s="10">
        <v>16</v>
      </c>
      <c r="E26" s="21">
        <v>242152</v>
      </c>
      <c r="F26" s="21">
        <f t="shared" si="1"/>
        <v>3874432</v>
      </c>
    </row>
    <row r="27" spans="1:6">
      <c r="A27" s="17" t="s">
        <v>51</v>
      </c>
      <c r="B27" s="37" t="s">
        <v>52</v>
      </c>
      <c r="C27" s="19"/>
      <c r="D27" s="10"/>
      <c r="E27" s="21"/>
      <c r="F27" s="21"/>
    </row>
    <row r="28" spans="1:6">
      <c r="A28" s="17" t="s">
        <v>53</v>
      </c>
      <c r="B28" s="37" t="s">
        <v>54</v>
      </c>
      <c r="C28" s="19"/>
      <c r="D28" s="10"/>
      <c r="E28" s="21"/>
      <c r="F28" s="21"/>
    </row>
    <row r="29" spans="1:6">
      <c r="A29" s="17" t="s">
        <v>55</v>
      </c>
      <c r="B29" s="37" t="s">
        <v>56</v>
      </c>
      <c r="C29" s="19" t="s">
        <v>40</v>
      </c>
      <c r="D29" s="10">
        <v>4</v>
      </c>
      <c r="E29" s="21">
        <v>73482</v>
      </c>
      <c r="F29" s="21">
        <f t="shared" ref="F29:F30" si="2">+ROUND(D29*E29,0)</f>
        <v>293928</v>
      </c>
    </row>
    <row r="30" spans="1:6">
      <c r="A30" s="17" t="s">
        <v>57</v>
      </c>
      <c r="B30" s="37" t="s">
        <v>58</v>
      </c>
      <c r="C30" s="19" t="s">
        <v>40</v>
      </c>
      <c r="D30" s="10">
        <v>4</v>
      </c>
      <c r="E30" s="21">
        <v>290796</v>
      </c>
      <c r="F30" s="21">
        <f t="shared" si="2"/>
        <v>1163184</v>
      </c>
    </row>
    <row r="31" spans="1:6">
      <c r="A31" s="17" t="s">
        <v>59</v>
      </c>
      <c r="B31" s="37" t="s">
        <v>60</v>
      </c>
      <c r="C31" s="19"/>
      <c r="D31" s="10"/>
      <c r="E31" s="21"/>
      <c r="F31" s="21"/>
    </row>
    <row r="32" spans="1:6">
      <c r="A32" s="17" t="s">
        <v>61</v>
      </c>
      <c r="B32" s="37" t="s">
        <v>62</v>
      </c>
      <c r="C32" s="19"/>
      <c r="D32" s="10"/>
      <c r="E32" s="21"/>
      <c r="F32" s="21"/>
    </row>
    <row r="33" spans="1:6">
      <c r="A33" s="17" t="s">
        <v>63</v>
      </c>
      <c r="B33" s="37" t="s">
        <v>64</v>
      </c>
      <c r="C33" s="19" t="s">
        <v>40</v>
      </c>
      <c r="D33" s="10">
        <v>2</v>
      </c>
      <c r="E33" s="21">
        <v>182412</v>
      </c>
      <c r="F33" s="21">
        <f t="shared" ref="F33:F34" si="3">+ROUND(D33*E33,0)</f>
        <v>364824</v>
      </c>
    </row>
    <row r="34" spans="1:6">
      <c r="A34" s="17" t="s">
        <v>65</v>
      </c>
      <c r="B34" s="37" t="s">
        <v>66</v>
      </c>
      <c r="C34" s="19" t="s">
        <v>40</v>
      </c>
      <c r="D34" s="10">
        <v>2</v>
      </c>
      <c r="E34" s="21">
        <v>945439</v>
      </c>
      <c r="F34" s="21">
        <f t="shared" si="3"/>
        <v>1890878</v>
      </c>
    </row>
    <row r="35" spans="1:6">
      <c r="A35" s="17" t="s">
        <v>70</v>
      </c>
      <c r="B35" s="37" t="s">
        <v>71</v>
      </c>
      <c r="C35" s="19"/>
      <c r="D35" s="10"/>
      <c r="E35" s="21"/>
      <c r="F35" s="21"/>
    </row>
    <row r="36" spans="1:6">
      <c r="A36" s="17" t="s">
        <v>72</v>
      </c>
      <c r="B36" s="37" t="s">
        <v>73</v>
      </c>
      <c r="C36" s="19"/>
      <c r="D36" s="10"/>
      <c r="E36" s="21"/>
      <c r="F36" s="21"/>
    </row>
    <row r="37" spans="1:6">
      <c r="A37" s="17" t="s">
        <v>74</v>
      </c>
      <c r="B37" s="37" t="s">
        <v>75</v>
      </c>
      <c r="C37" s="19" t="s">
        <v>40</v>
      </c>
      <c r="D37" s="10">
        <v>2</v>
      </c>
      <c r="E37" s="21">
        <v>193732</v>
      </c>
      <c r="F37" s="21">
        <f>+ROUND(D37*E37,0)</f>
        <v>387464</v>
      </c>
    </row>
    <row r="38" spans="1:6">
      <c r="A38" s="17" t="s">
        <v>76</v>
      </c>
      <c r="B38" s="37" t="s">
        <v>77</v>
      </c>
      <c r="C38" s="19"/>
      <c r="D38" s="10"/>
      <c r="E38" s="21"/>
      <c r="F38" s="21"/>
    </row>
    <row r="39" spans="1:6">
      <c r="A39" s="17" t="s">
        <v>78</v>
      </c>
      <c r="B39" s="37" t="s">
        <v>79</v>
      </c>
      <c r="C39" s="19" t="s">
        <v>40</v>
      </c>
      <c r="D39" s="10">
        <v>2</v>
      </c>
      <c r="E39" s="21">
        <v>132818</v>
      </c>
      <c r="F39" s="21">
        <f>+ROUND(D39*E39,0)</f>
        <v>265636</v>
      </c>
    </row>
    <row r="40" spans="1:6">
      <c r="A40" s="13">
        <v>5</v>
      </c>
      <c r="B40" s="34" t="s">
        <v>285</v>
      </c>
      <c r="C40" s="15"/>
      <c r="D40" s="16"/>
      <c r="E40" s="8"/>
      <c r="F40" s="8"/>
    </row>
    <row r="41" spans="1:6">
      <c r="A41" s="13"/>
      <c r="B41" s="14" t="s">
        <v>80</v>
      </c>
      <c r="C41" s="15"/>
      <c r="D41" s="15"/>
      <c r="E41" s="8"/>
      <c r="F41" s="8"/>
    </row>
    <row r="42" spans="1:6">
      <c r="A42" s="17" t="s">
        <v>81</v>
      </c>
      <c r="B42" s="37" t="s">
        <v>82</v>
      </c>
      <c r="C42" s="19"/>
      <c r="D42" s="19"/>
      <c r="E42" s="21"/>
      <c r="F42" s="21"/>
    </row>
    <row r="43" spans="1:6">
      <c r="A43" s="17" t="s">
        <v>83</v>
      </c>
      <c r="B43" s="37" t="s">
        <v>84</v>
      </c>
      <c r="C43" s="19" t="s">
        <v>26</v>
      </c>
      <c r="D43" s="22">
        <v>44.34</v>
      </c>
      <c r="E43" s="21">
        <v>533674</v>
      </c>
      <c r="F43" s="21">
        <f>+ROUND(D43*E43,0)</f>
        <v>23663105</v>
      </c>
    </row>
    <row r="44" spans="1:6">
      <c r="A44" s="17" t="s">
        <v>85</v>
      </c>
      <c r="B44" s="37" t="s">
        <v>86</v>
      </c>
      <c r="C44" s="19"/>
      <c r="D44" s="22"/>
      <c r="E44" s="21"/>
      <c r="F44" s="21"/>
    </row>
    <row r="45" spans="1:6">
      <c r="A45" s="17" t="s">
        <v>87</v>
      </c>
      <c r="B45" s="37" t="s">
        <v>88</v>
      </c>
      <c r="C45" s="19" t="s">
        <v>89</v>
      </c>
      <c r="D45" s="22">
        <v>4032.2</v>
      </c>
      <c r="E45" s="21">
        <v>3937</v>
      </c>
      <c r="F45" s="21">
        <f>+ROUND(D45*E45,0)</f>
        <v>15874771</v>
      </c>
    </row>
    <row r="46" spans="1:6">
      <c r="A46" s="17" t="s">
        <v>90</v>
      </c>
      <c r="B46" s="37" t="s">
        <v>91</v>
      </c>
      <c r="C46" s="19"/>
      <c r="D46" s="22"/>
      <c r="E46" s="21"/>
      <c r="F46" s="21"/>
    </row>
    <row r="47" spans="1:6">
      <c r="A47" s="17" t="s">
        <v>92</v>
      </c>
      <c r="B47" s="37" t="s">
        <v>93</v>
      </c>
      <c r="C47" s="19" t="s">
        <v>13</v>
      </c>
      <c r="D47" s="22">
        <v>20</v>
      </c>
      <c r="E47" s="21">
        <v>17303</v>
      </c>
      <c r="F47" s="21">
        <f>+ROUND(D47*E47,0)</f>
        <v>346060</v>
      </c>
    </row>
    <row r="48" spans="1:6" ht="27.75" customHeight="1">
      <c r="A48" s="84" t="s">
        <v>296</v>
      </c>
      <c r="B48" s="85"/>
      <c r="C48" s="85"/>
      <c r="D48" s="85"/>
      <c r="E48" s="86"/>
      <c r="F48" s="59">
        <f>SUM(F9:F47)</f>
        <v>80234572</v>
      </c>
    </row>
    <row r="49" spans="1:8">
      <c r="A49" s="79"/>
      <c r="B49" s="79"/>
      <c r="C49" s="79"/>
      <c r="D49" s="79"/>
      <c r="E49" s="79"/>
      <c r="F49" s="79"/>
      <c r="H49" s="71"/>
    </row>
    <row r="50" spans="1:8" ht="30.75" customHeight="1">
      <c r="A50" s="80" t="s">
        <v>101</v>
      </c>
      <c r="B50" s="80"/>
      <c r="C50" s="80"/>
      <c r="D50" s="80"/>
      <c r="E50" s="80"/>
      <c r="F50" s="80"/>
    </row>
    <row r="51" spans="1:8">
      <c r="A51" s="44" t="s">
        <v>2</v>
      </c>
      <c r="B51" s="44" t="s">
        <v>3</v>
      </c>
      <c r="C51" s="44" t="s">
        <v>4</v>
      </c>
      <c r="D51" s="44" t="s">
        <v>5</v>
      </c>
      <c r="E51" s="45" t="s">
        <v>6</v>
      </c>
      <c r="F51" s="45" t="s">
        <v>7</v>
      </c>
    </row>
    <row r="52" spans="1:8">
      <c r="A52" s="13">
        <v>3</v>
      </c>
      <c r="B52" s="14" t="s">
        <v>35</v>
      </c>
      <c r="C52" s="15"/>
      <c r="D52" s="15"/>
      <c r="E52" s="8"/>
      <c r="F52" s="8"/>
    </row>
    <row r="53" spans="1:8">
      <c r="A53" s="17">
        <v>3.15</v>
      </c>
      <c r="B53" s="37" t="s">
        <v>106</v>
      </c>
      <c r="C53" s="19"/>
      <c r="D53" s="19"/>
      <c r="E53" s="21"/>
      <c r="F53" s="21"/>
    </row>
    <row r="54" spans="1:8">
      <c r="A54" s="17" t="s">
        <v>107</v>
      </c>
      <c r="B54" s="37" t="s">
        <v>108</v>
      </c>
      <c r="C54" s="19"/>
      <c r="D54" s="19"/>
      <c r="E54" s="21"/>
      <c r="F54" s="21"/>
    </row>
    <row r="55" spans="1:8">
      <c r="A55" s="17" t="s">
        <v>109</v>
      </c>
      <c r="B55" s="37" t="s">
        <v>110</v>
      </c>
      <c r="C55" s="19"/>
      <c r="D55" s="19"/>
      <c r="E55" s="21"/>
      <c r="F55" s="21"/>
    </row>
    <row r="56" spans="1:8">
      <c r="A56" s="17" t="s">
        <v>111</v>
      </c>
      <c r="B56" s="37" t="s">
        <v>112</v>
      </c>
      <c r="C56" s="19" t="s">
        <v>40</v>
      </c>
      <c r="D56" s="10">
        <v>2</v>
      </c>
      <c r="E56" s="21">
        <v>10823979</v>
      </c>
      <c r="F56" s="21">
        <f>+ROUND(D56*E56,0)</f>
        <v>21647958</v>
      </c>
    </row>
    <row r="57" spans="1:8">
      <c r="A57" s="17" t="s">
        <v>113</v>
      </c>
      <c r="B57" s="37" t="s">
        <v>114</v>
      </c>
      <c r="C57" s="19"/>
      <c r="D57" s="10"/>
      <c r="E57" s="21"/>
      <c r="F57" s="21"/>
    </row>
    <row r="58" spans="1:8">
      <c r="A58" s="17" t="s">
        <v>115</v>
      </c>
      <c r="B58" s="37" t="s">
        <v>116</v>
      </c>
      <c r="C58" s="19"/>
      <c r="D58" s="10"/>
      <c r="E58" s="21"/>
      <c r="F58" s="21"/>
    </row>
    <row r="59" spans="1:8">
      <c r="A59" s="17" t="s">
        <v>117</v>
      </c>
      <c r="B59" s="37" t="s">
        <v>118</v>
      </c>
      <c r="C59" s="19" t="s">
        <v>40</v>
      </c>
      <c r="D59" s="10">
        <v>2</v>
      </c>
      <c r="E59" s="21">
        <v>679644</v>
      </c>
      <c r="F59" s="21">
        <f>+ROUND(D59*E59,0)</f>
        <v>1359288</v>
      </c>
    </row>
    <row r="60" spans="1:8">
      <c r="A60" s="17" t="s">
        <v>119</v>
      </c>
      <c r="B60" s="37" t="s">
        <v>120</v>
      </c>
      <c r="C60" s="19"/>
      <c r="D60" s="10"/>
      <c r="E60" s="21"/>
      <c r="F60" s="21"/>
    </row>
    <row r="61" spans="1:8">
      <c r="A61" s="17" t="s">
        <v>121</v>
      </c>
      <c r="B61" s="37" t="s">
        <v>122</v>
      </c>
      <c r="C61" s="19"/>
      <c r="D61" s="10"/>
      <c r="E61" s="21"/>
      <c r="F61" s="21"/>
    </row>
    <row r="62" spans="1:8">
      <c r="A62" s="17" t="s">
        <v>123</v>
      </c>
      <c r="B62" s="37" t="s">
        <v>124</v>
      </c>
      <c r="C62" s="19" t="s">
        <v>40</v>
      </c>
      <c r="D62" s="10">
        <v>2</v>
      </c>
      <c r="E62" s="21">
        <v>467712</v>
      </c>
      <c r="F62" s="21">
        <f>+ROUND(D62*E62,0)</f>
        <v>935424</v>
      </c>
    </row>
    <row r="63" spans="1:8">
      <c r="A63" s="17" t="s">
        <v>125</v>
      </c>
      <c r="B63" s="37" t="s">
        <v>126</v>
      </c>
      <c r="C63" s="19"/>
      <c r="D63" s="10"/>
      <c r="E63" s="21"/>
      <c r="F63" s="21"/>
    </row>
    <row r="64" spans="1:8">
      <c r="A64" s="17" t="s">
        <v>127</v>
      </c>
      <c r="B64" s="37" t="s">
        <v>128</v>
      </c>
      <c r="C64" s="19"/>
      <c r="D64" s="10"/>
      <c r="E64" s="21"/>
      <c r="F64" s="21"/>
    </row>
    <row r="65" spans="1:6">
      <c r="A65" s="17" t="s">
        <v>129</v>
      </c>
      <c r="B65" s="37" t="s">
        <v>130</v>
      </c>
      <c r="C65" s="19" t="s">
        <v>40</v>
      </c>
      <c r="D65" s="10">
        <v>2</v>
      </c>
      <c r="E65" s="21">
        <v>580986</v>
      </c>
      <c r="F65" s="21">
        <f>+ROUND(D65*E65,0)</f>
        <v>1161972</v>
      </c>
    </row>
    <row r="66" spans="1:6">
      <c r="A66" s="17" t="s">
        <v>131</v>
      </c>
      <c r="B66" s="37" t="s">
        <v>132</v>
      </c>
      <c r="C66" s="19" t="s">
        <v>40</v>
      </c>
      <c r="D66" s="10">
        <v>2</v>
      </c>
      <c r="E66" s="21">
        <v>8633225</v>
      </c>
      <c r="F66" s="21">
        <f>+ROUND(D66*E66,0)</f>
        <v>17266450</v>
      </c>
    </row>
    <row r="67" spans="1:6">
      <c r="A67" s="17">
        <v>3.17</v>
      </c>
      <c r="B67" s="37" t="s">
        <v>137</v>
      </c>
      <c r="C67" s="19"/>
      <c r="D67" s="10"/>
      <c r="E67" s="21"/>
      <c r="F67" s="21"/>
    </row>
    <row r="68" spans="1:6">
      <c r="A68" s="17" t="s">
        <v>138</v>
      </c>
      <c r="B68" s="37" t="s">
        <v>139</v>
      </c>
      <c r="C68" s="19"/>
      <c r="D68" s="10"/>
      <c r="E68" s="21"/>
      <c r="F68" s="21"/>
    </row>
    <row r="69" spans="1:6">
      <c r="A69" s="17" t="s">
        <v>140</v>
      </c>
      <c r="B69" s="37" t="s">
        <v>141</v>
      </c>
      <c r="C69" s="19" t="s">
        <v>40</v>
      </c>
      <c r="D69" s="10">
        <v>4</v>
      </c>
      <c r="E69" s="21">
        <v>1035300</v>
      </c>
      <c r="F69" s="21">
        <f>+ROUND(D69*E69,0)</f>
        <v>4141200</v>
      </c>
    </row>
    <row r="70" spans="1:6">
      <c r="A70" s="17" t="s">
        <v>142</v>
      </c>
      <c r="B70" s="37" t="s">
        <v>143</v>
      </c>
      <c r="C70" s="19" t="s">
        <v>40</v>
      </c>
      <c r="D70" s="10">
        <v>4</v>
      </c>
      <c r="E70" s="21">
        <v>6857340</v>
      </c>
      <c r="F70" s="21">
        <f>+ROUND(D70*E70,0)</f>
        <v>27429360</v>
      </c>
    </row>
    <row r="71" spans="1:6">
      <c r="A71" s="17" t="s">
        <v>144</v>
      </c>
      <c r="B71" s="37" t="s">
        <v>145</v>
      </c>
      <c r="C71" s="19"/>
      <c r="D71" s="10"/>
      <c r="E71" s="21"/>
      <c r="F71" s="21"/>
    </row>
    <row r="72" spans="1:6">
      <c r="A72" s="17" t="s">
        <v>152</v>
      </c>
      <c r="B72" s="37" t="s">
        <v>153</v>
      </c>
      <c r="C72" s="19"/>
      <c r="D72" s="10"/>
      <c r="E72" s="21"/>
      <c r="F72" s="21"/>
    </row>
    <row r="73" spans="1:6">
      <c r="A73" s="17" t="s">
        <v>154</v>
      </c>
      <c r="B73" s="37" t="s">
        <v>155</v>
      </c>
      <c r="C73" s="19" t="s">
        <v>40</v>
      </c>
      <c r="D73" s="10">
        <v>2</v>
      </c>
      <c r="E73" s="21">
        <v>1784370</v>
      </c>
      <c r="F73" s="21">
        <f>+ROUND(D73*E73,0)</f>
        <v>3568740</v>
      </c>
    </row>
    <row r="74" spans="1:6">
      <c r="A74" s="17" t="s">
        <v>156</v>
      </c>
      <c r="B74" s="37" t="s">
        <v>157</v>
      </c>
      <c r="C74" s="19"/>
      <c r="D74" s="10"/>
      <c r="E74" s="21"/>
      <c r="F74" s="21"/>
    </row>
    <row r="75" spans="1:6">
      <c r="A75" s="17" t="s">
        <v>158</v>
      </c>
      <c r="B75" s="37" t="s">
        <v>159</v>
      </c>
      <c r="C75" s="19" t="s">
        <v>40</v>
      </c>
      <c r="D75" s="10">
        <v>2</v>
      </c>
      <c r="E75" s="21">
        <v>1353198</v>
      </c>
      <c r="F75" s="21">
        <f>+ROUND(D75*E75,0)</f>
        <v>2706396</v>
      </c>
    </row>
    <row r="76" spans="1:6">
      <c r="A76" s="17" t="s">
        <v>160</v>
      </c>
      <c r="B76" s="37" t="s">
        <v>161</v>
      </c>
      <c r="C76" s="19" t="s">
        <v>40</v>
      </c>
      <c r="D76" s="10">
        <v>2</v>
      </c>
      <c r="E76" s="21">
        <v>16043492</v>
      </c>
      <c r="F76" s="21">
        <f>+ROUND(D76*E76,0)</f>
        <v>32086984</v>
      </c>
    </row>
    <row r="77" spans="1:6">
      <c r="A77" s="17" t="s">
        <v>162</v>
      </c>
      <c r="B77" s="37" t="s">
        <v>163</v>
      </c>
      <c r="C77" s="19"/>
      <c r="D77" s="10"/>
      <c r="E77" s="21"/>
      <c r="F77" s="21"/>
    </row>
    <row r="78" spans="1:6">
      <c r="A78" s="17" t="s">
        <v>164</v>
      </c>
      <c r="B78" s="37" t="s">
        <v>165</v>
      </c>
      <c r="C78" s="19"/>
      <c r="D78" s="10"/>
      <c r="E78" s="21"/>
      <c r="F78" s="21"/>
    </row>
    <row r="79" spans="1:6">
      <c r="A79" s="17" t="s">
        <v>166</v>
      </c>
      <c r="B79" s="37" t="s">
        <v>167</v>
      </c>
      <c r="C79" s="19" t="s">
        <v>40</v>
      </c>
      <c r="D79" s="10">
        <v>2</v>
      </c>
      <c r="E79" s="21">
        <v>621180</v>
      </c>
      <c r="F79" s="21">
        <f>+ROUND(D79*E79,0)</f>
        <v>1242360</v>
      </c>
    </row>
    <row r="80" spans="1:6">
      <c r="A80" s="17" t="s">
        <v>45</v>
      </c>
      <c r="B80" s="18" t="s">
        <v>331</v>
      </c>
      <c r="C80" s="64"/>
      <c r="D80" s="10"/>
      <c r="E80" s="21"/>
      <c r="F80" s="21"/>
    </row>
    <row r="81" spans="1:6" ht="45">
      <c r="A81" s="17" t="s">
        <v>47</v>
      </c>
      <c r="B81" s="18" t="s">
        <v>168</v>
      </c>
      <c r="C81" s="19" t="s">
        <v>40</v>
      </c>
      <c r="D81" s="10">
        <v>16</v>
      </c>
      <c r="E81" s="21">
        <v>480378</v>
      </c>
      <c r="F81" s="21">
        <f>+ROUND(D81*E81,0)</f>
        <v>7686048</v>
      </c>
    </row>
    <row r="82" spans="1:6" ht="45">
      <c r="A82" s="17" t="s">
        <v>181</v>
      </c>
      <c r="B82" s="18" t="s">
        <v>182</v>
      </c>
      <c r="C82" s="19" t="s">
        <v>40</v>
      </c>
      <c r="D82" s="10">
        <v>4</v>
      </c>
      <c r="E82" s="21">
        <v>4517734</v>
      </c>
      <c r="F82" s="21">
        <f>+ROUND(D82*E82,0)</f>
        <v>18070936</v>
      </c>
    </row>
    <row r="83" spans="1:6" ht="75">
      <c r="A83" s="17" t="s">
        <v>49</v>
      </c>
      <c r="B83" s="18" t="s">
        <v>169</v>
      </c>
      <c r="C83" s="19" t="s">
        <v>40</v>
      </c>
      <c r="D83" s="10">
        <v>16</v>
      </c>
      <c r="E83" s="21">
        <v>1765606</v>
      </c>
      <c r="F83" s="21">
        <f>+ROUND(D83*E83,0)</f>
        <v>28249696</v>
      </c>
    </row>
    <row r="84" spans="1:6" ht="33" customHeight="1">
      <c r="A84" s="81" t="s">
        <v>295</v>
      </c>
      <c r="B84" s="81"/>
      <c r="C84" s="81"/>
      <c r="D84" s="81"/>
      <c r="E84" s="81"/>
      <c r="F84" s="8">
        <f>SUM(F56:F83)</f>
        <v>167552812</v>
      </c>
    </row>
  </sheetData>
  <sheetProtection password="DF72" sheet="1" objects="1" scenarios="1"/>
  <mergeCells count="8">
    <mergeCell ref="A49:F49"/>
    <mergeCell ref="A50:F50"/>
    <mergeCell ref="A84:E84"/>
    <mergeCell ref="A48:E48"/>
    <mergeCell ref="A1:F1"/>
    <mergeCell ref="A2:F2"/>
    <mergeCell ref="A3:F3"/>
    <mergeCell ref="A4:F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ignoredErrors>
    <ignoredError sqref="A6 A15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I128"/>
  <sheetViews>
    <sheetView workbookViewId="0">
      <selection activeCell="B26" sqref="B26"/>
    </sheetView>
  </sheetViews>
  <sheetFormatPr baseColWidth="10" defaultRowHeight="15"/>
  <cols>
    <col min="1" max="1" width="11.42578125" style="1"/>
    <col min="2" max="2" width="74.5703125" style="2" customWidth="1"/>
    <col min="3" max="4" width="11.42578125" style="3"/>
    <col min="5" max="5" width="16.140625" style="5" customWidth="1"/>
    <col min="6" max="6" width="16.7109375" style="5" customWidth="1"/>
    <col min="7" max="8" width="11.42578125" style="2"/>
    <col min="9" max="9" width="15.5703125" style="2" bestFit="1" customWidth="1"/>
    <col min="10" max="16384" width="11.42578125" style="2"/>
  </cols>
  <sheetData>
    <row r="1" spans="1:6">
      <c r="A1" s="82" t="s">
        <v>332</v>
      </c>
      <c r="B1" s="82"/>
      <c r="C1" s="82"/>
      <c r="D1" s="82"/>
      <c r="E1" s="82"/>
      <c r="F1" s="82"/>
    </row>
    <row r="2" spans="1:6" ht="32.25" customHeight="1">
      <c r="A2" s="83" t="s">
        <v>313</v>
      </c>
      <c r="B2" s="83"/>
      <c r="C2" s="83"/>
      <c r="D2" s="83"/>
      <c r="E2" s="83"/>
      <c r="F2" s="83"/>
    </row>
    <row r="3" spans="1:6">
      <c r="A3" s="87" t="s">
        <v>304</v>
      </c>
      <c r="B3" s="87"/>
      <c r="C3" s="87"/>
      <c r="D3" s="87"/>
      <c r="E3" s="87"/>
      <c r="F3" s="87"/>
    </row>
    <row r="4" spans="1:6" ht="31.5" customHeight="1">
      <c r="A4" s="80" t="s">
        <v>1</v>
      </c>
      <c r="B4" s="80"/>
      <c r="C4" s="80"/>
      <c r="D4" s="80"/>
      <c r="E4" s="80"/>
      <c r="F4" s="80"/>
    </row>
    <row r="5" spans="1:6">
      <c r="A5" s="44" t="s">
        <v>2</v>
      </c>
      <c r="B5" s="44" t="s">
        <v>3</v>
      </c>
      <c r="C5" s="44" t="s">
        <v>4</v>
      </c>
      <c r="D5" s="44" t="s">
        <v>5</v>
      </c>
      <c r="E5" s="45" t="s">
        <v>6</v>
      </c>
      <c r="F5" s="45" t="s">
        <v>7</v>
      </c>
    </row>
    <row r="6" spans="1:6">
      <c r="A6" s="13">
        <v>1</v>
      </c>
      <c r="B6" s="14" t="s">
        <v>8</v>
      </c>
      <c r="C6" s="15"/>
      <c r="D6" s="15"/>
      <c r="E6" s="8"/>
      <c r="F6" s="8"/>
    </row>
    <row r="7" spans="1:6">
      <c r="A7" s="17" t="s">
        <v>9</v>
      </c>
      <c r="B7" s="37" t="s">
        <v>10</v>
      </c>
      <c r="C7" s="19"/>
      <c r="D7" s="19"/>
      <c r="E7" s="21"/>
      <c r="F7" s="21"/>
    </row>
    <row r="8" spans="1:6">
      <c r="A8" s="17" t="s">
        <v>11</v>
      </c>
      <c r="B8" s="37" t="s">
        <v>12</v>
      </c>
      <c r="C8" s="19" t="s">
        <v>13</v>
      </c>
      <c r="D8" s="22">
        <v>10</v>
      </c>
      <c r="E8" s="21">
        <v>2500</v>
      </c>
      <c r="F8" s="21">
        <f>+ROUND(D8*E8,0)</f>
        <v>25000</v>
      </c>
    </row>
    <row r="9" spans="1:6">
      <c r="A9" s="17" t="s">
        <v>14</v>
      </c>
      <c r="B9" s="37" t="s">
        <v>15</v>
      </c>
      <c r="C9" s="19"/>
      <c r="D9" s="22"/>
      <c r="E9" s="21"/>
      <c r="F9" s="21"/>
    </row>
    <row r="10" spans="1:6">
      <c r="A10" s="17" t="s">
        <v>16</v>
      </c>
      <c r="B10" s="37" t="s">
        <v>17</v>
      </c>
      <c r="C10" s="19"/>
      <c r="D10" s="22"/>
      <c r="E10" s="21"/>
      <c r="F10" s="21"/>
    </row>
    <row r="11" spans="1:6">
      <c r="A11" s="17" t="s">
        <v>18</v>
      </c>
      <c r="B11" s="37" t="s">
        <v>19</v>
      </c>
      <c r="C11" s="19" t="s">
        <v>13</v>
      </c>
      <c r="D11" s="22">
        <v>20</v>
      </c>
      <c r="E11" s="21">
        <v>4535</v>
      </c>
      <c r="F11" s="21">
        <f>+ROUND(D11*E11,0)</f>
        <v>90700</v>
      </c>
    </row>
    <row r="12" spans="1:6">
      <c r="A12" s="13" t="s">
        <v>171</v>
      </c>
      <c r="B12" s="14" t="s">
        <v>172</v>
      </c>
      <c r="C12" s="15"/>
      <c r="D12" s="16"/>
      <c r="E12" s="8"/>
      <c r="F12" s="8"/>
    </row>
    <row r="13" spans="1:6">
      <c r="A13" s="17" t="s">
        <v>215</v>
      </c>
      <c r="B13" s="37" t="s">
        <v>216</v>
      </c>
      <c r="C13" s="19"/>
      <c r="D13" s="20"/>
      <c r="E13" s="21"/>
      <c r="F13" s="21"/>
    </row>
    <row r="14" spans="1:6">
      <c r="A14" s="17" t="s">
        <v>217</v>
      </c>
      <c r="B14" s="37" t="s">
        <v>218</v>
      </c>
      <c r="C14" s="19" t="s">
        <v>26</v>
      </c>
      <c r="D14" s="22">
        <v>15.6</v>
      </c>
      <c r="E14" s="21">
        <v>82302</v>
      </c>
      <c r="F14" s="21">
        <f t="shared" ref="F14:F15" si="0">+ROUND(D14*E14,0)</f>
        <v>1283911</v>
      </c>
    </row>
    <row r="15" spans="1:6" ht="30">
      <c r="A15" s="17" t="s">
        <v>219</v>
      </c>
      <c r="B15" s="18" t="s">
        <v>220</v>
      </c>
      <c r="C15" s="19" t="s">
        <v>13</v>
      </c>
      <c r="D15" s="22">
        <v>10</v>
      </c>
      <c r="E15" s="21">
        <v>45300</v>
      </c>
      <c r="F15" s="21">
        <f t="shared" si="0"/>
        <v>453000</v>
      </c>
    </row>
    <row r="16" spans="1:6">
      <c r="A16" s="17" t="s">
        <v>20</v>
      </c>
      <c r="B16" s="37" t="s">
        <v>21</v>
      </c>
      <c r="C16" s="19"/>
      <c r="D16" s="22"/>
      <c r="E16" s="21"/>
      <c r="F16" s="21"/>
    </row>
    <row r="17" spans="1:6">
      <c r="A17" s="17" t="s">
        <v>22</v>
      </c>
      <c r="B17" s="37" t="s">
        <v>23</v>
      </c>
      <c r="C17" s="19"/>
      <c r="D17" s="22"/>
      <c r="E17" s="21"/>
      <c r="F17" s="21"/>
    </row>
    <row r="18" spans="1:6">
      <c r="A18" s="17" t="s">
        <v>24</v>
      </c>
      <c r="B18" s="37" t="s">
        <v>25</v>
      </c>
      <c r="C18" s="19" t="s">
        <v>26</v>
      </c>
      <c r="D18" s="28">
        <v>14.96</v>
      </c>
      <c r="E18" s="21">
        <v>22263</v>
      </c>
      <c r="F18" s="21">
        <f>+ROUND(D18*E18,0)</f>
        <v>333054</v>
      </c>
    </row>
    <row r="19" spans="1:6">
      <c r="A19" s="17" t="s">
        <v>27</v>
      </c>
      <c r="B19" s="37" t="s">
        <v>28</v>
      </c>
      <c r="C19" s="19"/>
      <c r="D19" s="28"/>
      <c r="E19" s="21"/>
      <c r="F19" s="21"/>
    </row>
    <row r="20" spans="1:6">
      <c r="A20" s="17" t="s">
        <v>29</v>
      </c>
      <c r="B20" s="37" t="s">
        <v>30</v>
      </c>
      <c r="C20" s="19" t="s">
        <v>26</v>
      </c>
      <c r="D20" s="28">
        <v>21.56</v>
      </c>
      <c r="E20" s="21">
        <v>26455</v>
      </c>
      <c r="F20" s="21">
        <f>+ROUND(D20*E20,0)</f>
        <v>570370</v>
      </c>
    </row>
    <row r="21" spans="1:6">
      <c r="A21" s="17" t="s">
        <v>31</v>
      </c>
      <c r="B21" s="37" t="s">
        <v>32</v>
      </c>
      <c r="C21" s="19"/>
      <c r="D21" s="22"/>
      <c r="E21" s="21"/>
      <c r="F21" s="21"/>
    </row>
    <row r="22" spans="1:6">
      <c r="A22" s="17" t="s">
        <v>179</v>
      </c>
      <c r="B22" s="37" t="s">
        <v>180</v>
      </c>
      <c r="C22" s="19" t="s">
        <v>26</v>
      </c>
      <c r="D22" s="22">
        <v>6.6</v>
      </c>
      <c r="E22" s="21">
        <v>54077</v>
      </c>
      <c r="F22" s="21">
        <f t="shared" ref="F22:F23" si="1">+ROUND(D22*E22,0)</f>
        <v>356908</v>
      </c>
    </row>
    <row r="23" spans="1:6">
      <c r="A23" s="17">
        <v>2.9</v>
      </c>
      <c r="B23" s="37" t="s">
        <v>33</v>
      </c>
      <c r="C23" s="19" t="s">
        <v>26</v>
      </c>
      <c r="D23" s="22">
        <v>44.8</v>
      </c>
      <c r="E23" s="21">
        <v>15018</v>
      </c>
      <c r="F23" s="21">
        <f t="shared" si="1"/>
        <v>672806</v>
      </c>
    </row>
    <row r="24" spans="1:6" s="24" customFormat="1">
      <c r="A24" s="13" t="s">
        <v>34</v>
      </c>
      <c r="B24" s="14" t="s">
        <v>35</v>
      </c>
      <c r="C24" s="15"/>
      <c r="D24" s="16"/>
      <c r="E24" s="8"/>
      <c r="F24" s="8"/>
    </row>
    <row r="25" spans="1:6">
      <c r="A25" s="65" t="s">
        <v>133</v>
      </c>
      <c r="B25" s="70" t="s">
        <v>134</v>
      </c>
      <c r="C25" s="67"/>
      <c r="D25" s="68"/>
      <c r="E25" s="69"/>
      <c r="F25" s="69"/>
    </row>
    <row r="26" spans="1:6">
      <c r="A26" s="65" t="s">
        <v>135</v>
      </c>
      <c r="B26" s="66" t="s">
        <v>325</v>
      </c>
      <c r="C26" s="67"/>
      <c r="D26" s="68"/>
      <c r="E26" s="69"/>
      <c r="F26" s="69"/>
    </row>
    <row r="27" spans="1:6">
      <c r="A27" s="65" t="s">
        <v>269</v>
      </c>
      <c r="B27" s="66" t="s">
        <v>326</v>
      </c>
      <c r="C27" s="67" t="s">
        <v>40</v>
      </c>
      <c r="D27" s="68">
        <v>2</v>
      </c>
      <c r="E27" s="69">
        <v>1203384</v>
      </c>
      <c r="F27" s="69">
        <f t="shared" ref="F27:F30" si="2">+ROUND(D27*E27,0)</f>
        <v>2406768</v>
      </c>
    </row>
    <row r="28" spans="1:6">
      <c r="A28" s="65" t="s">
        <v>270</v>
      </c>
      <c r="B28" s="66" t="s">
        <v>327</v>
      </c>
      <c r="C28" s="67" t="s">
        <v>40</v>
      </c>
      <c r="D28" s="68">
        <v>2</v>
      </c>
      <c r="E28" s="69">
        <v>2073036</v>
      </c>
      <c r="F28" s="69">
        <f t="shared" si="2"/>
        <v>4146072</v>
      </c>
    </row>
    <row r="29" spans="1:6">
      <c r="A29" s="65" t="s">
        <v>136</v>
      </c>
      <c r="B29" s="66" t="s">
        <v>328</v>
      </c>
      <c r="C29" s="67" t="s">
        <v>40</v>
      </c>
      <c r="D29" s="68">
        <v>6</v>
      </c>
      <c r="E29" s="69">
        <v>2684472</v>
      </c>
      <c r="F29" s="69">
        <f t="shared" si="2"/>
        <v>16106832</v>
      </c>
    </row>
    <row r="30" spans="1:6">
      <c r="A30" s="65" t="s">
        <v>271</v>
      </c>
      <c r="B30" s="66" t="s">
        <v>329</v>
      </c>
      <c r="C30" s="67" t="s">
        <v>40</v>
      </c>
      <c r="D30" s="68">
        <v>1</v>
      </c>
      <c r="E30" s="69">
        <v>3579343</v>
      </c>
      <c r="F30" s="69">
        <f t="shared" si="2"/>
        <v>3579343</v>
      </c>
    </row>
    <row r="31" spans="1:6">
      <c r="A31" s="17" t="s">
        <v>36</v>
      </c>
      <c r="B31" s="37" t="s">
        <v>37</v>
      </c>
      <c r="C31" s="19"/>
      <c r="D31" s="10"/>
      <c r="E31" s="21"/>
      <c r="F31" s="21"/>
    </row>
    <row r="32" spans="1:6">
      <c r="A32" s="17" t="s">
        <v>38</v>
      </c>
      <c r="B32" s="37" t="s">
        <v>39</v>
      </c>
      <c r="C32" s="19" t="s">
        <v>40</v>
      </c>
      <c r="D32" s="10">
        <v>3</v>
      </c>
      <c r="E32" s="21">
        <v>13913</v>
      </c>
      <c r="F32" s="21">
        <f t="shared" ref="F32:F37" si="3">+ROUND(D32*E32,0)</f>
        <v>41739</v>
      </c>
    </row>
    <row r="33" spans="1:6">
      <c r="A33" s="17" t="s">
        <v>41</v>
      </c>
      <c r="B33" s="37" t="s">
        <v>42</v>
      </c>
      <c r="C33" s="19" t="s">
        <v>40</v>
      </c>
      <c r="D33" s="10">
        <v>1</v>
      </c>
      <c r="E33" s="21">
        <v>17406</v>
      </c>
      <c r="F33" s="21">
        <f t="shared" si="3"/>
        <v>17406</v>
      </c>
    </row>
    <row r="34" spans="1:6">
      <c r="A34" s="17" t="s">
        <v>221</v>
      </c>
      <c r="B34" s="37" t="s">
        <v>222</v>
      </c>
      <c r="C34" s="19" t="s">
        <v>40</v>
      </c>
      <c r="D34" s="10">
        <v>13</v>
      </c>
      <c r="E34" s="21">
        <v>43856</v>
      </c>
      <c r="F34" s="21">
        <f t="shared" si="3"/>
        <v>570128</v>
      </c>
    </row>
    <row r="35" spans="1:6">
      <c r="A35" s="17" t="s">
        <v>223</v>
      </c>
      <c r="B35" s="37" t="s">
        <v>224</v>
      </c>
      <c r="C35" s="19" t="s">
        <v>40</v>
      </c>
      <c r="D35" s="10">
        <v>13</v>
      </c>
      <c r="E35" s="21">
        <v>58882</v>
      </c>
      <c r="F35" s="21">
        <f t="shared" si="3"/>
        <v>765466</v>
      </c>
    </row>
    <row r="36" spans="1:6">
      <c r="A36" s="17" t="s">
        <v>43</v>
      </c>
      <c r="B36" s="37" t="s">
        <v>44</v>
      </c>
      <c r="C36" s="19" t="s">
        <v>40</v>
      </c>
      <c r="D36" s="10">
        <v>8</v>
      </c>
      <c r="E36" s="21">
        <v>76518</v>
      </c>
      <c r="F36" s="21">
        <f t="shared" si="3"/>
        <v>612144</v>
      </c>
    </row>
    <row r="37" spans="1:6">
      <c r="A37" s="17" t="s">
        <v>225</v>
      </c>
      <c r="B37" s="37" t="s">
        <v>226</v>
      </c>
      <c r="C37" s="19" t="s">
        <v>40</v>
      </c>
      <c r="D37" s="10">
        <v>2</v>
      </c>
      <c r="E37" s="21">
        <v>99495</v>
      </c>
      <c r="F37" s="21">
        <f t="shared" si="3"/>
        <v>198990</v>
      </c>
    </row>
    <row r="38" spans="1:6">
      <c r="A38" s="17" t="s">
        <v>45</v>
      </c>
      <c r="B38" s="37" t="s">
        <v>46</v>
      </c>
      <c r="C38" s="19"/>
      <c r="D38" s="10"/>
      <c r="E38" s="21"/>
      <c r="F38" s="21"/>
    </row>
    <row r="39" spans="1:6" ht="30">
      <c r="A39" s="17" t="s">
        <v>47</v>
      </c>
      <c r="B39" s="18" t="s">
        <v>48</v>
      </c>
      <c r="C39" s="19" t="s">
        <v>40</v>
      </c>
      <c r="D39" s="10">
        <v>12</v>
      </c>
      <c r="E39" s="21">
        <v>171329</v>
      </c>
      <c r="F39" s="21">
        <f t="shared" ref="F39:F41" si="4">+ROUND(D39*E39,0)</f>
        <v>2055948</v>
      </c>
    </row>
    <row r="40" spans="1:6" ht="60">
      <c r="A40" s="17" t="s">
        <v>49</v>
      </c>
      <c r="B40" s="18" t="s">
        <v>50</v>
      </c>
      <c r="C40" s="19" t="s">
        <v>40</v>
      </c>
      <c r="D40" s="10">
        <v>12</v>
      </c>
      <c r="E40" s="21">
        <v>242152</v>
      </c>
      <c r="F40" s="21">
        <f t="shared" si="4"/>
        <v>2905824</v>
      </c>
    </row>
    <row r="41" spans="1:6" ht="60">
      <c r="A41" s="17" t="s">
        <v>183</v>
      </c>
      <c r="B41" s="18" t="s">
        <v>184</v>
      </c>
      <c r="C41" s="19" t="s">
        <v>185</v>
      </c>
      <c r="D41" s="10">
        <v>10</v>
      </c>
      <c r="E41" s="21">
        <v>123281</v>
      </c>
      <c r="F41" s="21">
        <f t="shared" si="4"/>
        <v>1232810</v>
      </c>
    </row>
    <row r="42" spans="1:6">
      <c r="A42" s="17" t="s">
        <v>51</v>
      </c>
      <c r="B42" s="37" t="s">
        <v>52</v>
      </c>
      <c r="C42" s="19"/>
      <c r="D42" s="10"/>
      <c r="E42" s="21"/>
      <c r="F42" s="21"/>
    </row>
    <row r="43" spans="1:6">
      <c r="A43" s="17" t="s">
        <v>53</v>
      </c>
      <c r="B43" s="37" t="s">
        <v>54</v>
      </c>
      <c r="C43" s="19"/>
      <c r="D43" s="10"/>
      <c r="E43" s="21"/>
      <c r="F43" s="21"/>
    </row>
    <row r="44" spans="1:6">
      <c r="A44" s="17" t="s">
        <v>55</v>
      </c>
      <c r="B44" s="37" t="s">
        <v>56</v>
      </c>
      <c r="C44" s="19" t="s">
        <v>40</v>
      </c>
      <c r="D44" s="10">
        <v>2</v>
      </c>
      <c r="E44" s="21">
        <v>73482</v>
      </c>
      <c r="F44" s="21">
        <f t="shared" ref="F44:F48" si="5">+ROUND(D44*E44,0)</f>
        <v>146964</v>
      </c>
    </row>
    <row r="45" spans="1:6" ht="15.75" customHeight="1">
      <c r="A45" s="17" t="s">
        <v>227</v>
      </c>
      <c r="B45" s="18" t="s">
        <v>228</v>
      </c>
      <c r="C45" s="19" t="s">
        <v>40</v>
      </c>
      <c r="D45" s="10">
        <v>6</v>
      </c>
      <c r="E45" s="21">
        <v>140748</v>
      </c>
      <c r="F45" s="21">
        <f t="shared" si="5"/>
        <v>844488</v>
      </c>
    </row>
    <row r="46" spans="1:6">
      <c r="A46" s="17" t="s">
        <v>229</v>
      </c>
      <c r="B46" s="37" t="s">
        <v>230</v>
      </c>
      <c r="C46" s="19" t="s">
        <v>40</v>
      </c>
      <c r="D46" s="10">
        <v>6</v>
      </c>
      <c r="E46" s="21">
        <v>160748</v>
      </c>
      <c r="F46" s="21">
        <f t="shared" si="5"/>
        <v>964488</v>
      </c>
    </row>
    <row r="47" spans="1:6">
      <c r="A47" s="17" t="s">
        <v>57</v>
      </c>
      <c r="B47" s="37" t="s">
        <v>58</v>
      </c>
      <c r="C47" s="19" t="s">
        <v>40</v>
      </c>
      <c r="D47" s="10">
        <v>8</v>
      </c>
      <c r="E47" s="21">
        <v>290796</v>
      </c>
      <c r="F47" s="21">
        <f t="shared" si="5"/>
        <v>2326368</v>
      </c>
    </row>
    <row r="48" spans="1:6">
      <c r="A48" s="17" t="s">
        <v>231</v>
      </c>
      <c r="B48" s="37" t="s">
        <v>232</v>
      </c>
      <c r="C48" s="19" t="s">
        <v>40</v>
      </c>
      <c r="D48" s="10">
        <v>2</v>
      </c>
      <c r="E48" s="21">
        <v>673048</v>
      </c>
      <c r="F48" s="21">
        <f t="shared" si="5"/>
        <v>1346096</v>
      </c>
    </row>
    <row r="49" spans="1:6">
      <c r="A49" s="17" t="s">
        <v>59</v>
      </c>
      <c r="B49" s="37" t="s">
        <v>60</v>
      </c>
      <c r="C49" s="19"/>
      <c r="D49" s="10"/>
      <c r="E49" s="21"/>
      <c r="F49" s="21"/>
    </row>
    <row r="50" spans="1:6">
      <c r="A50" s="17" t="s">
        <v>61</v>
      </c>
      <c r="B50" s="37" t="s">
        <v>62</v>
      </c>
      <c r="C50" s="19"/>
      <c r="D50" s="10"/>
      <c r="E50" s="21"/>
      <c r="F50" s="21"/>
    </row>
    <row r="51" spans="1:6">
      <c r="A51" s="17" t="s">
        <v>63</v>
      </c>
      <c r="B51" s="37" t="s">
        <v>64</v>
      </c>
      <c r="C51" s="19" t="s">
        <v>40</v>
      </c>
      <c r="D51" s="10">
        <v>1</v>
      </c>
      <c r="E51" s="21">
        <v>182412</v>
      </c>
      <c r="F51" s="21">
        <f t="shared" ref="F51:F55" si="6">+ROUND(D51*E51,0)</f>
        <v>182412</v>
      </c>
    </row>
    <row r="52" spans="1:6">
      <c r="A52" s="17" t="s">
        <v>233</v>
      </c>
      <c r="B52" s="37" t="s">
        <v>234</v>
      </c>
      <c r="C52" s="19" t="s">
        <v>40</v>
      </c>
      <c r="D52" s="10">
        <v>3</v>
      </c>
      <c r="E52" s="21">
        <v>426591</v>
      </c>
      <c r="F52" s="21">
        <f t="shared" si="6"/>
        <v>1279773</v>
      </c>
    </row>
    <row r="53" spans="1:6">
      <c r="A53" s="17" t="s">
        <v>235</v>
      </c>
      <c r="B53" s="37" t="s">
        <v>236</v>
      </c>
      <c r="C53" s="19" t="s">
        <v>40</v>
      </c>
      <c r="D53" s="10">
        <v>3</v>
      </c>
      <c r="E53" s="21">
        <v>606576</v>
      </c>
      <c r="F53" s="21">
        <f t="shared" si="6"/>
        <v>1819728</v>
      </c>
    </row>
    <row r="54" spans="1:6">
      <c r="A54" s="17" t="s">
        <v>65</v>
      </c>
      <c r="B54" s="37" t="s">
        <v>66</v>
      </c>
      <c r="C54" s="19" t="s">
        <v>40</v>
      </c>
      <c r="D54" s="10">
        <v>7</v>
      </c>
      <c r="E54" s="21">
        <v>945439</v>
      </c>
      <c r="F54" s="21">
        <f t="shared" si="6"/>
        <v>6618073</v>
      </c>
    </row>
    <row r="55" spans="1:6">
      <c r="A55" s="17" t="s">
        <v>237</v>
      </c>
      <c r="B55" s="37" t="s">
        <v>238</v>
      </c>
      <c r="C55" s="19" t="s">
        <v>40</v>
      </c>
      <c r="D55" s="10">
        <v>1</v>
      </c>
      <c r="E55" s="21">
        <v>953868</v>
      </c>
      <c r="F55" s="21">
        <f t="shared" si="6"/>
        <v>953868</v>
      </c>
    </row>
    <row r="56" spans="1:6">
      <c r="A56" s="17" t="s">
        <v>70</v>
      </c>
      <c r="B56" s="37" t="s">
        <v>71</v>
      </c>
      <c r="C56" s="19"/>
      <c r="D56" s="10"/>
      <c r="E56" s="21"/>
      <c r="F56" s="21"/>
    </row>
    <row r="57" spans="1:6">
      <c r="A57" s="17" t="s">
        <v>72</v>
      </c>
      <c r="B57" s="37" t="s">
        <v>73</v>
      </c>
      <c r="C57" s="19"/>
      <c r="D57" s="10"/>
      <c r="E57" s="21"/>
      <c r="F57" s="21"/>
    </row>
    <row r="58" spans="1:6">
      <c r="A58" s="17" t="s">
        <v>74</v>
      </c>
      <c r="B58" s="37" t="s">
        <v>75</v>
      </c>
      <c r="C58" s="19" t="s">
        <v>40</v>
      </c>
      <c r="D58" s="10">
        <v>1</v>
      </c>
      <c r="E58" s="21">
        <v>193732</v>
      </c>
      <c r="F58" s="21">
        <f>+ROUND(D58*E58,0)</f>
        <v>193732</v>
      </c>
    </row>
    <row r="59" spans="1:6">
      <c r="A59" s="17" t="s">
        <v>76</v>
      </c>
      <c r="B59" s="37" t="s">
        <v>77</v>
      </c>
      <c r="C59" s="19"/>
      <c r="D59" s="10"/>
      <c r="E59" s="21"/>
      <c r="F59" s="21"/>
    </row>
    <row r="60" spans="1:6">
      <c r="A60" s="17" t="s">
        <v>78</v>
      </c>
      <c r="B60" s="37" t="s">
        <v>79</v>
      </c>
      <c r="C60" s="19" t="s">
        <v>40</v>
      </c>
      <c r="D60" s="10">
        <v>1</v>
      </c>
      <c r="E60" s="21">
        <v>132818</v>
      </c>
      <c r="F60" s="21">
        <f>+ROUND(D60*E60,0)</f>
        <v>132818</v>
      </c>
    </row>
    <row r="61" spans="1:6">
      <c r="A61" s="13">
        <v>5</v>
      </c>
      <c r="B61" s="34" t="s">
        <v>285</v>
      </c>
      <c r="C61" s="15"/>
      <c r="D61" s="16"/>
      <c r="E61" s="8"/>
      <c r="F61" s="8"/>
    </row>
    <row r="62" spans="1:6">
      <c r="A62" s="13"/>
      <c r="B62" s="14" t="s">
        <v>80</v>
      </c>
      <c r="C62" s="15"/>
      <c r="D62" s="16"/>
      <c r="E62" s="8"/>
      <c r="F62" s="8"/>
    </row>
    <row r="63" spans="1:6">
      <c r="A63" s="17" t="s">
        <v>81</v>
      </c>
      <c r="B63" s="37" t="s">
        <v>82</v>
      </c>
      <c r="C63" s="19"/>
      <c r="D63" s="20"/>
      <c r="E63" s="21"/>
      <c r="F63" s="21"/>
    </row>
    <row r="64" spans="1:6">
      <c r="A64" s="17" t="s">
        <v>83</v>
      </c>
      <c r="B64" s="37" t="s">
        <v>84</v>
      </c>
      <c r="C64" s="19" t="s">
        <v>26</v>
      </c>
      <c r="D64" s="22">
        <v>28.770000000000003</v>
      </c>
      <c r="E64" s="21">
        <v>533674</v>
      </c>
      <c r="F64" s="21">
        <f>+ROUND(D64*E64,0)</f>
        <v>15353801</v>
      </c>
    </row>
    <row r="65" spans="1:9">
      <c r="A65" s="17" t="s">
        <v>85</v>
      </c>
      <c r="B65" s="37" t="s">
        <v>86</v>
      </c>
      <c r="C65" s="19"/>
      <c r="D65" s="22"/>
      <c r="E65" s="21"/>
      <c r="F65" s="21"/>
    </row>
    <row r="66" spans="1:9">
      <c r="A66" s="17" t="s">
        <v>87</v>
      </c>
      <c r="B66" s="37" t="s">
        <v>88</v>
      </c>
      <c r="C66" s="19" t="s">
        <v>89</v>
      </c>
      <c r="D66" s="22">
        <v>2742</v>
      </c>
      <c r="E66" s="21">
        <v>3937</v>
      </c>
      <c r="F66" s="21">
        <f>+ROUND(D66*E66,0)</f>
        <v>10795254</v>
      </c>
    </row>
    <row r="67" spans="1:9">
      <c r="A67" s="17" t="s">
        <v>90</v>
      </c>
      <c r="B67" s="37" t="s">
        <v>91</v>
      </c>
      <c r="C67" s="19"/>
      <c r="D67" s="22"/>
      <c r="E67" s="21"/>
      <c r="F67" s="21"/>
    </row>
    <row r="68" spans="1:9">
      <c r="A68" s="17" t="s">
        <v>92</v>
      </c>
      <c r="B68" s="37" t="s">
        <v>93</v>
      </c>
      <c r="C68" s="19" t="s">
        <v>13</v>
      </c>
      <c r="D68" s="22">
        <v>10</v>
      </c>
      <c r="E68" s="21">
        <v>17303</v>
      </c>
      <c r="F68" s="21">
        <f>+ROUND(D68*E68,0)</f>
        <v>173030</v>
      </c>
    </row>
    <row r="69" spans="1:9">
      <c r="A69" s="13">
        <v>9</v>
      </c>
      <c r="B69" s="14" t="s">
        <v>189</v>
      </c>
      <c r="C69" s="15"/>
      <c r="D69" s="16"/>
      <c r="E69" s="8"/>
      <c r="F69" s="8"/>
    </row>
    <row r="70" spans="1:9">
      <c r="A70" s="17">
        <v>9.1</v>
      </c>
      <c r="B70" s="66" t="s">
        <v>337</v>
      </c>
      <c r="C70" s="19" t="s">
        <v>40</v>
      </c>
      <c r="D70" s="10">
        <v>1</v>
      </c>
      <c r="E70" s="21">
        <v>50599999.999999993</v>
      </c>
      <c r="F70" s="21">
        <f>+ROUND(D70*E70,0)</f>
        <v>50600000</v>
      </c>
    </row>
    <row r="71" spans="1:9" ht="33" customHeight="1">
      <c r="A71" s="84" t="s">
        <v>296</v>
      </c>
      <c r="B71" s="85"/>
      <c r="C71" s="85"/>
      <c r="D71" s="85"/>
      <c r="E71" s="86"/>
      <c r="F71" s="77">
        <f>SUM(F8:F70)</f>
        <v>132156112</v>
      </c>
      <c r="I71" s="71"/>
    </row>
    <row r="72" spans="1:9" ht="14.25" customHeight="1">
      <c r="A72" s="88"/>
      <c r="B72" s="89"/>
      <c r="C72" s="89"/>
      <c r="D72" s="89"/>
      <c r="E72" s="89"/>
      <c r="F72" s="90"/>
    </row>
    <row r="73" spans="1:9" ht="30.75" customHeight="1">
      <c r="A73" s="80" t="s">
        <v>101</v>
      </c>
      <c r="B73" s="80"/>
      <c r="C73" s="80"/>
      <c r="D73" s="80"/>
      <c r="E73" s="80"/>
      <c r="F73" s="80"/>
    </row>
    <row r="74" spans="1:9">
      <c r="A74" s="44" t="s">
        <v>2</v>
      </c>
      <c r="B74" s="44" t="s">
        <v>3</v>
      </c>
      <c r="C74" s="44" t="s">
        <v>4</v>
      </c>
      <c r="D74" s="52" t="s">
        <v>5</v>
      </c>
      <c r="E74" s="45" t="s">
        <v>6</v>
      </c>
      <c r="F74" s="45" t="s">
        <v>7</v>
      </c>
    </row>
    <row r="75" spans="1:9">
      <c r="A75" s="13">
        <v>3</v>
      </c>
      <c r="B75" s="14" t="s">
        <v>35</v>
      </c>
      <c r="C75" s="15"/>
      <c r="D75" s="16"/>
      <c r="E75" s="8"/>
      <c r="F75" s="8"/>
    </row>
    <row r="76" spans="1:9">
      <c r="A76" s="17" t="s">
        <v>102</v>
      </c>
      <c r="B76" s="37" t="s">
        <v>103</v>
      </c>
      <c r="C76" s="19"/>
      <c r="D76" s="20"/>
      <c r="E76" s="21"/>
      <c r="F76" s="21"/>
    </row>
    <row r="77" spans="1:9">
      <c r="A77" s="17" t="s">
        <v>239</v>
      </c>
      <c r="B77" s="37" t="s">
        <v>240</v>
      </c>
      <c r="C77" s="19" t="s">
        <v>40</v>
      </c>
      <c r="D77" s="10">
        <v>6</v>
      </c>
      <c r="E77" s="21">
        <v>3398220</v>
      </c>
      <c r="F77" s="21">
        <f>+ROUND(D77*E77,0)</f>
        <v>20389320</v>
      </c>
    </row>
    <row r="78" spans="1:9">
      <c r="A78" s="17" t="s">
        <v>241</v>
      </c>
      <c r="B78" s="37" t="s">
        <v>242</v>
      </c>
      <c r="C78" s="19" t="s">
        <v>40</v>
      </c>
      <c r="D78" s="10">
        <v>1</v>
      </c>
      <c r="E78" s="21">
        <v>11356632</v>
      </c>
      <c r="F78" s="21">
        <f t="shared" ref="F78:F82" si="7">+ROUND(D78*E78,0)</f>
        <v>11356632</v>
      </c>
    </row>
    <row r="79" spans="1:9">
      <c r="A79" s="17" t="s">
        <v>243</v>
      </c>
      <c r="B79" s="37" t="s">
        <v>244</v>
      </c>
      <c r="C79" s="19" t="s">
        <v>40</v>
      </c>
      <c r="D79" s="10">
        <v>6</v>
      </c>
      <c r="E79" s="21">
        <v>9054612</v>
      </c>
      <c r="F79" s="21">
        <f t="shared" si="7"/>
        <v>54327672</v>
      </c>
    </row>
    <row r="80" spans="1:9">
      <c r="A80" s="17" t="s">
        <v>245</v>
      </c>
      <c r="B80" s="37" t="s">
        <v>246</v>
      </c>
      <c r="C80" s="19" t="s">
        <v>40</v>
      </c>
      <c r="D80" s="10">
        <v>1</v>
      </c>
      <c r="E80" s="21">
        <v>17078796</v>
      </c>
      <c r="F80" s="21">
        <f t="shared" si="7"/>
        <v>17078796</v>
      </c>
    </row>
    <row r="81" spans="1:6">
      <c r="A81" s="17" t="s">
        <v>247</v>
      </c>
      <c r="B81" s="37" t="s">
        <v>248</v>
      </c>
      <c r="C81" s="19" t="s">
        <v>40</v>
      </c>
      <c r="D81" s="10">
        <v>2</v>
      </c>
      <c r="E81" s="21">
        <v>6930005</v>
      </c>
      <c r="F81" s="21">
        <f t="shared" si="7"/>
        <v>13860010</v>
      </c>
    </row>
    <row r="82" spans="1:6">
      <c r="A82" s="17" t="s">
        <v>249</v>
      </c>
      <c r="B82" s="37" t="s">
        <v>250</v>
      </c>
      <c r="C82" s="19" t="s">
        <v>40</v>
      </c>
      <c r="D82" s="10">
        <v>1</v>
      </c>
      <c r="E82" s="21">
        <v>22325755</v>
      </c>
      <c r="F82" s="21">
        <f t="shared" si="7"/>
        <v>22325755</v>
      </c>
    </row>
    <row r="83" spans="1:6">
      <c r="A83" s="17">
        <v>3.15</v>
      </c>
      <c r="B83" s="37" t="s">
        <v>106</v>
      </c>
      <c r="C83" s="19"/>
      <c r="D83" s="10"/>
      <c r="E83" s="21"/>
      <c r="F83" s="21"/>
    </row>
    <row r="84" spans="1:6">
      <c r="A84" s="17" t="s">
        <v>107</v>
      </c>
      <c r="B84" s="37" t="s">
        <v>108</v>
      </c>
      <c r="C84" s="19"/>
      <c r="D84" s="10"/>
      <c r="E84" s="21"/>
      <c r="F84" s="21"/>
    </row>
    <row r="85" spans="1:6">
      <c r="A85" s="17" t="s">
        <v>109</v>
      </c>
      <c r="B85" s="37" t="s">
        <v>110</v>
      </c>
      <c r="C85" s="19"/>
      <c r="D85" s="10"/>
      <c r="E85" s="21"/>
      <c r="F85" s="21"/>
    </row>
    <row r="86" spans="1:6">
      <c r="A86" s="17" t="s">
        <v>251</v>
      </c>
      <c r="B86" s="37" t="s">
        <v>252</v>
      </c>
      <c r="C86" s="19" t="s">
        <v>40</v>
      </c>
      <c r="D86" s="10">
        <v>1</v>
      </c>
      <c r="E86" s="21">
        <v>4059594</v>
      </c>
      <c r="F86" s="21">
        <f t="shared" ref="F86:F89" si="8">+ROUND(D86*E86,0)</f>
        <v>4059594</v>
      </c>
    </row>
    <row r="87" spans="1:6">
      <c r="A87" s="17" t="s">
        <v>253</v>
      </c>
      <c r="B87" s="37" t="s">
        <v>254</v>
      </c>
      <c r="C87" s="19" t="s">
        <v>40</v>
      </c>
      <c r="D87" s="10">
        <v>1</v>
      </c>
      <c r="E87" s="21">
        <v>9242184</v>
      </c>
      <c r="F87" s="21">
        <f t="shared" si="8"/>
        <v>9242184</v>
      </c>
    </row>
    <row r="88" spans="1:6">
      <c r="A88" s="17" t="s">
        <v>111</v>
      </c>
      <c r="B88" s="37" t="s">
        <v>112</v>
      </c>
      <c r="C88" s="19" t="s">
        <v>40</v>
      </c>
      <c r="D88" s="10">
        <v>1</v>
      </c>
      <c r="E88" s="21">
        <v>10823979</v>
      </c>
      <c r="F88" s="21">
        <f t="shared" si="8"/>
        <v>10823979</v>
      </c>
    </row>
    <row r="89" spans="1:6">
      <c r="A89" s="17" t="s">
        <v>255</v>
      </c>
      <c r="B89" s="37" t="s">
        <v>256</v>
      </c>
      <c r="C89" s="19" t="s">
        <v>40</v>
      </c>
      <c r="D89" s="10">
        <v>1</v>
      </c>
      <c r="E89" s="21">
        <v>19228770</v>
      </c>
      <c r="F89" s="21">
        <f t="shared" si="8"/>
        <v>19228770</v>
      </c>
    </row>
    <row r="90" spans="1:6">
      <c r="A90" s="17" t="s">
        <v>113</v>
      </c>
      <c r="B90" s="37" t="s">
        <v>114</v>
      </c>
      <c r="C90" s="19"/>
      <c r="D90" s="10"/>
      <c r="E90" s="21"/>
      <c r="F90" s="21"/>
    </row>
    <row r="91" spans="1:6">
      <c r="A91" s="17" t="s">
        <v>115</v>
      </c>
      <c r="B91" s="37" t="s">
        <v>116</v>
      </c>
      <c r="C91" s="19"/>
      <c r="D91" s="10"/>
      <c r="E91" s="21"/>
      <c r="F91" s="21"/>
    </row>
    <row r="92" spans="1:6">
      <c r="A92" s="17" t="s">
        <v>117</v>
      </c>
      <c r="B92" s="37" t="s">
        <v>118</v>
      </c>
      <c r="C92" s="19" t="s">
        <v>40</v>
      </c>
      <c r="D92" s="10">
        <v>1</v>
      </c>
      <c r="E92" s="21">
        <v>679644</v>
      </c>
      <c r="F92" s="21">
        <f t="shared" ref="F92" si="9">+ROUND(D92*E92,0)</f>
        <v>679644</v>
      </c>
    </row>
    <row r="93" spans="1:6">
      <c r="A93" s="17" t="s">
        <v>119</v>
      </c>
      <c r="B93" s="37" t="s">
        <v>120</v>
      </c>
      <c r="C93" s="19"/>
      <c r="D93" s="10"/>
      <c r="E93" s="21"/>
      <c r="F93" s="21"/>
    </row>
    <row r="94" spans="1:6">
      <c r="A94" s="17" t="s">
        <v>121</v>
      </c>
      <c r="B94" s="37" t="s">
        <v>122</v>
      </c>
      <c r="C94" s="19"/>
      <c r="D94" s="10"/>
      <c r="E94" s="21"/>
      <c r="F94" s="21"/>
    </row>
    <row r="95" spans="1:6">
      <c r="A95" s="17" t="s">
        <v>123</v>
      </c>
      <c r="B95" s="37" t="s">
        <v>124</v>
      </c>
      <c r="C95" s="19" t="s">
        <v>40</v>
      </c>
      <c r="D95" s="10">
        <v>1</v>
      </c>
      <c r="E95" s="21">
        <v>467712</v>
      </c>
      <c r="F95" s="21">
        <f t="shared" ref="F95:F98" si="10">+ROUND(D95*E95,0)</f>
        <v>467712</v>
      </c>
    </row>
    <row r="96" spans="1:6">
      <c r="A96" s="17" t="s">
        <v>257</v>
      </c>
      <c r="B96" s="37" t="s">
        <v>258</v>
      </c>
      <c r="C96" s="19" t="s">
        <v>40</v>
      </c>
      <c r="D96" s="10">
        <v>1</v>
      </c>
      <c r="E96" s="21">
        <v>3584574</v>
      </c>
      <c r="F96" s="21">
        <f t="shared" si="10"/>
        <v>3584574</v>
      </c>
    </row>
    <row r="97" spans="1:6">
      <c r="A97" s="17" t="s">
        <v>259</v>
      </c>
      <c r="B97" s="37" t="s">
        <v>260</v>
      </c>
      <c r="C97" s="19" t="s">
        <v>40</v>
      </c>
      <c r="D97" s="10">
        <v>1</v>
      </c>
      <c r="E97" s="21">
        <v>6688038</v>
      </c>
      <c r="F97" s="21">
        <f t="shared" si="10"/>
        <v>6688038</v>
      </c>
    </row>
    <row r="98" spans="1:6">
      <c r="A98" s="17" t="s">
        <v>261</v>
      </c>
      <c r="B98" s="37" t="s">
        <v>262</v>
      </c>
      <c r="C98" s="19" t="s">
        <v>40</v>
      </c>
      <c r="D98" s="10">
        <v>1</v>
      </c>
      <c r="E98" s="21">
        <v>9963334</v>
      </c>
      <c r="F98" s="21">
        <f t="shared" si="10"/>
        <v>9963334</v>
      </c>
    </row>
    <row r="99" spans="1:6">
      <c r="A99" s="17" t="s">
        <v>125</v>
      </c>
      <c r="B99" s="37" t="s">
        <v>126</v>
      </c>
      <c r="C99" s="19"/>
      <c r="D99" s="10"/>
      <c r="E99" s="21"/>
      <c r="F99" s="21"/>
    </row>
    <row r="100" spans="1:6">
      <c r="A100" s="17" t="s">
        <v>127</v>
      </c>
      <c r="B100" s="37" t="s">
        <v>128</v>
      </c>
      <c r="C100" s="19"/>
      <c r="D100" s="10"/>
      <c r="E100" s="21"/>
      <c r="F100" s="21"/>
    </row>
    <row r="101" spans="1:6">
      <c r="A101" s="17" t="s">
        <v>129</v>
      </c>
      <c r="B101" s="37" t="s">
        <v>130</v>
      </c>
      <c r="C101" s="19" t="s">
        <v>40</v>
      </c>
      <c r="D101" s="10">
        <v>1</v>
      </c>
      <c r="E101" s="21">
        <v>580986</v>
      </c>
      <c r="F101" s="21">
        <f t="shared" ref="F101:F105" si="11">+ROUND(D101*E101,0)</f>
        <v>580986</v>
      </c>
    </row>
    <row r="102" spans="1:6">
      <c r="A102" s="17" t="s">
        <v>263</v>
      </c>
      <c r="B102" s="37" t="s">
        <v>264</v>
      </c>
      <c r="C102" s="19" t="s">
        <v>40</v>
      </c>
      <c r="D102" s="10">
        <v>2</v>
      </c>
      <c r="E102" s="21">
        <v>4381146</v>
      </c>
      <c r="F102" s="21">
        <f t="shared" si="11"/>
        <v>8762292</v>
      </c>
    </row>
    <row r="103" spans="1:6">
      <c r="A103" s="17" t="s">
        <v>265</v>
      </c>
      <c r="B103" s="37" t="s">
        <v>266</v>
      </c>
      <c r="C103" s="19" t="s">
        <v>40</v>
      </c>
      <c r="D103" s="10">
        <v>2</v>
      </c>
      <c r="E103" s="21">
        <v>5931660</v>
      </c>
      <c r="F103" s="21">
        <f t="shared" si="11"/>
        <v>11863320</v>
      </c>
    </row>
    <row r="104" spans="1:6">
      <c r="A104" s="17" t="s">
        <v>131</v>
      </c>
      <c r="B104" s="37" t="s">
        <v>132</v>
      </c>
      <c r="C104" s="19" t="s">
        <v>40</v>
      </c>
      <c r="D104" s="10">
        <v>3</v>
      </c>
      <c r="E104" s="21">
        <v>8633225</v>
      </c>
      <c r="F104" s="21">
        <f t="shared" si="11"/>
        <v>25899675</v>
      </c>
    </row>
    <row r="105" spans="1:6">
      <c r="A105" s="17" t="s">
        <v>267</v>
      </c>
      <c r="B105" s="37" t="s">
        <v>268</v>
      </c>
      <c r="C105" s="19" t="s">
        <v>40</v>
      </c>
      <c r="D105" s="10">
        <v>1</v>
      </c>
      <c r="E105" s="21">
        <v>11499547</v>
      </c>
      <c r="F105" s="21">
        <f t="shared" si="11"/>
        <v>11499547</v>
      </c>
    </row>
    <row r="106" spans="1:6">
      <c r="A106" s="17">
        <v>3.17</v>
      </c>
      <c r="B106" s="37" t="s">
        <v>137</v>
      </c>
      <c r="C106" s="19"/>
      <c r="D106" s="10"/>
      <c r="E106" s="21"/>
      <c r="F106" s="21"/>
    </row>
    <row r="107" spans="1:6">
      <c r="A107" s="17" t="s">
        <v>138</v>
      </c>
      <c r="B107" s="37" t="s">
        <v>139</v>
      </c>
      <c r="C107" s="19"/>
      <c r="D107" s="10"/>
      <c r="E107" s="21"/>
      <c r="F107" s="21"/>
    </row>
    <row r="108" spans="1:6">
      <c r="A108" s="17" t="s">
        <v>140</v>
      </c>
      <c r="B108" s="37" t="s">
        <v>141</v>
      </c>
      <c r="C108" s="19" t="s">
        <v>40</v>
      </c>
      <c r="D108" s="10">
        <v>2</v>
      </c>
      <c r="E108" s="21">
        <v>1035300</v>
      </c>
      <c r="F108" s="21">
        <f t="shared" ref="F108:F111" si="12">+ROUND(D108*E108,0)</f>
        <v>2070600</v>
      </c>
    </row>
    <row r="109" spans="1:6">
      <c r="A109" s="17" t="s">
        <v>272</v>
      </c>
      <c r="B109" s="37" t="s">
        <v>273</v>
      </c>
      <c r="C109" s="19" t="s">
        <v>40</v>
      </c>
      <c r="D109" s="10">
        <v>6</v>
      </c>
      <c r="E109" s="21">
        <v>3946320</v>
      </c>
      <c r="F109" s="21">
        <f t="shared" si="12"/>
        <v>23677920</v>
      </c>
    </row>
    <row r="110" spans="1:6">
      <c r="A110" s="17" t="s">
        <v>274</v>
      </c>
      <c r="B110" s="37" t="s">
        <v>275</v>
      </c>
      <c r="C110" s="19" t="s">
        <v>40</v>
      </c>
      <c r="D110" s="10">
        <v>6</v>
      </c>
      <c r="E110" s="21">
        <v>5797680</v>
      </c>
      <c r="F110" s="21">
        <f t="shared" si="12"/>
        <v>34786080</v>
      </c>
    </row>
    <row r="111" spans="1:6">
      <c r="A111" s="17" t="s">
        <v>142</v>
      </c>
      <c r="B111" s="37" t="s">
        <v>143</v>
      </c>
      <c r="C111" s="19" t="s">
        <v>40</v>
      </c>
      <c r="D111" s="10">
        <v>8</v>
      </c>
      <c r="E111" s="21">
        <v>6857340</v>
      </c>
      <c r="F111" s="21">
        <f t="shared" si="12"/>
        <v>54858720</v>
      </c>
    </row>
    <row r="112" spans="1:6">
      <c r="A112" s="17" t="s">
        <v>144</v>
      </c>
      <c r="B112" s="37" t="s">
        <v>145</v>
      </c>
      <c r="C112" s="19"/>
      <c r="D112" s="10"/>
      <c r="E112" s="21"/>
      <c r="F112" s="21"/>
    </row>
    <row r="113" spans="1:6">
      <c r="A113" s="17" t="s">
        <v>152</v>
      </c>
      <c r="B113" s="37" t="s">
        <v>153</v>
      </c>
      <c r="C113" s="19"/>
      <c r="D113" s="10"/>
      <c r="E113" s="21"/>
      <c r="F113" s="21"/>
    </row>
    <row r="114" spans="1:6">
      <c r="A114" s="17" t="s">
        <v>154</v>
      </c>
      <c r="B114" s="37" t="s">
        <v>155</v>
      </c>
      <c r="C114" s="19" t="s">
        <v>40</v>
      </c>
      <c r="D114" s="10">
        <v>1</v>
      </c>
      <c r="E114" s="21">
        <v>1784370</v>
      </c>
      <c r="F114" s="21">
        <f t="shared" ref="F114" si="13">+ROUND(D114*E114,0)</f>
        <v>1784370</v>
      </c>
    </row>
    <row r="115" spans="1:6">
      <c r="A115" s="17" t="s">
        <v>156</v>
      </c>
      <c r="B115" s="37" t="s">
        <v>157</v>
      </c>
      <c r="C115" s="19"/>
      <c r="D115" s="10"/>
      <c r="E115" s="21"/>
      <c r="F115" s="21"/>
    </row>
    <row r="116" spans="1:6">
      <c r="A116" s="17" t="s">
        <v>158</v>
      </c>
      <c r="B116" s="37" t="s">
        <v>159</v>
      </c>
      <c r="C116" s="19" t="s">
        <v>40</v>
      </c>
      <c r="D116" s="10">
        <v>1</v>
      </c>
      <c r="E116" s="21">
        <v>1353198</v>
      </c>
      <c r="F116" s="21">
        <f t="shared" ref="F116:F120" si="14">+ROUND(D116*E116,0)</f>
        <v>1353198</v>
      </c>
    </row>
    <row r="117" spans="1:6">
      <c r="A117" s="17" t="s">
        <v>276</v>
      </c>
      <c r="B117" s="37" t="s">
        <v>277</v>
      </c>
      <c r="C117" s="19" t="s">
        <v>40</v>
      </c>
      <c r="D117" s="10">
        <v>3</v>
      </c>
      <c r="E117" s="21">
        <v>9752526</v>
      </c>
      <c r="F117" s="21">
        <f t="shared" si="14"/>
        <v>29257578</v>
      </c>
    </row>
    <row r="118" spans="1:6">
      <c r="A118" s="17" t="s">
        <v>278</v>
      </c>
      <c r="B118" s="37" t="s">
        <v>279</v>
      </c>
      <c r="C118" s="19" t="s">
        <v>40</v>
      </c>
      <c r="D118" s="10">
        <v>3</v>
      </c>
      <c r="E118" s="21">
        <v>11006396</v>
      </c>
      <c r="F118" s="21">
        <f t="shared" si="14"/>
        <v>33019188</v>
      </c>
    </row>
    <row r="119" spans="1:6">
      <c r="A119" s="17" t="s">
        <v>160</v>
      </c>
      <c r="B119" s="37" t="s">
        <v>161</v>
      </c>
      <c r="C119" s="19" t="s">
        <v>40</v>
      </c>
      <c r="D119" s="10">
        <v>4</v>
      </c>
      <c r="E119" s="21">
        <v>16043492</v>
      </c>
      <c r="F119" s="21">
        <f t="shared" si="14"/>
        <v>64173968</v>
      </c>
    </row>
    <row r="120" spans="1:6">
      <c r="A120" s="17" t="s">
        <v>280</v>
      </c>
      <c r="B120" s="37" t="s">
        <v>281</v>
      </c>
      <c r="C120" s="19" t="s">
        <v>40</v>
      </c>
      <c r="D120" s="10">
        <v>1</v>
      </c>
      <c r="E120" s="21">
        <v>17734436</v>
      </c>
      <c r="F120" s="21">
        <f t="shared" si="14"/>
        <v>17734436</v>
      </c>
    </row>
    <row r="121" spans="1:6">
      <c r="A121" s="17" t="s">
        <v>162</v>
      </c>
      <c r="B121" s="37" t="s">
        <v>163</v>
      </c>
      <c r="C121" s="19"/>
      <c r="D121" s="10"/>
      <c r="E121" s="21"/>
      <c r="F121" s="21"/>
    </row>
    <row r="122" spans="1:6">
      <c r="A122" s="17" t="s">
        <v>164</v>
      </c>
      <c r="B122" s="37" t="s">
        <v>165</v>
      </c>
      <c r="C122" s="19"/>
      <c r="D122" s="10"/>
      <c r="E122" s="21"/>
      <c r="F122" s="21"/>
    </row>
    <row r="123" spans="1:6">
      <c r="A123" s="17" t="s">
        <v>166</v>
      </c>
      <c r="B123" s="37" t="s">
        <v>167</v>
      </c>
      <c r="C123" s="19" t="s">
        <v>40</v>
      </c>
      <c r="D123" s="10">
        <v>1</v>
      </c>
      <c r="E123" s="21">
        <v>621180</v>
      </c>
      <c r="F123" s="21">
        <f t="shared" ref="F123:F127" si="15">+ROUND(D123*E123,0)</f>
        <v>621180</v>
      </c>
    </row>
    <row r="124" spans="1:6">
      <c r="A124" s="17" t="s">
        <v>45</v>
      </c>
      <c r="B124" s="18" t="s">
        <v>331</v>
      </c>
      <c r="C124" s="64"/>
      <c r="D124" s="10"/>
      <c r="E124" s="21"/>
      <c r="F124" s="21"/>
    </row>
    <row r="125" spans="1:6" ht="30">
      <c r="A125" s="17" t="s">
        <v>47</v>
      </c>
      <c r="B125" s="18" t="s">
        <v>168</v>
      </c>
      <c r="C125" s="19" t="s">
        <v>40</v>
      </c>
      <c r="D125" s="10">
        <v>12</v>
      </c>
      <c r="E125" s="21">
        <v>480378</v>
      </c>
      <c r="F125" s="21">
        <f t="shared" si="15"/>
        <v>5764536</v>
      </c>
    </row>
    <row r="126" spans="1:6" ht="60">
      <c r="A126" s="17" t="s">
        <v>49</v>
      </c>
      <c r="B126" s="18" t="s">
        <v>169</v>
      </c>
      <c r="C126" s="19" t="s">
        <v>40</v>
      </c>
      <c r="D126" s="10">
        <v>12</v>
      </c>
      <c r="E126" s="21">
        <v>1765606</v>
      </c>
      <c r="F126" s="21">
        <f t="shared" si="15"/>
        <v>21187272</v>
      </c>
    </row>
    <row r="127" spans="1:6" ht="60">
      <c r="A127" s="17" t="s">
        <v>183</v>
      </c>
      <c r="B127" s="18" t="s">
        <v>184</v>
      </c>
      <c r="C127" s="19" t="s">
        <v>13</v>
      </c>
      <c r="D127" s="10">
        <v>10</v>
      </c>
      <c r="E127" s="21">
        <v>511009</v>
      </c>
      <c r="F127" s="21">
        <f t="shared" si="15"/>
        <v>5110090</v>
      </c>
    </row>
    <row r="128" spans="1:6" ht="30.75" customHeight="1">
      <c r="A128" s="81" t="s">
        <v>295</v>
      </c>
      <c r="B128" s="81"/>
      <c r="C128" s="81"/>
      <c r="D128" s="81"/>
      <c r="E128" s="81"/>
      <c r="F128" s="78">
        <f>SUM(F77:F127)</f>
        <v>558080970</v>
      </c>
    </row>
  </sheetData>
  <sheetProtection password="DF72" sheet="1" objects="1" scenarios="1"/>
  <mergeCells count="8">
    <mergeCell ref="A72:F72"/>
    <mergeCell ref="A73:F73"/>
    <mergeCell ref="A128:E128"/>
    <mergeCell ref="A71:E71"/>
    <mergeCell ref="A1:F1"/>
    <mergeCell ref="A2:F2"/>
    <mergeCell ref="A3:F3"/>
    <mergeCell ref="A4:F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ignoredErrors>
    <ignoredError sqref="A24 A1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dimension ref="A1:F47"/>
  <sheetViews>
    <sheetView workbookViewId="0">
      <selection activeCell="B22" sqref="B22"/>
    </sheetView>
  </sheetViews>
  <sheetFormatPr baseColWidth="10" defaultRowHeight="15"/>
  <cols>
    <col min="1" max="1" width="11.42578125" style="1"/>
    <col min="2" max="2" width="53.5703125" style="2" customWidth="1"/>
    <col min="3" max="4" width="11.42578125" style="3"/>
    <col min="5" max="5" width="16" style="5" customWidth="1"/>
    <col min="6" max="6" width="18.28515625" style="5" bestFit="1" customWidth="1"/>
    <col min="7" max="16384" width="11.42578125" style="2"/>
  </cols>
  <sheetData>
    <row r="1" spans="1:6">
      <c r="A1" s="82" t="s">
        <v>334</v>
      </c>
      <c r="B1" s="82"/>
      <c r="C1" s="82"/>
      <c r="D1" s="82"/>
      <c r="E1" s="82"/>
      <c r="F1" s="82"/>
    </row>
    <row r="2" spans="1:6" ht="30" customHeight="1">
      <c r="A2" s="83" t="s">
        <v>313</v>
      </c>
      <c r="B2" s="83"/>
      <c r="C2" s="83"/>
      <c r="D2" s="83"/>
      <c r="E2" s="83"/>
      <c r="F2" s="83"/>
    </row>
    <row r="3" spans="1:6">
      <c r="A3" s="87" t="s">
        <v>305</v>
      </c>
      <c r="B3" s="87"/>
      <c r="C3" s="87"/>
      <c r="D3" s="87"/>
      <c r="E3" s="87"/>
      <c r="F3" s="87"/>
    </row>
    <row r="4" spans="1:6" ht="32.25" customHeight="1">
      <c r="A4" s="80" t="s">
        <v>1</v>
      </c>
      <c r="B4" s="80"/>
      <c r="C4" s="80"/>
      <c r="D4" s="80"/>
      <c r="E4" s="80"/>
      <c r="F4" s="80"/>
    </row>
    <row r="5" spans="1:6">
      <c r="A5" s="44" t="s">
        <v>2</v>
      </c>
      <c r="B5" s="44" t="s">
        <v>3</v>
      </c>
      <c r="C5" s="44" t="s">
        <v>4</v>
      </c>
      <c r="D5" s="44" t="s">
        <v>5</v>
      </c>
      <c r="E5" s="45" t="s">
        <v>6</v>
      </c>
      <c r="F5" s="45" t="s">
        <v>7</v>
      </c>
    </row>
    <row r="6" spans="1:6">
      <c r="A6" s="13">
        <v>1</v>
      </c>
      <c r="B6" s="14" t="s">
        <v>8</v>
      </c>
      <c r="C6" s="15"/>
      <c r="D6" s="15"/>
      <c r="E6" s="8"/>
      <c r="F6" s="8"/>
    </row>
    <row r="7" spans="1:6">
      <c r="A7" s="17" t="s">
        <v>9</v>
      </c>
      <c r="B7" s="37" t="s">
        <v>10</v>
      </c>
      <c r="C7" s="19"/>
      <c r="D7" s="19"/>
      <c r="E7" s="21"/>
      <c r="F7" s="21"/>
    </row>
    <row r="8" spans="1:6">
      <c r="A8" s="17" t="s">
        <v>11</v>
      </c>
      <c r="B8" s="37" t="s">
        <v>12</v>
      </c>
      <c r="C8" s="19" t="s">
        <v>13</v>
      </c>
      <c r="D8" s="22">
        <v>696</v>
      </c>
      <c r="E8" s="21">
        <v>2500</v>
      </c>
      <c r="F8" s="21">
        <f>+ROUND(D8*E8,0)</f>
        <v>1740000</v>
      </c>
    </row>
    <row r="9" spans="1:6">
      <c r="A9" s="17" t="s">
        <v>14</v>
      </c>
      <c r="B9" s="37" t="s">
        <v>15</v>
      </c>
      <c r="C9" s="19"/>
      <c r="D9" s="22"/>
      <c r="E9" s="21"/>
      <c r="F9" s="21"/>
    </row>
    <row r="10" spans="1:6">
      <c r="A10" s="17" t="s">
        <v>16</v>
      </c>
      <c r="B10" s="37" t="s">
        <v>17</v>
      </c>
      <c r="C10" s="19"/>
      <c r="D10" s="22"/>
      <c r="E10" s="21"/>
      <c r="F10" s="21"/>
    </row>
    <row r="11" spans="1:6">
      <c r="A11" s="17" t="s">
        <v>18</v>
      </c>
      <c r="B11" s="37" t="s">
        <v>19</v>
      </c>
      <c r="C11" s="19" t="s">
        <v>13</v>
      </c>
      <c r="D11" s="22">
        <v>1531.2</v>
      </c>
      <c r="E11" s="21">
        <v>4535</v>
      </c>
      <c r="F11" s="21">
        <f>+ROUND(D11*E11,0)</f>
        <v>6943992</v>
      </c>
    </row>
    <row r="12" spans="1:6">
      <c r="A12" s="13" t="s">
        <v>171</v>
      </c>
      <c r="B12" s="14" t="s">
        <v>172</v>
      </c>
      <c r="C12" s="15"/>
      <c r="D12" s="23"/>
      <c r="E12" s="8"/>
      <c r="F12" s="8"/>
    </row>
    <row r="13" spans="1:6">
      <c r="A13" s="17" t="s">
        <v>20</v>
      </c>
      <c r="B13" s="37" t="s">
        <v>21</v>
      </c>
      <c r="C13" s="19"/>
      <c r="D13" s="22"/>
      <c r="E13" s="21"/>
      <c r="F13" s="21"/>
    </row>
    <row r="14" spans="1:6">
      <c r="A14" s="17" t="s">
        <v>22</v>
      </c>
      <c r="B14" s="37" t="s">
        <v>23</v>
      </c>
      <c r="C14" s="19"/>
      <c r="D14" s="22"/>
      <c r="E14" s="21"/>
      <c r="F14" s="21"/>
    </row>
    <row r="15" spans="1:6">
      <c r="A15" s="17" t="s">
        <v>282</v>
      </c>
      <c r="B15" s="37" t="s">
        <v>283</v>
      </c>
      <c r="C15" s="19" t="s">
        <v>26</v>
      </c>
      <c r="D15" s="28">
        <v>542.88</v>
      </c>
      <c r="E15" s="21">
        <v>64697</v>
      </c>
      <c r="F15" s="21">
        <f>+ROUND(D15*E15,0)</f>
        <v>35122707</v>
      </c>
    </row>
    <row r="16" spans="1:6">
      <c r="A16" s="17" t="s">
        <v>31</v>
      </c>
      <c r="B16" s="37" t="s">
        <v>32</v>
      </c>
      <c r="C16" s="19"/>
      <c r="D16" s="28"/>
      <c r="E16" s="21"/>
      <c r="F16" s="21"/>
    </row>
    <row r="17" spans="1:6">
      <c r="A17" s="17" t="s">
        <v>179</v>
      </c>
      <c r="B17" s="37" t="s">
        <v>180</v>
      </c>
      <c r="C17" s="19" t="s">
        <v>26</v>
      </c>
      <c r="D17" s="28">
        <v>354.96</v>
      </c>
      <c r="E17" s="21">
        <v>54077</v>
      </c>
      <c r="F17" s="21">
        <f t="shared" ref="F17:F18" si="0">+ROUND(D17*E17,0)</f>
        <v>19195172</v>
      </c>
    </row>
    <row r="18" spans="1:6">
      <c r="A18" s="17">
        <v>2.9</v>
      </c>
      <c r="B18" s="37" t="s">
        <v>33</v>
      </c>
      <c r="C18" s="19" t="s">
        <v>26</v>
      </c>
      <c r="D18" s="28">
        <v>542.88</v>
      </c>
      <c r="E18" s="21">
        <v>15018</v>
      </c>
      <c r="F18" s="21">
        <f t="shared" si="0"/>
        <v>8152972</v>
      </c>
    </row>
    <row r="19" spans="1:6">
      <c r="A19" s="13" t="s">
        <v>34</v>
      </c>
      <c r="B19" s="14" t="s">
        <v>35</v>
      </c>
      <c r="C19" s="15"/>
      <c r="D19" s="16"/>
      <c r="E19" s="8"/>
      <c r="F19" s="8"/>
    </row>
    <row r="20" spans="1:6">
      <c r="A20" s="17" t="s">
        <v>45</v>
      </c>
      <c r="B20" s="37" t="s">
        <v>46</v>
      </c>
      <c r="C20" s="19"/>
      <c r="D20" s="20"/>
      <c r="E20" s="21"/>
      <c r="F20" s="21"/>
    </row>
    <row r="21" spans="1:6" ht="45">
      <c r="A21" s="17" t="s">
        <v>47</v>
      </c>
      <c r="B21" s="18" t="s">
        <v>48</v>
      </c>
      <c r="C21" s="19" t="s">
        <v>40</v>
      </c>
      <c r="D21" s="10">
        <v>87</v>
      </c>
      <c r="E21" s="21">
        <v>171329</v>
      </c>
      <c r="F21" s="21">
        <f t="shared" ref="F21:F24" si="1">+ROUND(D21*E21,0)</f>
        <v>14905623</v>
      </c>
    </row>
    <row r="22" spans="1:6" ht="60">
      <c r="A22" s="17" t="s">
        <v>181</v>
      </c>
      <c r="B22" s="18" t="s">
        <v>182</v>
      </c>
      <c r="C22" s="19" t="s">
        <v>40</v>
      </c>
      <c r="D22" s="10">
        <v>8</v>
      </c>
      <c r="E22" s="21">
        <v>274926</v>
      </c>
      <c r="F22" s="21">
        <f t="shared" si="1"/>
        <v>2199408</v>
      </c>
    </row>
    <row r="23" spans="1:6" ht="75">
      <c r="A23" s="17" t="s">
        <v>49</v>
      </c>
      <c r="B23" s="18" t="s">
        <v>50</v>
      </c>
      <c r="C23" s="19" t="s">
        <v>40</v>
      </c>
      <c r="D23" s="10">
        <v>87</v>
      </c>
      <c r="E23" s="21">
        <v>242152</v>
      </c>
      <c r="F23" s="21">
        <f t="shared" si="1"/>
        <v>21067224</v>
      </c>
    </row>
    <row r="24" spans="1:6" ht="90">
      <c r="A24" s="17" t="s">
        <v>183</v>
      </c>
      <c r="B24" s="18" t="s">
        <v>184</v>
      </c>
      <c r="C24" s="19" t="s">
        <v>185</v>
      </c>
      <c r="D24" s="22">
        <v>696</v>
      </c>
      <c r="E24" s="21">
        <v>123281</v>
      </c>
      <c r="F24" s="21">
        <f t="shared" si="1"/>
        <v>85803576</v>
      </c>
    </row>
    <row r="25" spans="1:6">
      <c r="A25" s="13" t="s">
        <v>284</v>
      </c>
      <c r="B25" s="14" t="s">
        <v>285</v>
      </c>
      <c r="C25" s="15"/>
      <c r="D25" s="16"/>
      <c r="E25" s="8"/>
      <c r="F25" s="8"/>
    </row>
    <row r="26" spans="1:6" s="24" customFormat="1">
      <c r="A26" s="13"/>
      <c r="B26" s="14" t="s">
        <v>286</v>
      </c>
      <c r="C26" s="15"/>
      <c r="D26" s="16"/>
      <c r="E26" s="8"/>
      <c r="F26" s="8"/>
    </row>
    <row r="27" spans="1:6">
      <c r="A27" s="17" t="s">
        <v>81</v>
      </c>
      <c r="B27" s="37" t="s">
        <v>82</v>
      </c>
      <c r="C27" s="19"/>
      <c r="D27" s="20"/>
      <c r="E27" s="21"/>
      <c r="F27" s="21"/>
    </row>
    <row r="28" spans="1:6">
      <c r="A28" s="17" t="s">
        <v>83</v>
      </c>
      <c r="B28" s="37" t="s">
        <v>84</v>
      </c>
      <c r="C28" s="19" t="s">
        <v>26</v>
      </c>
      <c r="D28" s="22">
        <v>459.36</v>
      </c>
      <c r="E28" s="21">
        <v>533674</v>
      </c>
      <c r="F28" s="21">
        <f>+ROUND(D28*E28,0)</f>
        <v>245148489</v>
      </c>
    </row>
    <row r="29" spans="1:6">
      <c r="A29" s="17" t="s">
        <v>85</v>
      </c>
      <c r="B29" s="37" t="s">
        <v>86</v>
      </c>
      <c r="C29" s="19"/>
      <c r="D29" s="22"/>
      <c r="E29" s="21"/>
      <c r="F29" s="21"/>
    </row>
    <row r="30" spans="1:6">
      <c r="A30" s="17" t="s">
        <v>87</v>
      </c>
      <c r="B30" s="37" t="s">
        <v>88</v>
      </c>
      <c r="C30" s="19" t="s">
        <v>89</v>
      </c>
      <c r="D30" s="28">
        <v>33344.94</v>
      </c>
      <c r="E30" s="21">
        <v>3937</v>
      </c>
      <c r="F30" s="21">
        <f>+ROUND(D30*E30,0)</f>
        <v>131279029</v>
      </c>
    </row>
    <row r="31" spans="1:6">
      <c r="A31" s="13"/>
      <c r="B31" s="14" t="s">
        <v>189</v>
      </c>
      <c r="C31" s="15"/>
      <c r="D31" s="16"/>
      <c r="E31" s="8"/>
      <c r="F31" s="8"/>
    </row>
    <row r="32" spans="1:6">
      <c r="A32" s="17" t="s">
        <v>81</v>
      </c>
      <c r="B32" s="37" t="s">
        <v>82</v>
      </c>
      <c r="C32" s="19"/>
      <c r="D32" s="20"/>
      <c r="E32" s="21"/>
      <c r="F32" s="21"/>
    </row>
    <row r="33" spans="1:6">
      <c r="A33" s="17" t="s">
        <v>287</v>
      </c>
      <c r="B33" s="37" t="s">
        <v>288</v>
      </c>
      <c r="C33" s="19" t="s">
        <v>26</v>
      </c>
      <c r="D33" s="20">
        <v>75.459999999999994</v>
      </c>
      <c r="E33" s="21">
        <v>487773</v>
      </c>
      <c r="F33" s="21">
        <f>+ROUND(D33*E33,0)</f>
        <v>36807351</v>
      </c>
    </row>
    <row r="34" spans="1:6">
      <c r="A34" s="17" t="s">
        <v>85</v>
      </c>
      <c r="B34" s="37" t="s">
        <v>86</v>
      </c>
      <c r="C34" s="19"/>
      <c r="D34" s="20"/>
      <c r="E34" s="21"/>
      <c r="F34" s="21"/>
    </row>
    <row r="35" spans="1:6">
      <c r="A35" s="17" t="s">
        <v>87</v>
      </c>
      <c r="B35" s="37" t="s">
        <v>88</v>
      </c>
      <c r="C35" s="19" t="s">
        <v>89</v>
      </c>
      <c r="D35" s="20">
        <v>1509.1999999999998</v>
      </c>
      <c r="E35" s="21">
        <v>3937</v>
      </c>
      <c r="F35" s="21">
        <f>+ROUND(D35*E35,0)</f>
        <v>5941720</v>
      </c>
    </row>
    <row r="36" spans="1:6" ht="30.75" customHeight="1">
      <c r="A36" s="84" t="s">
        <v>296</v>
      </c>
      <c r="B36" s="85"/>
      <c r="C36" s="85"/>
      <c r="D36" s="85"/>
      <c r="E36" s="86"/>
      <c r="F36" s="59">
        <f>SUM(F8:F35)</f>
        <v>614307263</v>
      </c>
    </row>
    <row r="37" spans="1:6">
      <c r="A37" s="79"/>
      <c r="B37" s="79"/>
      <c r="C37" s="79"/>
      <c r="D37" s="79"/>
      <c r="E37" s="79"/>
      <c r="F37" s="79"/>
    </row>
    <row r="38" spans="1:6" ht="29.25" customHeight="1">
      <c r="A38" s="80" t="s">
        <v>101</v>
      </c>
      <c r="B38" s="80"/>
      <c r="C38" s="80"/>
      <c r="D38" s="80"/>
      <c r="E38" s="80"/>
      <c r="F38" s="80"/>
    </row>
    <row r="39" spans="1:6">
      <c r="A39" s="44" t="s">
        <v>2</v>
      </c>
      <c r="B39" s="44" t="s">
        <v>3</v>
      </c>
      <c r="C39" s="44" t="s">
        <v>4</v>
      </c>
      <c r="D39" s="44" t="s">
        <v>5</v>
      </c>
      <c r="E39" s="45" t="s">
        <v>6</v>
      </c>
      <c r="F39" s="45" t="s">
        <v>7</v>
      </c>
    </row>
    <row r="40" spans="1:6">
      <c r="A40" s="13">
        <v>3</v>
      </c>
      <c r="B40" s="14" t="s">
        <v>35</v>
      </c>
      <c r="C40" s="15"/>
      <c r="D40" s="15"/>
      <c r="E40" s="8"/>
      <c r="F40" s="8"/>
    </row>
    <row r="41" spans="1:6">
      <c r="A41" s="17">
        <v>3.17</v>
      </c>
      <c r="B41" s="37" t="s">
        <v>137</v>
      </c>
      <c r="C41" s="19"/>
      <c r="D41" s="19"/>
      <c r="E41" s="21"/>
      <c r="F41" s="21"/>
    </row>
    <row r="42" spans="1:6">
      <c r="A42" s="17" t="s">
        <v>45</v>
      </c>
      <c r="B42" s="18" t="s">
        <v>331</v>
      </c>
      <c r="C42" s="19"/>
      <c r="D42" s="19"/>
      <c r="E42" s="21"/>
      <c r="F42" s="21"/>
    </row>
    <row r="43" spans="1:6" ht="45">
      <c r="A43" s="17" t="s">
        <v>47</v>
      </c>
      <c r="B43" s="18" t="s">
        <v>168</v>
      </c>
      <c r="C43" s="19" t="s">
        <v>40</v>
      </c>
      <c r="D43" s="10">
        <v>87</v>
      </c>
      <c r="E43" s="21">
        <v>480378</v>
      </c>
      <c r="F43" s="21">
        <f t="shared" ref="F43:F46" si="2">+ROUND(D43*E43,0)</f>
        <v>41792886</v>
      </c>
    </row>
    <row r="44" spans="1:6" ht="60">
      <c r="A44" s="17" t="s">
        <v>181</v>
      </c>
      <c r="B44" s="18" t="s">
        <v>182</v>
      </c>
      <c r="C44" s="19" t="s">
        <v>40</v>
      </c>
      <c r="D44" s="10">
        <v>8</v>
      </c>
      <c r="E44" s="21">
        <v>4517734</v>
      </c>
      <c r="F44" s="21">
        <f t="shared" si="2"/>
        <v>36141872</v>
      </c>
    </row>
    <row r="45" spans="1:6" ht="75">
      <c r="A45" s="17" t="s">
        <v>49</v>
      </c>
      <c r="B45" s="18" t="s">
        <v>169</v>
      </c>
      <c r="C45" s="19" t="s">
        <v>40</v>
      </c>
      <c r="D45" s="10">
        <v>87</v>
      </c>
      <c r="E45" s="21">
        <v>1765606</v>
      </c>
      <c r="F45" s="21">
        <f t="shared" si="2"/>
        <v>153607722</v>
      </c>
    </row>
    <row r="46" spans="1:6" ht="90">
      <c r="A46" s="17" t="s">
        <v>183</v>
      </c>
      <c r="B46" s="18" t="s">
        <v>184</v>
      </c>
      <c r="C46" s="19" t="s">
        <v>13</v>
      </c>
      <c r="D46" s="22">
        <v>696</v>
      </c>
      <c r="E46" s="21">
        <v>511009</v>
      </c>
      <c r="F46" s="21">
        <f t="shared" si="2"/>
        <v>355662264</v>
      </c>
    </row>
    <row r="47" spans="1:6" ht="27.75" customHeight="1">
      <c r="A47" s="81" t="s">
        <v>295</v>
      </c>
      <c r="B47" s="81"/>
      <c r="C47" s="81"/>
      <c r="D47" s="81"/>
      <c r="E47" s="81"/>
      <c r="F47" s="8">
        <f>SUM(F43:F46)</f>
        <v>587204744</v>
      </c>
    </row>
  </sheetData>
  <sheetProtection password="DF72" sheet="1" objects="1" scenarios="1"/>
  <mergeCells count="8">
    <mergeCell ref="A37:F37"/>
    <mergeCell ref="A38:F38"/>
    <mergeCell ref="A47:E47"/>
    <mergeCell ref="A36:E36"/>
    <mergeCell ref="A1:F1"/>
    <mergeCell ref="A2:F2"/>
    <mergeCell ref="A4:F4"/>
    <mergeCell ref="A3:F3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ignoredErrors>
    <ignoredError sqref="A12 A19 A25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1:H86"/>
  <sheetViews>
    <sheetView workbookViewId="0">
      <selection activeCell="B20" sqref="B20"/>
    </sheetView>
  </sheetViews>
  <sheetFormatPr baseColWidth="10" defaultRowHeight="15"/>
  <cols>
    <col min="1" max="1" width="15.28515625" style="1" customWidth="1"/>
    <col min="2" max="2" width="59.42578125" style="2" customWidth="1"/>
    <col min="3" max="4" width="11.42578125" style="3"/>
    <col min="5" max="5" width="15.42578125" style="5" customWidth="1"/>
    <col min="6" max="6" width="16.7109375" style="5" bestFit="1" customWidth="1"/>
    <col min="7" max="7" width="11.42578125" style="2"/>
    <col min="8" max="8" width="15.5703125" style="2" bestFit="1" customWidth="1"/>
    <col min="9" max="16384" width="11.42578125" style="2"/>
  </cols>
  <sheetData>
    <row r="1" spans="1:6">
      <c r="A1" s="82" t="s">
        <v>332</v>
      </c>
      <c r="B1" s="82"/>
      <c r="C1" s="82"/>
      <c r="D1" s="82"/>
      <c r="E1" s="82"/>
      <c r="F1" s="82"/>
    </row>
    <row r="2" spans="1:6" ht="30" customHeight="1">
      <c r="A2" s="83" t="s">
        <v>313</v>
      </c>
      <c r="B2" s="83"/>
      <c r="C2" s="83"/>
      <c r="D2" s="83"/>
      <c r="E2" s="83"/>
      <c r="F2" s="83"/>
    </row>
    <row r="3" spans="1:6">
      <c r="A3" s="87" t="s">
        <v>306</v>
      </c>
      <c r="B3" s="87"/>
      <c r="C3" s="87"/>
      <c r="D3" s="87"/>
      <c r="E3" s="87"/>
      <c r="F3" s="87"/>
    </row>
    <row r="4" spans="1:6" s="24" customFormat="1" ht="31.5" customHeight="1">
      <c r="A4" s="80" t="s">
        <v>1</v>
      </c>
      <c r="B4" s="80"/>
      <c r="C4" s="80"/>
      <c r="D4" s="80"/>
      <c r="E4" s="80"/>
      <c r="F4" s="80"/>
    </row>
    <row r="5" spans="1:6">
      <c r="A5" s="44" t="s">
        <v>2</v>
      </c>
      <c r="B5" s="44" t="s">
        <v>3</v>
      </c>
      <c r="C5" s="44" t="s">
        <v>4</v>
      </c>
      <c r="D5" s="44" t="s">
        <v>5</v>
      </c>
      <c r="E5" s="45" t="s">
        <v>6</v>
      </c>
      <c r="F5" s="45" t="s">
        <v>7</v>
      </c>
    </row>
    <row r="6" spans="1:6">
      <c r="A6" s="13" t="s">
        <v>171</v>
      </c>
      <c r="B6" s="14" t="s">
        <v>172</v>
      </c>
      <c r="C6" s="15"/>
      <c r="D6" s="15"/>
      <c r="E6" s="8"/>
      <c r="F6" s="8"/>
    </row>
    <row r="7" spans="1:6">
      <c r="A7" s="17" t="s">
        <v>20</v>
      </c>
      <c r="B7" s="37" t="s">
        <v>21</v>
      </c>
      <c r="C7" s="19"/>
      <c r="D7" s="19"/>
      <c r="E7" s="21"/>
      <c r="F7" s="21"/>
    </row>
    <row r="8" spans="1:6">
      <c r="A8" s="17" t="s">
        <v>22</v>
      </c>
      <c r="B8" s="37" t="s">
        <v>23</v>
      </c>
      <c r="C8" s="19"/>
      <c r="D8" s="19"/>
      <c r="E8" s="21"/>
      <c r="F8" s="21"/>
    </row>
    <row r="9" spans="1:6">
      <c r="A9" s="17" t="s">
        <v>24</v>
      </c>
      <c r="B9" s="37" t="s">
        <v>25</v>
      </c>
      <c r="C9" s="19" t="s">
        <v>26</v>
      </c>
      <c r="D9" s="28">
        <v>31.17</v>
      </c>
      <c r="E9" s="21">
        <v>22263</v>
      </c>
      <c r="F9" s="21">
        <f>+ROUND(D9*E9,0)</f>
        <v>693938</v>
      </c>
    </row>
    <row r="10" spans="1:6">
      <c r="A10" s="17" t="s">
        <v>27</v>
      </c>
      <c r="B10" s="37" t="s">
        <v>28</v>
      </c>
      <c r="C10" s="19"/>
      <c r="D10" s="28"/>
      <c r="E10" s="21"/>
      <c r="F10" s="21"/>
    </row>
    <row r="11" spans="1:6">
      <c r="A11" s="17" t="s">
        <v>29</v>
      </c>
      <c r="B11" s="37" t="s">
        <v>30</v>
      </c>
      <c r="C11" s="19" t="s">
        <v>26</v>
      </c>
      <c r="D11" s="28">
        <v>25.32</v>
      </c>
      <c r="E11" s="21">
        <v>26455</v>
      </c>
      <c r="F11" s="21">
        <f>+ROUND(D11*E11,0)</f>
        <v>669841</v>
      </c>
    </row>
    <row r="12" spans="1:6">
      <c r="A12" s="17" t="s">
        <v>31</v>
      </c>
      <c r="B12" s="37" t="s">
        <v>32</v>
      </c>
      <c r="C12" s="19"/>
      <c r="D12" s="28"/>
      <c r="E12" s="21"/>
      <c r="F12" s="21"/>
    </row>
    <row r="13" spans="1:6">
      <c r="A13" s="17">
        <v>2.9</v>
      </c>
      <c r="B13" s="37" t="s">
        <v>33</v>
      </c>
      <c r="C13" s="19" t="s">
        <v>26</v>
      </c>
      <c r="D13" s="28">
        <v>56.49</v>
      </c>
      <c r="E13" s="21">
        <v>15018</v>
      </c>
      <c r="F13" s="21">
        <f>+ROUND(D13*E13,0)</f>
        <v>848367</v>
      </c>
    </row>
    <row r="14" spans="1:6">
      <c r="A14" s="13" t="s">
        <v>34</v>
      </c>
      <c r="B14" s="14" t="s">
        <v>35</v>
      </c>
      <c r="C14" s="15"/>
      <c r="D14" s="53"/>
      <c r="E14" s="8"/>
      <c r="F14" s="8"/>
    </row>
    <row r="15" spans="1:6" ht="30">
      <c r="A15" s="65" t="s">
        <v>133</v>
      </c>
      <c r="B15" s="72" t="s">
        <v>134</v>
      </c>
      <c r="C15" s="67"/>
      <c r="D15" s="68"/>
      <c r="E15" s="69"/>
      <c r="F15" s="69"/>
    </row>
    <row r="16" spans="1:6">
      <c r="A16" s="65" t="s">
        <v>135</v>
      </c>
      <c r="B16" s="66" t="s">
        <v>325</v>
      </c>
      <c r="C16" s="67"/>
      <c r="D16" s="68"/>
      <c r="E16" s="69"/>
      <c r="F16" s="69"/>
    </row>
    <row r="17" spans="1:6">
      <c r="A17" s="65" t="s">
        <v>136</v>
      </c>
      <c r="B17" s="66" t="s">
        <v>330</v>
      </c>
      <c r="C17" s="67" t="s">
        <v>40</v>
      </c>
      <c r="D17" s="68">
        <v>6</v>
      </c>
      <c r="E17" s="69">
        <v>2684472</v>
      </c>
      <c r="F17" s="69">
        <f t="shared" ref="F17" si="0">+ROUND(D17*E17,0)</f>
        <v>16106832</v>
      </c>
    </row>
    <row r="18" spans="1:6">
      <c r="A18" s="17" t="s">
        <v>36</v>
      </c>
      <c r="B18" s="37" t="s">
        <v>37</v>
      </c>
      <c r="C18" s="19"/>
      <c r="D18" s="10"/>
      <c r="E18" s="21"/>
      <c r="F18" s="21"/>
    </row>
    <row r="19" spans="1:6">
      <c r="A19" s="17" t="s">
        <v>38</v>
      </c>
      <c r="B19" s="37" t="s">
        <v>39</v>
      </c>
      <c r="C19" s="19" t="s">
        <v>40</v>
      </c>
      <c r="D19" s="10">
        <v>4</v>
      </c>
      <c r="E19" s="21">
        <v>13913</v>
      </c>
      <c r="F19" s="21">
        <f t="shared" ref="F19:F21" si="1">+ROUND(D19*E19,0)</f>
        <v>55652</v>
      </c>
    </row>
    <row r="20" spans="1:6">
      <c r="A20" s="17" t="s">
        <v>41</v>
      </c>
      <c r="B20" s="37" t="s">
        <v>42</v>
      </c>
      <c r="C20" s="19" t="s">
        <v>40</v>
      </c>
      <c r="D20" s="10">
        <v>2</v>
      </c>
      <c r="E20" s="21">
        <v>17406</v>
      </c>
      <c r="F20" s="21">
        <f t="shared" si="1"/>
        <v>34812</v>
      </c>
    </row>
    <row r="21" spans="1:6">
      <c r="A21" s="17" t="s">
        <v>43</v>
      </c>
      <c r="B21" s="37" t="s">
        <v>44</v>
      </c>
      <c r="C21" s="19" t="s">
        <v>40</v>
      </c>
      <c r="D21" s="10">
        <v>4</v>
      </c>
      <c r="E21" s="21">
        <v>76518</v>
      </c>
      <c r="F21" s="21">
        <f t="shared" si="1"/>
        <v>306072</v>
      </c>
    </row>
    <row r="22" spans="1:6">
      <c r="A22" s="17" t="s">
        <v>45</v>
      </c>
      <c r="B22" s="37" t="s">
        <v>46</v>
      </c>
      <c r="C22" s="19"/>
      <c r="D22" s="10"/>
      <c r="E22" s="21"/>
      <c r="F22" s="21"/>
    </row>
    <row r="23" spans="1:6" ht="45">
      <c r="A23" s="17" t="s">
        <v>47</v>
      </c>
      <c r="B23" s="18" t="s">
        <v>48</v>
      </c>
      <c r="C23" s="19" t="s">
        <v>40</v>
      </c>
      <c r="D23" s="10">
        <v>6</v>
      </c>
      <c r="E23" s="21">
        <v>171329</v>
      </c>
      <c r="F23" s="21">
        <f t="shared" ref="F23:F24" si="2">+ROUND(D23*E23,0)</f>
        <v>1027974</v>
      </c>
    </row>
    <row r="24" spans="1:6" ht="60">
      <c r="A24" s="17" t="s">
        <v>49</v>
      </c>
      <c r="B24" s="18" t="s">
        <v>50</v>
      </c>
      <c r="C24" s="19" t="s">
        <v>40</v>
      </c>
      <c r="D24" s="10">
        <v>6</v>
      </c>
      <c r="E24" s="21">
        <v>242152</v>
      </c>
      <c r="F24" s="21">
        <f t="shared" si="2"/>
        <v>1452912</v>
      </c>
    </row>
    <row r="25" spans="1:6">
      <c r="A25" s="17" t="s">
        <v>51</v>
      </c>
      <c r="B25" s="37" t="s">
        <v>52</v>
      </c>
      <c r="C25" s="19"/>
      <c r="D25" s="10"/>
      <c r="E25" s="21"/>
      <c r="F25" s="21"/>
    </row>
    <row r="26" spans="1:6">
      <c r="A26" s="17" t="s">
        <v>53</v>
      </c>
      <c r="B26" s="37" t="s">
        <v>54</v>
      </c>
      <c r="C26" s="19"/>
      <c r="D26" s="10"/>
      <c r="E26" s="21"/>
      <c r="F26" s="21"/>
    </row>
    <row r="27" spans="1:6">
      <c r="A27" s="17" t="s">
        <v>55</v>
      </c>
      <c r="B27" s="37" t="s">
        <v>56</v>
      </c>
      <c r="C27" s="19" t="s">
        <v>40</v>
      </c>
      <c r="D27" s="10">
        <v>2</v>
      </c>
      <c r="E27" s="21">
        <v>73482</v>
      </c>
      <c r="F27" s="21">
        <f t="shared" ref="F27:F28" si="3">+ROUND(D27*E27,0)</f>
        <v>146964</v>
      </c>
    </row>
    <row r="28" spans="1:6">
      <c r="A28" s="17" t="s">
        <v>57</v>
      </c>
      <c r="B28" s="37" t="s">
        <v>58</v>
      </c>
      <c r="C28" s="19" t="s">
        <v>40</v>
      </c>
      <c r="D28" s="10">
        <v>4</v>
      </c>
      <c r="E28" s="21">
        <v>290796</v>
      </c>
      <c r="F28" s="21">
        <f t="shared" si="3"/>
        <v>1163184</v>
      </c>
    </row>
    <row r="29" spans="1:6">
      <c r="A29" s="17" t="s">
        <v>59</v>
      </c>
      <c r="B29" s="37" t="s">
        <v>60</v>
      </c>
      <c r="C29" s="19"/>
      <c r="D29" s="10"/>
      <c r="E29" s="21"/>
      <c r="F29" s="21"/>
    </row>
    <row r="30" spans="1:6">
      <c r="A30" s="17" t="s">
        <v>61</v>
      </c>
      <c r="B30" s="37" t="s">
        <v>62</v>
      </c>
      <c r="C30" s="19"/>
      <c r="D30" s="10"/>
      <c r="E30" s="21"/>
      <c r="F30" s="21"/>
    </row>
    <row r="31" spans="1:6">
      <c r="A31" s="17" t="s">
        <v>63</v>
      </c>
      <c r="B31" s="37" t="s">
        <v>64</v>
      </c>
      <c r="C31" s="19" t="s">
        <v>40</v>
      </c>
      <c r="D31" s="10">
        <v>2</v>
      </c>
      <c r="E31" s="21">
        <v>182412</v>
      </c>
      <c r="F31" s="21">
        <f t="shared" ref="F31:F32" si="4">+ROUND(D31*E31,0)</f>
        <v>364824</v>
      </c>
    </row>
    <row r="32" spans="1:6">
      <c r="A32" s="17" t="s">
        <v>65</v>
      </c>
      <c r="B32" s="37" t="s">
        <v>66</v>
      </c>
      <c r="C32" s="19" t="s">
        <v>40</v>
      </c>
      <c r="D32" s="10">
        <v>1</v>
      </c>
      <c r="E32" s="21">
        <v>945439</v>
      </c>
      <c r="F32" s="21">
        <f t="shared" si="4"/>
        <v>945439</v>
      </c>
    </row>
    <row r="33" spans="1:6">
      <c r="A33" s="17" t="s">
        <v>61</v>
      </c>
      <c r="B33" s="37" t="s">
        <v>67</v>
      </c>
      <c r="C33" s="19"/>
      <c r="D33" s="10"/>
      <c r="E33" s="21"/>
      <c r="F33" s="21"/>
    </row>
    <row r="34" spans="1:6">
      <c r="A34" s="17" t="s">
        <v>68</v>
      </c>
      <c r="B34" s="37" t="s">
        <v>69</v>
      </c>
      <c r="C34" s="19" t="s">
        <v>40</v>
      </c>
      <c r="D34" s="10">
        <v>1</v>
      </c>
      <c r="E34" s="21">
        <v>182412</v>
      </c>
      <c r="F34" s="21">
        <f>+ROUND(D34*E34,0)</f>
        <v>182412</v>
      </c>
    </row>
    <row r="35" spans="1:6">
      <c r="A35" s="17" t="s">
        <v>70</v>
      </c>
      <c r="B35" s="37" t="s">
        <v>71</v>
      </c>
      <c r="C35" s="19"/>
      <c r="D35" s="10"/>
      <c r="E35" s="21"/>
      <c r="F35" s="21"/>
    </row>
    <row r="36" spans="1:6">
      <c r="A36" s="17" t="s">
        <v>72</v>
      </c>
      <c r="B36" s="37" t="s">
        <v>73</v>
      </c>
      <c r="C36" s="19"/>
      <c r="D36" s="10"/>
      <c r="E36" s="21"/>
      <c r="F36" s="21"/>
    </row>
    <row r="37" spans="1:6">
      <c r="A37" s="17" t="s">
        <v>74</v>
      </c>
      <c r="B37" s="37" t="s">
        <v>75</v>
      </c>
      <c r="C37" s="19" t="s">
        <v>40</v>
      </c>
      <c r="D37" s="10">
        <v>1</v>
      </c>
      <c r="E37" s="21">
        <v>193732</v>
      </c>
      <c r="F37" s="21">
        <f>+ROUND(D37*E37,0)</f>
        <v>193732</v>
      </c>
    </row>
    <row r="38" spans="1:6">
      <c r="A38" s="17" t="s">
        <v>76</v>
      </c>
      <c r="B38" s="37" t="s">
        <v>77</v>
      </c>
      <c r="C38" s="19"/>
      <c r="D38" s="10"/>
      <c r="E38" s="21"/>
      <c r="F38" s="21"/>
    </row>
    <row r="39" spans="1:6">
      <c r="A39" s="17" t="s">
        <v>78</v>
      </c>
      <c r="B39" s="37" t="s">
        <v>79</v>
      </c>
      <c r="C39" s="19" t="s">
        <v>40</v>
      </c>
      <c r="D39" s="10">
        <v>1</v>
      </c>
      <c r="E39" s="21">
        <v>132818</v>
      </c>
      <c r="F39" s="21">
        <f>+ROUND(D39*E39,0)</f>
        <v>132818</v>
      </c>
    </row>
    <row r="40" spans="1:6">
      <c r="A40" s="13" t="s">
        <v>284</v>
      </c>
      <c r="B40" s="14" t="s">
        <v>285</v>
      </c>
      <c r="C40" s="15"/>
      <c r="D40" s="16"/>
      <c r="E40" s="8"/>
      <c r="F40" s="8"/>
    </row>
    <row r="41" spans="1:6">
      <c r="A41" s="13"/>
      <c r="B41" s="14" t="s">
        <v>80</v>
      </c>
      <c r="C41" s="15"/>
      <c r="D41" s="16"/>
      <c r="E41" s="8"/>
      <c r="F41" s="8"/>
    </row>
    <row r="42" spans="1:6">
      <c r="A42" s="17" t="s">
        <v>81</v>
      </c>
      <c r="B42" s="37" t="s">
        <v>82</v>
      </c>
      <c r="C42" s="19"/>
      <c r="D42" s="20"/>
      <c r="E42" s="21"/>
      <c r="F42" s="21"/>
    </row>
    <row r="43" spans="1:6">
      <c r="A43" s="17" t="s">
        <v>83</v>
      </c>
      <c r="B43" s="37" t="s">
        <v>84</v>
      </c>
      <c r="C43" s="19" t="s">
        <v>26</v>
      </c>
      <c r="D43" s="22">
        <v>31.08</v>
      </c>
      <c r="E43" s="21">
        <v>533674</v>
      </c>
      <c r="F43" s="21">
        <f>+ROUND(D43*E43,0)</f>
        <v>16586588</v>
      </c>
    </row>
    <row r="44" spans="1:6">
      <c r="A44" s="17" t="s">
        <v>85</v>
      </c>
      <c r="B44" s="37" t="s">
        <v>86</v>
      </c>
      <c r="C44" s="19"/>
      <c r="D44" s="22"/>
      <c r="E44" s="21"/>
      <c r="F44" s="21"/>
    </row>
    <row r="45" spans="1:6">
      <c r="A45" s="17" t="s">
        <v>87</v>
      </c>
      <c r="B45" s="37" t="s">
        <v>88</v>
      </c>
      <c r="C45" s="19" t="s">
        <v>89</v>
      </c>
      <c r="D45" s="22">
        <v>2869.5</v>
      </c>
      <c r="E45" s="21">
        <v>3937</v>
      </c>
      <c r="F45" s="21">
        <f>+ROUND(D45*E45,0)</f>
        <v>11297222</v>
      </c>
    </row>
    <row r="46" spans="1:6">
      <c r="A46" s="17" t="s">
        <v>90</v>
      </c>
      <c r="B46" s="37" t="s">
        <v>91</v>
      </c>
      <c r="C46" s="19"/>
      <c r="D46" s="22"/>
      <c r="E46" s="21"/>
      <c r="F46" s="21"/>
    </row>
    <row r="47" spans="1:6">
      <c r="A47" s="17" t="s">
        <v>92</v>
      </c>
      <c r="B47" s="37" t="s">
        <v>93</v>
      </c>
      <c r="C47" s="19" t="s">
        <v>13</v>
      </c>
      <c r="D47" s="22">
        <v>15</v>
      </c>
      <c r="E47" s="21">
        <v>17303</v>
      </c>
      <c r="F47" s="21">
        <f>+ROUND(D47*E47,0)</f>
        <v>259545</v>
      </c>
    </row>
    <row r="48" spans="1:6" ht="30" customHeight="1">
      <c r="A48" s="84" t="s">
        <v>296</v>
      </c>
      <c r="B48" s="85"/>
      <c r="C48" s="85"/>
      <c r="D48" s="85"/>
      <c r="E48" s="86"/>
      <c r="F48" s="77">
        <f>SUM(F9:F47)</f>
        <v>52469128</v>
      </c>
    </row>
    <row r="49" spans="1:8" s="36" customFormat="1" ht="14.25" customHeight="1">
      <c r="A49" s="91"/>
      <c r="B49" s="91"/>
      <c r="C49" s="91"/>
      <c r="D49" s="91"/>
      <c r="E49" s="91"/>
      <c r="F49" s="91"/>
    </row>
    <row r="50" spans="1:8" ht="30" customHeight="1">
      <c r="A50" s="80" t="s">
        <v>101</v>
      </c>
      <c r="B50" s="80"/>
      <c r="C50" s="80"/>
      <c r="D50" s="80"/>
      <c r="E50" s="80"/>
      <c r="F50" s="80"/>
    </row>
    <row r="51" spans="1:8">
      <c r="A51" s="44" t="s">
        <v>2</v>
      </c>
      <c r="B51" s="44" t="s">
        <v>3</v>
      </c>
      <c r="C51" s="44" t="s">
        <v>4</v>
      </c>
      <c r="D51" s="44" t="s">
        <v>5</v>
      </c>
      <c r="E51" s="45" t="s">
        <v>6</v>
      </c>
      <c r="F51" s="45" t="s">
        <v>7</v>
      </c>
      <c r="H51" s="71"/>
    </row>
    <row r="52" spans="1:8">
      <c r="A52" s="13">
        <v>3</v>
      </c>
      <c r="B52" s="14" t="s">
        <v>35</v>
      </c>
      <c r="C52" s="15"/>
      <c r="D52" s="16"/>
      <c r="E52" s="8"/>
      <c r="F52" s="8"/>
    </row>
    <row r="53" spans="1:8">
      <c r="A53" s="17">
        <v>3.15</v>
      </c>
      <c r="B53" s="37" t="s">
        <v>106</v>
      </c>
      <c r="C53" s="19"/>
      <c r="D53" s="20"/>
      <c r="E53" s="21"/>
      <c r="F53" s="21"/>
    </row>
    <row r="54" spans="1:8">
      <c r="A54" s="17" t="s">
        <v>107</v>
      </c>
      <c r="B54" s="37" t="s">
        <v>108</v>
      </c>
      <c r="C54" s="19"/>
      <c r="D54" s="20"/>
      <c r="E54" s="21"/>
      <c r="F54" s="21"/>
    </row>
    <row r="55" spans="1:8">
      <c r="A55" s="17" t="s">
        <v>109</v>
      </c>
      <c r="B55" s="37" t="s">
        <v>110</v>
      </c>
      <c r="C55" s="19"/>
      <c r="D55" s="20"/>
      <c r="E55" s="21"/>
      <c r="F55" s="21"/>
    </row>
    <row r="56" spans="1:8">
      <c r="A56" s="17" t="s">
        <v>111</v>
      </c>
      <c r="B56" s="37" t="s">
        <v>112</v>
      </c>
      <c r="C56" s="19" t="s">
        <v>40</v>
      </c>
      <c r="D56" s="10">
        <v>2</v>
      </c>
      <c r="E56" s="21">
        <v>10823979</v>
      </c>
      <c r="F56" s="21">
        <f t="shared" ref="F56" si="5">+ROUND(D56*E56,0)</f>
        <v>21647958</v>
      </c>
    </row>
    <row r="57" spans="1:8">
      <c r="A57" s="17" t="s">
        <v>113</v>
      </c>
      <c r="B57" s="37" t="s">
        <v>114</v>
      </c>
      <c r="C57" s="19"/>
      <c r="D57" s="10"/>
      <c r="E57" s="21"/>
      <c r="F57" s="21"/>
    </row>
    <row r="58" spans="1:8">
      <c r="A58" s="17" t="s">
        <v>115</v>
      </c>
      <c r="B58" s="37" t="s">
        <v>116</v>
      </c>
      <c r="C58" s="19"/>
      <c r="D58" s="10"/>
      <c r="E58" s="21"/>
      <c r="F58" s="21"/>
    </row>
    <row r="59" spans="1:8">
      <c r="A59" s="17" t="s">
        <v>117</v>
      </c>
      <c r="B59" s="37" t="s">
        <v>118</v>
      </c>
      <c r="C59" s="19" t="s">
        <v>40</v>
      </c>
      <c r="D59" s="10">
        <v>2</v>
      </c>
      <c r="E59" s="21">
        <v>679644</v>
      </c>
      <c r="F59" s="21">
        <f t="shared" ref="F59" si="6">+ROUND(D59*E59,0)</f>
        <v>1359288</v>
      </c>
    </row>
    <row r="60" spans="1:8">
      <c r="A60" s="17" t="s">
        <v>119</v>
      </c>
      <c r="B60" s="37" t="s">
        <v>120</v>
      </c>
      <c r="C60" s="19"/>
      <c r="D60" s="10"/>
      <c r="E60" s="21"/>
      <c r="F60" s="21"/>
    </row>
    <row r="61" spans="1:8">
      <c r="A61" s="17" t="s">
        <v>121</v>
      </c>
      <c r="B61" s="37" t="s">
        <v>122</v>
      </c>
      <c r="C61" s="19"/>
      <c r="D61" s="10"/>
      <c r="E61" s="21"/>
      <c r="F61" s="21"/>
    </row>
    <row r="62" spans="1:8">
      <c r="A62" s="17" t="s">
        <v>123</v>
      </c>
      <c r="B62" s="37" t="s">
        <v>124</v>
      </c>
      <c r="C62" s="19" t="s">
        <v>40</v>
      </c>
      <c r="D62" s="10">
        <v>1</v>
      </c>
      <c r="E62" s="21">
        <v>467712</v>
      </c>
      <c r="F62" s="21">
        <f t="shared" ref="F62" si="7">+ROUND(D62*E62,0)</f>
        <v>467712</v>
      </c>
    </row>
    <row r="63" spans="1:8">
      <c r="A63" s="17" t="s">
        <v>125</v>
      </c>
      <c r="B63" s="37" t="s">
        <v>126</v>
      </c>
      <c r="C63" s="19"/>
      <c r="D63" s="10"/>
      <c r="E63" s="21"/>
      <c r="F63" s="21"/>
    </row>
    <row r="64" spans="1:8">
      <c r="A64" s="17" t="s">
        <v>127</v>
      </c>
      <c r="B64" s="37" t="s">
        <v>128</v>
      </c>
      <c r="C64" s="19"/>
      <c r="D64" s="10"/>
      <c r="E64" s="21"/>
      <c r="F64" s="21"/>
    </row>
    <row r="65" spans="1:6">
      <c r="A65" s="17" t="s">
        <v>129</v>
      </c>
      <c r="B65" s="37" t="s">
        <v>130</v>
      </c>
      <c r="C65" s="19" t="s">
        <v>40</v>
      </c>
      <c r="D65" s="10">
        <v>1</v>
      </c>
      <c r="E65" s="21">
        <v>580986</v>
      </c>
      <c r="F65" s="21">
        <f t="shared" ref="F65:F66" si="8">+ROUND(D65*E65,0)</f>
        <v>580986</v>
      </c>
    </row>
    <row r="66" spans="1:6">
      <c r="A66" s="17" t="s">
        <v>131</v>
      </c>
      <c r="B66" s="37" t="s">
        <v>132</v>
      </c>
      <c r="C66" s="19" t="s">
        <v>40</v>
      </c>
      <c r="D66" s="10">
        <v>2</v>
      </c>
      <c r="E66" s="21">
        <v>8633225</v>
      </c>
      <c r="F66" s="21">
        <f t="shared" si="8"/>
        <v>17266450</v>
      </c>
    </row>
    <row r="67" spans="1:6">
      <c r="A67" s="17">
        <v>3.17</v>
      </c>
      <c r="B67" s="37" t="s">
        <v>137</v>
      </c>
      <c r="C67" s="19"/>
      <c r="D67" s="10"/>
      <c r="E67" s="21"/>
      <c r="F67" s="21"/>
    </row>
    <row r="68" spans="1:6">
      <c r="A68" s="17" t="s">
        <v>138</v>
      </c>
      <c r="B68" s="37" t="s">
        <v>139</v>
      </c>
      <c r="C68" s="19"/>
      <c r="D68" s="10"/>
      <c r="E68" s="21"/>
      <c r="F68" s="21"/>
    </row>
    <row r="69" spans="1:6">
      <c r="A69" s="17" t="s">
        <v>140</v>
      </c>
      <c r="B69" s="37" t="s">
        <v>141</v>
      </c>
      <c r="C69" s="19" t="s">
        <v>40</v>
      </c>
      <c r="D69" s="10">
        <v>2</v>
      </c>
      <c r="E69" s="21">
        <v>1035300</v>
      </c>
      <c r="F69" s="21">
        <f t="shared" ref="F69:F70" si="9">+ROUND(D69*E69,0)</f>
        <v>2070600</v>
      </c>
    </row>
    <row r="70" spans="1:6">
      <c r="A70" s="17" t="s">
        <v>142</v>
      </c>
      <c r="B70" s="37" t="s">
        <v>143</v>
      </c>
      <c r="C70" s="19" t="s">
        <v>40</v>
      </c>
      <c r="D70" s="10">
        <v>4</v>
      </c>
      <c r="E70" s="21">
        <v>6857340</v>
      </c>
      <c r="F70" s="21">
        <f t="shared" si="9"/>
        <v>27429360</v>
      </c>
    </row>
    <row r="71" spans="1:6">
      <c r="A71" s="17" t="s">
        <v>144</v>
      </c>
      <c r="B71" s="37" t="s">
        <v>145</v>
      </c>
      <c r="C71" s="19"/>
      <c r="D71" s="10"/>
      <c r="E71" s="21"/>
      <c r="F71" s="21"/>
    </row>
    <row r="72" spans="1:6">
      <c r="A72" s="17" t="s">
        <v>146</v>
      </c>
      <c r="B72" s="37" t="s">
        <v>147</v>
      </c>
      <c r="C72" s="19"/>
      <c r="D72" s="10"/>
      <c r="E72" s="21"/>
      <c r="F72" s="21"/>
    </row>
    <row r="73" spans="1:6">
      <c r="A73" s="17" t="s">
        <v>148</v>
      </c>
      <c r="B73" s="37" t="s">
        <v>149</v>
      </c>
      <c r="C73" s="19"/>
      <c r="D73" s="10"/>
      <c r="E73" s="21"/>
      <c r="F73" s="21"/>
    </row>
    <row r="74" spans="1:6">
      <c r="A74" s="17" t="s">
        <v>150</v>
      </c>
      <c r="B74" s="37" t="s">
        <v>151</v>
      </c>
      <c r="C74" s="19" t="s">
        <v>40</v>
      </c>
      <c r="D74" s="10">
        <v>1</v>
      </c>
      <c r="E74" s="21">
        <v>3052308</v>
      </c>
      <c r="F74" s="21">
        <f t="shared" ref="F74" si="10">+ROUND(D74*E74,0)</f>
        <v>3052308</v>
      </c>
    </row>
    <row r="75" spans="1:6">
      <c r="A75" s="17" t="s">
        <v>152</v>
      </c>
      <c r="B75" s="37" t="s">
        <v>153</v>
      </c>
      <c r="C75" s="19"/>
      <c r="D75" s="10"/>
      <c r="E75" s="21"/>
      <c r="F75" s="21"/>
    </row>
    <row r="76" spans="1:6">
      <c r="A76" s="17" t="s">
        <v>154</v>
      </c>
      <c r="B76" s="37" t="s">
        <v>155</v>
      </c>
      <c r="C76" s="19" t="s">
        <v>40</v>
      </c>
      <c r="D76" s="10">
        <v>1</v>
      </c>
      <c r="E76" s="21">
        <v>1784370</v>
      </c>
      <c r="F76" s="21">
        <f t="shared" ref="F76" si="11">+ROUND(D76*E76,0)</f>
        <v>1784370</v>
      </c>
    </row>
    <row r="77" spans="1:6">
      <c r="A77" s="17" t="s">
        <v>156</v>
      </c>
      <c r="B77" s="37" t="s">
        <v>157</v>
      </c>
      <c r="C77" s="19"/>
      <c r="D77" s="10"/>
      <c r="E77" s="21"/>
      <c r="F77" s="21"/>
    </row>
    <row r="78" spans="1:6">
      <c r="A78" s="17" t="s">
        <v>158</v>
      </c>
      <c r="B78" s="37" t="s">
        <v>159</v>
      </c>
      <c r="C78" s="19" t="s">
        <v>40</v>
      </c>
      <c r="D78" s="10">
        <v>2</v>
      </c>
      <c r="E78" s="21">
        <v>1353198</v>
      </c>
      <c r="F78" s="21">
        <f t="shared" ref="F78:F79" si="12">+ROUND(D78*E78,0)</f>
        <v>2706396</v>
      </c>
    </row>
    <row r="79" spans="1:6">
      <c r="A79" s="17" t="s">
        <v>160</v>
      </c>
      <c r="B79" s="37" t="s">
        <v>161</v>
      </c>
      <c r="C79" s="19" t="s">
        <v>40</v>
      </c>
      <c r="D79" s="10">
        <v>1</v>
      </c>
      <c r="E79" s="21">
        <v>16043492</v>
      </c>
      <c r="F79" s="21">
        <f t="shared" si="12"/>
        <v>16043492</v>
      </c>
    </row>
    <row r="80" spans="1:6">
      <c r="A80" s="17" t="s">
        <v>162</v>
      </c>
      <c r="B80" s="37" t="s">
        <v>163</v>
      </c>
      <c r="C80" s="19"/>
      <c r="D80" s="10"/>
      <c r="E80" s="21"/>
      <c r="F80" s="21"/>
    </row>
    <row r="81" spans="1:6">
      <c r="A81" s="17" t="s">
        <v>164</v>
      </c>
      <c r="B81" s="37" t="s">
        <v>165</v>
      </c>
      <c r="C81" s="19"/>
      <c r="D81" s="10"/>
      <c r="E81" s="21"/>
      <c r="F81" s="21"/>
    </row>
    <row r="82" spans="1:6">
      <c r="A82" s="17" t="s">
        <v>166</v>
      </c>
      <c r="B82" s="37" t="s">
        <v>167</v>
      </c>
      <c r="C82" s="19" t="s">
        <v>40</v>
      </c>
      <c r="D82" s="10">
        <v>1</v>
      </c>
      <c r="E82" s="21">
        <v>621180</v>
      </c>
      <c r="F82" s="21">
        <f t="shared" ref="F82:F85" si="13">+ROUND(D82*E82,0)</f>
        <v>621180</v>
      </c>
    </row>
    <row r="83" spans="1:6">
      <c r="A83" s="17" t="s">
        <v>45</v>
      </c>
      <c r="B83" s="18" t="s">
        <v>331</v>
      </c>
      <c r="C83" s="64"/>
      <c r="D83" s="10"/>
      <c r="E83" s="21"/>
      <c r="F83" s="21"/>
    </row>
    <row r="84" spans="1:6" ht="45">
      <c r="A84" s="17" t="s">
        <v>47</v>
      </c>
      <c r="B84" s="18" t="s">
        <v>168</v>
      </c>
      <c r="C84" s="19" t="s">
        <v>40</v>
      </c>
      <c r="D84" s="10">
        <v>6</v>
      </c>
      <c r="E84" s="21">
        <v>480378</v>
      </c>
      <c r="F84" s="21">
        <f t="shared" si="13"/>
        <v>2882268</v>
      </c>
    </row>
    <row r="85" spans="1:6" ht="75">
      <c r="A85" s="17" t="s">
        <v>49</v>
      </c>
      <c r="B85" s="18" t="s">
        <v>169</v>
      </c>
      <c r="C85" s="19" t="s">
        <v>40</v>
      </c>
      <c r="D85" s="10">
        <v>6</v>
      </c>
      <c r="E85" s="21">
        <v>1765606</v>
      </c>
      <c r="F85" s="21">
        <f t="shared" si="13"/>
        <v>10593636</v>
      </c>
    </row>
    <row r="86" spans="1:6" ht="31.5" customHeight="1">
      <c r="A86" s="81" t="s">
        <v>295</v>
      </c>
      <c r="B86" s="81"/>
      <c r="C86" s="81"/>
      <c r="D86" s="81"/>
      <c r="E86" s="81"/>
      <c r="F86" s="78">
        <f>SUM(F56:F85)</f>
        <v>108506004</v>
      </c>
    </row>
  </sheetData>
  <sheetProtection password="DF72" sheet="1" objects="1" scenarios="1"/>
  <mergeCells count="8">
    <mergeCell ref="A86:E86"/>
    <mergeCell ref="A50:F50"/>
    <mergeCell ref="A49:F49"/>
    <mergeCell ref="A1:F1"/>
    <mergeCell ref="A2:F2"/>
    <mergeCell ref="A3:F3"/>
    <mergeCell ref="A4:F4"/>
    <mergeCell ref="A48:E48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ignoredErrors>
    <ignoredError sqref="A6 A14 A40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>
  <dimension ref="A1:H110"/>
  <sheetViews>
    <sheetView workbookViewId="0">
      <selection activeCell="E21" sqref="E21"/>
    </sheetView>
  </sheetViews>
  <sheetFormatPr baseColWidth="10" defaultRowHeight="15"/>
  <cols>
    <col min="1" max="1" width="13.7109375" style="1" customWidth="1"/>
    <col min="2" max="2" width="58.7109375" style="2" customWidth="1"/>
    <col min="3" max="4" width="11.42578125" style="3"/>
    <col min="5" max="5" width="17.28515625" style="5" customWidth="1"/>
    <col min="6" max="6" width="18.28515625" style="5" bestFit="1" customWidth="1"/>
    <col min="7" max="7" width="11.42578125" style="2"/>
    <col min="8" max="8" width="16.42578125" style="2" bestFit="1" customWidth="1"/>
    <col min="9" max="16384" width="11.42578125" style="2"/>
  </cols>
  <sheetData>
    <row r="1" spans="1:6">
      <c r="A1" s="82" t="s">
        <v>335</v>
      </c>
      <c r="B1" s="82"/>
      <c r="C1" s="82"/>
      <c r="D1" s="82"/>
      <c r="E1" s="82"/>
      <c r="F1" s="82"/>
    </row>
    <row r="2" spans="1:6" ht="31.5" customHeight="1">
      <c r="A2" s="83" t="s">
        <v>313</v>
      </c>
      <c r="B2" s="83"/>
      <c r="C2" s="83"/>
      <c r="D2" s="83"/>
      <c r="E2" s="83"/>
      <c r="F2" s="83"/>
    </row>
    <row r="3" spans="1:6">
      <c r="A3" s="87" t="s">
        <v>298</v>
      </c>
      <c r="B3" s="87"/>
      <c r="C3" s="87"/>
      <c r="D3" s="87"/>
      <c r="E3" s="87"/>
      <c r="F3" s="87"/>
    </row>
    <row r="4" spans="1:6" ht="30" customHeight="1">
      <c r="A4" s="80" t="s">
        <v>1</v>
      </c>
      <c r="B4" s="80"/>
      <c r="C4" s="80"/>
      <c r="D4" s="80"/>
      <c r="E4" s="80"/>
      <c r="F4" s="80"/>
    </row>
    <row r="5" spans="1:6">
      <c r="A5" s="54" t="s">
        <v>2</v>
      </c>
      <c r="B5" s="55" t="s">
        <v>3</v>
      </c>
      <c r="C5" s="44" t="s">
        <v>4</v>
      </c>
      <c r="D5" s="44" t="s">
        <v>5</v>
      </c>
      <c r="E5" s="6" t="s">
        <v>6</v>
      </c>
      <c r="F5" s="6" t="s">
        <v>7</v>
      </c>
    </row>
    <row r="6" spans="1:6">
      <c r="A6" s="13">
        <v>1</v>
      </c>
      <c r="B6" s="14" t="s">
        <v>8</v>
      </c>
      <c r="C6" s="15"/>
      <c r="D6" s="15"/>
      <c r="E6" s="8"/>
      <c r="F6" s="8"/>
    </row>
    <row r="7" spans="1:6">
      <c r="A7" s="17" t="s">
        <v>9</v>
      </c>
      <c r="B7" s="37" t="s">
        <v>10</v>
      </c>
      <c r="C7" s="19"/>
      <c r="D7" s="19"/>
      <c r="E7" s="21"/>
      <c r="F7" s="21"/>
    </row>
    <row r="8" spans="1:6">
      <c r="A8" s="17" t="s">
        <v>11</v>
      </c>
      <c r="B8" s="37" t="s">
        <v>12</v>
      </c>
      <c r="C8" s="19" t="s">
        <v>13</v>
      </c>
      <c r="D8" s="22">
        <v>2235</v>
      </c>
      <c r="E8" s="21">
        <v>2500</v>
      </c>
      <c r="F8" s="21">
        <f>+ROUND(D8*E8,0)</f>
        <v>5587500</v>
      </c>
    </row>
    <row r="9" spans="1:6">
      <c r="A9" s="17" t="s">
        <v>14</v>
      </c>
      <c r="B9" s="37" t="s">
        <v>15</v>
      </c>
      <c r="C9" s="19"/>
      <c r="D9" s="22"/>
      <c r="E9" s="21"/>
      <c r="F9" s="21"/>
    </row>
    <row r="10" spans="1:6">
      <c r="A10" s="17" t="s">
        <v>16</v>
      </c>
      <c r="B10" s="37" t="s">
        <v>17</v>
      </c>
      <c r="C10" s="19"/>
      <c r="D10" s="22"/>
      <c r="E10" s="21"/>
      <c r="F10" s="21"/>
    </row>
    <row r="11" spans="1:6">
      <c r="A11" s="25" t="s">
        <v>18</v>
      </c>
      <c r="B11" s="26" t="s">
        <v>19</v>
      </c>
      <c r="C11" s="27" t="s">
        <v>13</v>
      </c>
      <c r="D11" s="28">
        <v>4917</v>
      </c>
      <c r="E11" s="29">
        <v>4535</v>
      </c>
      <c r="F11" s="21">
        <f>+ROUND(D11*E11,0)</f>
        <v>22298595</v>
      </c>
    </row>
    <row r="12" spans="1:6">
      <c r="A12" s="13" t="s">
        <v>171</v>
      </c>
      <c r="B12" s="14" t="s">
        <v>172</v>
      </c>
      <c r="C12" s="15"/>
      <c r="D12" s="16"/>
      <c r="E12" s="8"/>
      <c r="F12" s="8"/>
    </row>
    <row r="13" spans="1:6">
      <c r="A13" s="17" t="s">
        <v>20</v>
      </c>
      <c r="B13" s="37" t="s">
        <v>21</v>
      </c>
      <c r="C13" s="19"/>
      <c r="D13" s="20"/>
      <c r="E13" s="21"/>
      <c r="F13" s="21"/>
    </row>
    <row r="14" spans="1:6">
      <c r="A14" s="17" t="s">
        <v>22</v>
      </c>
      <c r="B14" s="37" t="s">
        <v>23</v>
      </c>
      <c r="C14" s="19"/>
      <c r="D14" s="20"/>
      <c r="E14" s="21"/>
      <c r="F14" s="21"/>
    </row>
    <row r="15" spans="1:6">
      <c r="A15" s="17" t="s">
        <v>24</v>
      </c>
      <c r="B15" s="37" t="s">
        <v>25</v>
      </c>
      <c r="C15" s="19" t="s">
        <v>26</v>
      </c>
      <c r="D15" s="28">
        <v>9044.68</v>
      </c>
      <c r="E15" s="21">
        <v>22263</v>
      </c>
      <c r="F15" s="21">
        <f>+ROUND(D15*E15,0)</f>
        <v>201361711</v>
      </c>
    </row>
    <row r="16" spans="1:6">
      <c r="A16" s="17" t="s">
        <v>27</v>
      </c>
      <c r="B16" s="37" t="s">
        <v>28</v>
      </c>
      <c r="C16" s="19"/>
      <c r="D16" s="28"/>
      <c r="E16" s="21"/>
      <c r="F16" s="21"/>
    </row>
    <row r="17" spans="1:6">
      <c r="A17" s="17" t="s">
        <v>29</v>
      </c>
      <c r="B17" s="37" t="s">
        <v>30</v>
      </c>
      <c r="C17" s="19" t="s">
        <v>26</v>
      </c>
      <c r="D17" s="28">
        <v>2810.36</v>
      </c>
      <c r="E17" s="21">
        <v>26455</v>
      </c>
      <c r="F17" s="21">
        <f>+ROUND(D17*E17,0)</f>
        <v>74348074</v>
      </c>
    </row>
    <row r="18" spans="1:6">
      <c r="A18" s="17" t="s">
        <v>173</v>
      </c>
      <c r="B18" s="37" t="s">
        <v>174</v>
      </c>
      <c r="C18" s="19"/>
      <c r="D18" s="22"/>
      <c r="E18" s="21"/>
      <c r="F18" s="21"/>
    </row>
    <row r="19" spans="1:6">
      <c r="A19" s="17" t="s">
        <v>175</v>
      </c>
      <c r="B19" s="37" t="s">
        <v>176</v>
      </c>
      <c r="C19" s="19" t="s">
        <v>13</v>
      </c>
      <c r="D19" s="22">
        <v>25</v>
      </c>
      <c r="E19" s="21">
        <v>6120000</v>
      </c>
      <c r="F19" s="21">
        <f>+ROUND(D19*E19,0)</f>
        <v>153000000</v>
      </c>
    </row>
    <row r="20" spans="1:6">
      <c r="A20" s="17" t="s">
        <v>31</v>
      </c>
      <c r="B20" s="37" t="s">
        <v>32</v>
      </c>
      <c r="C20" s="19"/>
      <c r="D20" s="22"/>
      <c r="E20" s="21"/>
      <c r="F20" s="21"/>
    </row>
    <row r="21" spans="1:6" ht="30">
      <c r="A21" s="17" t="s">
        <v>177</v>
      </c>
      <c r="B21" s="18" t="s">
        <v>178</v>
      </c>
      <c r="C21" s="19" t="s">
        <v>26</v>
      </c>
      <c r="D21" s="22">
        <v>8046</v>
      </c>
      <c r="E21" s="21">
        <v>10128</v>
      </c>
      <c r="F21" s="21">
        <f t="shared" ref="F21:F23" si="0">+ROUND(D21*E21,0)</f>
        <v>81489888</v>
      </c>
    </row>
    <row r="22" spans="1:6">
      <c r="A22" s="17" t="s">
        <v>179</v>
      </c>
      <c r="B22" s="37" t="s">
        <v>180</v>
      </c>
      <c r="C22" s="19" t="s">
        <v>26</v>
      </c>
      <c r="D22" s="22">
        <v>3576</v>
      </c>
      <c r="E22" s="21">
        <v>54077</v>
      </c>
      <c r="F22" s="21">
        <f t="shared" si="0"/>
        <v>193379352</v>
      </c>
    </row>
    <row r="23" spans="1:6">
      <c r="A23" s="17">
        <v>2.9</v>
      </c>
      <c r="B23" s="37" t="s">
        <v>33</v>
      </c>
      <c r="C23" s="19" t="s">
        <v>26</v>
      </c>
      <c r="D23" s="22">
        <v>3809</v>
      </c>
      <c r="E23" s="21">
        <v>15018</v>
      </c>
      <c r="F23" s="21">
        <f t="shared" si="0"/>
        <v>57203562</v>
      </c>
    </row>
    <row r="24" spans="1:6">
      <c r="A24" s="54" t="s">
        <v>34</v>
      </c>
      <c r="B24" s="55" t="s">
        <v>35</v>
      </c>
      <c r="C24" s="44"/>
      <c r="D24" s="52"/>
      <c r="E24" s="6"/>
      <c r="F24" s="6"/>
    </row>
    <row r="25" spans="1:6" ht="30">
      <c r="A25" s="65" t="s">
        <v>133</v>
      </c>
      <c r="B25" s="70" t="s">
        <v>134</v>
      </c>
      <c r="C25" s="67"/>
      <c r="D25" s="68"/>
      <c r="E25" s="69"/>
      <c r="F25" s="69"/>
    </row>
    <row r="26" spans="1:6">
      <c r="A26" s="65" t="s">
        <v>135</v>
      </c>
      <c r="B26" s="66" t="s">
        <v>325</v>
      </c>
      <c r="C26" s="67"/>
      <c r="D26" s="68"/>
      <c r="E26" s="69"/>
      <c r="F26" s="69"/>
    </row>
    <row r="27" spans="1:6">
      <c r="A27" s="65" t="s">
        <v>136</v>
      </c>
      <c r="B27" s="66" t="s">
        <v>328</v>
      </c>
      <c r="C27" s="67" t="s">
        <v>40</v>
      </c>
      <c r="D27" s="68">
        <v>20</v>
      </c>
      <c r="E27" s="69">
        <v>2684472</v>
      </c>
      <c r="F27" s="69">
        <f>+ROUND(D27*E27,0)</f>
        <v>53689440</v>
      </c>
    </row>
    <row r="28" spans="1:6">
      <c r="A28" s="17" t="s">
        <v>36</v>
      </c>
      <c r="B28" s="37" t="s">
        <v>37</v>
      </c>
      <c r="C28" s="19"/>
      <c r="D28" s="20"/>
      <c r="E28" s="21"/>
      <c r="F28" s="21"/>
    </row>
    <row r="29" spans="1:6">
      <c r="A29" s="17" t="s">
        <v>38</v>
      </c>
      <c r="B29" s="37" t="s">
        <v>39</v>
      </c>
      <c r="C29" s="19" t="s">
        <v>40</v>
      </c>
      <c r="D29" s="10">
        <v>8</v>
      </c>
      <c r="E29" s="21">
        <v>13913</v>
      </c>
      <c r="F29" s="21">
        <f t="shared" ref="F29:F31" si="1">+ROUND(D29*E29,0)</f>
        <v>111304</v>
      </c>
    </row>
    <row r="30" spans="1:6">
      <c r="A30" s="17" t="s">
        <v>41</v>
      </c>
      <c r="B30" s="37" t="s">
        <v>42</v>
      </c>
      <c r="C30" s="19" t="s">
        <v>40</v>
      </c>
      <c r="D30" s="10">
        <v>4</v>
      </c>
      <c r="E30" s="21">
        <v>17406</v>
      </c>
      <c r="F30" s="21">
        <f t="shared" si="1"/>
        <v>69624</v>
      </c>
    </row>
    <row r="31" spans="1:6">
      <c r="A31" s="17" t="s">
        <v>43</v>
      </c>
      <c r="B31" s="37" t="s">
        <v>44</v>
      </c>
      <c r="C31" s="19" t="s">
        <v>40</v>
      </c>
      <c r="D31" s="10">
        <v>16</v>
      </c>
      <c r="E31" s="21">
        <v>76518</v>
      </c>
      <c r="F31" s="21">
        <f t="shared" si="1"/>
        <v>1224288</v>
      </c>
    </row>
    <row r="32" spans="1:6">
      <c r="A32" s="17" t="s">
        <v>45</v>
      </c>
      <c r="B32" s="37" t="s">
        <v>46</v>
      </c>
      <c r="C32" s="19"/>
      <c r="D32" s="10"/>
      <c r="E32" s="21"/>
      <c r="F32" s="21"/>
    </row>
    <row r="33" spans="1:6" ht="45">
      <c r="A33" s="17" t="s">
        <v>289</v>
      </c>
      <c r="B33" s="18" t="s">
        <v>290</v>
      </c>
      <c r="C33" s="19" t="s">
        <v>40</v>
      </c>
      <c r="D33" s="10">
        <v>2</v>
      </c>
      <c r="E33" s="21">
        <v>1451766</v>
      </c>
      <c r="F33" s="21">
        <f t="shared" ref="F33:F38" si="2">+ROUND(D33*E33,0)</f>
        <v>2903532</v>
      </c>
    </row>
    <row r="34" spans="1:6" ht="45">
      <c r="A34" s="17" t="s">
        <v>47</v>
      </c>
      <c r="B34" s="18" t="s">
        <v>48</v>
      </c>
      <c r="C34" s="19" t="s">
        <v>40</v>
      </c>
      <c r="D34" s="10">
        <v>56</v>
      </c>
      <c r="E34" s="21">
        <v>171329</v>
      </c>
      <c r="F34" s="21">
        <f t="shared" si="2"/>
        <v>9594424</v>
      </c>
    </row>
    <row r="35" spans="1:6" ht="45">
      <c r="A35" s="17" t="s">
        <v>181</v>
      </c>
      <c r="B35" s="18" t="s">
        <v>182</v>
      </c>
      <c r="C35" s="19" t="s">
        <v>40</v>
      </c>
      <c r="D35" s="10">
        <v>20</v>
      </c>
      <c r="E35" s="21">
        <v>274926</v>
      </c>
      <c r="F35" s="21">
        <f t="shared" si="2"/>
        <v>5498520</v>
      </c>
    </row>
    <row r="36" spans="1:6" ht="60">
      <c r="A36" s="17" t="s">
        <v>49</v>
      </c>
      <c r="B36" s="18" t="s">
        <v>50</v>
      </c>
      <c r="C36" s="19" t="s">
        <v>40</v>
      </c>
      <c r="D36" s="10">
        <v>56</v>
      </c>
      <c r="E36" s="21">
        <v>242152</v>
      </c>
      <c r="F36" s="21">
        <f t="shared" si="2"/>
        <v>13560512</v>
      </c>
    </row>
    <row r="37" spans="1:6" ht="75">
      <c r="A37" s="17" t="s">
        <v>183</v>
      </c>
      <c r="B37" s="18" t="s">
        <v>184</v>
      </c>
      <c r="C37" s="19" t="s">
        <v>185</v>
      </c>
      <c r="D37" s="10">
        <v>2235</v>
      </c>
      <c r="E37" s="21">
        <v>123281</v>
      </c>
      <c r="F37" s="21">
        <f t="shared" si="2"/>
        <v>275533035</v>
      </c>
    </row>
    <row r="38" spans="1:6" ht="45">
      <c r="A38" s="17" t="s">
        <v>291</v>
      </c>
      <c r="B38" s="18" t="s">
        <v>292</v>
      </c>
      <c r="C38" s="19" t="s">
        <v>40</v>
      </c>
      <c r="D38" s="10">
        <v>1</v>
      </c>
      <c r="E38" s="21">
        <v>274926</v>
      </c>
      <c r="F38" s="21">
        <f t="shared" si="2"/>
        <v>274926</v>
      </c>
    </row>
    <row r="39" spans="1:6">
      <c r="A39" s="17" t="s">
        <v>51</v>
      </c>
      <c r="B39" s="37" t="s">
        <v>52</v>
      </c>
      <c r="C39" s="19"/>
      <c r="D39" s="10"/>
      <c r="E39" s="21"/>
      <c r="F39" s="21"/>
    </row>
    <row r="40" spans="1:6">
      <c r="A40" s="17" t="s">
        <v>53</v>
      </c>
      <c r="B40" s="37" t="s">
        <v>54</v>
      </c>
      <c r="C40" s="19"/>
      <c r="D40" s="10"/>
      <c r="E40" s="21"/>
      <c r="F40" s="21"/>
    </row>
    <row r="41" spans="1:6">
      <c r="A41" s="17" t="s">
        <v>55</v>
      </c>
      <c r="B41" s="37" t="s">
        <v>56</v>
      </c>
      <c r="C41" s="19" t="s">
        <v>40</v>
      </c>
      <c r="D41" s="10">
        <v>4</v>
      </c>
      <c r="E41" s="21">
        <v>73482</v>
      </c>
      <c r="F41" s="21">
        <f t="shared" ref="F41:F42" si="3">+ROUND(D41*E41,0)</f>
        <v>293928</v>
      </c>
    </row>
    <row r="42" spans="1:6">
      <c r="A42" s="17" t="s">
        <v>57</v>
      </c>
      <c r="B42" s="37" t="s">
        <v>58</v>
      </c>
      <c r="C42" s="19" t="s">
        <v>40</v>
      </c>
      <c r="D42" s="10">
        <v>16</v>
      </c>
      <c r="E42" s="21">
        <v>290796</v>
      </c>
      <c r="F42" s="21">
        <f t="shared" si="3"/>
        <v>4652736</v>
      </c>
    </row>
    <row r="43" spans="1:6">
      <c r="A43" s="17" t="s">
        <v>59</v>
      </c>
      <c r="B43" s="37" t="s">
        <v>60</v>
      </c>
      <c r="C43" s="19"/>
      <c r="D43" s="10"/>
      <c r="E43" s="21"/>
      <c r="F43" s="21"/>
    </row>
    <row r="44" spans="1:6">
      <c r="A44" s="17" t="s">
        <v>61</v>
      </c>
      <c r="B44" s="37" t="s">
        <v>62</v>
      </c>
      <c r="C44" s="19"/>
      <c r="D44" s="10"/>
      <c r="E44" s="21"/>
      <c r="F44" s="21"/>
    </row>
    <row r="45" spans="1:6">
      <c r="A45" s="17" t="s">
        <v>63</v>
      </c>
      <c r="B45" s="37" t="s">
        <v>64</v>
      </c>
      <c r="C45" s="19" t="s">
        <v>40</v>
      </c>
      <c r="D45" s="10">
        <v>4</v>
      </c>
      <c r="E45" s="21">
        <v>182412</v>
      </c>
      <c r="F45" s="21">
        <f t="shared" ref="F45:F46" si="4">+ROUND(D45*E45,0)</f>
        <v>729648</v>
      </c>
    </row>
    <row r="46" spans="1:6">
      <c r="A46" s="17" t="s">
        <v>65</v>
      </c>
      <c r="B46" s="37" t="s">
        <v>66</v>
      </c>
      <c r="C46" s="19" t="s">
        <v>40</v>
      </c>
      <c r="D46" s="10">
        <v>6</v>
      </c>
      <c r="E46" s="21">
        <v>945439</v>
      </c>
      <c r="F46" s="21">
        <f t="shared" si="4"/>
        <v>5672634</v>
      </c>
    </row>
    <row r="47" spans="1:6">
      <c r="A47" s="17" t="s">
        <v>61</v>
      </c>
      <c r="B47" s="37" t="s">
        <v>67</v>
      </c>
      <c r="C47" s="19"/>
      <c r="D47" s="10"/>
      <c r="E47" s="21"/>
      <c r="F47" s="21"/>
    </row>
    <row r="48" spans="1:6">
      <c r="A48" s="17" t="s">
        <v>68</v>
      </c>
      <c r="B48" s="37" t="s">
        <v>69</v>
      </c>
      <c r="C48" s="19" t="s">
        <v>40</v>
      </c>
      <c r="D48" s="10">
        <v>2</v>
      </c>
      <c r="E48" s="21">
        <v>182412</v>
      </c>
      <c r="F48" s="21">
        <f>+ROUND(D48*E48,0)</f>
        <v>364824</v>
      </c>
    </row>
    <row r="49" spans="1:6">
      <c r="A49" s="17" t="s">
        <v>70</v>
      </c>
      <c r="B49" s="37" t="s">
        <v>71</v>
      </c>
      <c r="C49" s="19"/>
      <c r="D49" s="10"/>
      <c r="E49" s="21"/>
      <c r="F49" s="21"/>
    </row>
    <row r="50" spans="1:6">
      <c r="A50" s="17" t="s">
        <v>72</v>
      </c>
      <c r="B50" s="37" t="s">
        <v>73</v>
      </c>
      <c r="C50" s="19"/>
      <c r="D50" s="10"/>
      <c r="E50" s="21"/>
      <c r="F50" s="21"/>
    </row>
    <row r="51" spans="1:6">
      <c r="A51" s="17" t="s">
        <v>74</v>
      </c>
      <c r="B51" s="37" t="s">
        <v>75</v>
      </c>
      <c r="C51" s="19" t="s">
        <v>40</v>
      </c>
      <c r="D51" s="10">
        <v>2</v>
      </c>
      <c r="E51" s="21">
        <v>193732</v>
      </c>
      <c r="F51" s="21">
        <f>+ROUND(D51*E51,0)</f>
        <v>387464</v>
      </c>
    </row>
    <row r="52" spans="1:6">
      <c r="A52" s="17" t="s">
        <v>76</v>
      </c>
      <c r="B52" s="37" t="s">
        <v>77</v>
      </c>
      <c r="C52" s="19"/>
      <c r="D52" s="10"/>
      <c r="E52" s="21"/>
      <c r="F52" s="21"/>
    </row>
    <row r="53" spans="1:6">
      <c r="A53" s="17" t="s">
        <v>78</v>
      </c>
      <c r="B53" s="37" t="s">
        <v>79</v>
      </c>
      <c r="C53" s="19" t="s">
        <v>40</v>
      </c>
      <c r="D53" s="10">
        <v>2</v>
      </c>
      <c r="E53" s="21">
        <v>132818</v>
      </c>
      <c r="F53" s="21">
        <f>+ROUND(D53*E53,0)</f>
        <v>265636</v>
      </c>
    </row>
    <row r="54" spans="1:6">
      <c r="A54" s="13" t="s">
        <v>284</v>
      </c>
      <c r="B54" s="14" t="s">
        <v>285</v>
      </c>
      <c r="C54" s="15"/>
      <c r="D54" s="16"/>
      <c r="E54" s="8"/>
      <c r="F54" s="8"/>
    </row>
    <row r="55" spans="1:6">
      <c r="A55" s="13"/>
      <c r="B55" s="14" t="s">
        <v>80</v>
      </c>
      <c r="C55" s="15"/>
      <c r="D55" s="16"/>
      <c r="E55" s="8"/>
      <c r="F55" s="8"/>
    </row>
    <row r="56" spans="1:6">
      <c r="A56" s="17" t="s">
        <v>81</v>
      </c>
      <c r="B56" s="37" t="s">
        <v>82</v>
      </c>
      <c r="C56" s="19"/>
      <c r="D56" s="20"/>
      <c r="E56" s="21"/>
      <c r="F56" s="21"/>
    </row>
    <row r="57" spans="1:6">
      <c r="A57" s="17" t="s">
        <v>83</v>
      </c>
      <c r="B57" s="37" t="s">
        <v>84</v>
      </c>
      <c r="C57" s="19" t="s">
        <v>26</v>
      </c>
      <c r="D57" s="28">
        <v>104.32</v>
      </c>
      <c r="E57" s="21">
        <v>533674</v>
      </c>
      <c r="F57" s="21">
        <f>+ROUND(D57*E57,0)</f>
        <v>55672872</v>
      </c>
    </row>
    <row r="58" spans="1:6">
      <c r="A58" s="17" t="s">
        <v>85</v>
      </c>
      <c r="B58" s="37" t="s">
        <v>86</v>
      </c>
      <c r="C58" s="19"/>
      <c r="D58" s="28"/>
      <c r="E58" s="21"/>
      <c r="F58" s="21"/>
    </row>
    <row r="59" spans="1:6">
      <c r="A59" s="17" t="s">
        <v>87</v>
      </c>
      <c r="B59" s="37" t="s">
        <v>88</v>
      </c>
      <c r="C59" s="19" t="s">
        <v>89</v>
      </c>
      <c r="D59" s="28">
        <v>9629</v>
      </c>
      <c r="E59" s="21">
        <v>3937</v>
      </c>
      <c r="F59" s="21">
        <f>+ROUND(D59*E59,0)</f>
        <v>37909373</v>
      </c>
    </row>
    <row r="60" spans="1:6">
      <c r="A60" s="17" t="s">
        <v>90</v>
      </c>
      <c r="B60" s="37" t="s">
        <v>91</v>
      </c>
      <c r="C60" s="19"/>
      <c r="D60" s="22"/>
      <c r="E60" s="21"/>
      <c r="F60" s="21"/>
    </row>
    <row r="61" spans="1:6">
      <c r="A61" s="17" t="s">
        <v>92</v>
      </c>
      <c r="B61" s="37" t="s">
        <v>93</v>
      </c>
      <c r="C61" s="19" t="s">
        <v>13</v>
      </c>
      <c r="D61" s="22">
        <v>50</v>
      </c>
      <c r="E61" s="21">
        <v>17303</v>
      </c>
      <c r="F61" s="21">
        <f>+ROUND(D61*E61,0)</f>
        <v>865150</v>
      </c>
    </row>
    <row r="62" spans="1:6">
      <c r="A62" s="38"/>
      <c r="B62" s="39" t="s">
        <v>189</v>
      </c>
      <c r="C62" s="40"/>
      <c r="D62" s="56"/>
      <c r="E62" s="42"/>
      <c r="F62" s="42"/>
    </row>
    <row r="63" spans="1:6">
      <c r="A63" s="17" t="s">
        <v>81</v>
      </c>
      <c r="B63" s="37" t="s">
        <v>82</v>
      </c>
      <c r="C63" s="19"/>
      <c r="D63" s="20"/>
      <c r="E63" s="21"/>
      <c r="F63" s="21"/>
    </row>
    <row r="64" spans="1:6">
      <c r="A64" s="17" t="s">
        <v>287</v>
      </c>
      <c r="B64" s="37" t="s">
        <v>288</v>
      </c>
      <c r="C64" s="19" t="s">
        <v>26</v>
      </c>
      <c r="D64" s="28">
        <v>116.04</v>
      </c>
      <c r="E64" s="21">
        <v>487773</v>
      </c>
      <c r="F64" s="21">
        <f>+ROUND(D64*E64,0)</f>
        <v>56601179</v>
      </c>
    </row>
    <row r="65" spans="1:8">
      <c r="A65" s="17" t="s">
        <v>85</v>
      </c>
      <c r="B65" s="37" t="s">
        <v>86</v>
      </c>
      <c r="C65" s="19"/>
      <c r="D65" s="28"/>
      <c r="E65" s="21"/>
      <c r="F65" s="21"/>
    </row>
    <row r="66" spans="1:8">
      <c r="A66" s="17" t="s">
        <v>87</v>
      </c>
      <c r="B66" s="37" t="s">
        <v>88</v>
      </c>
      <c r="C66" s="19" t="s">
        <v>89</v>
      </c>
      <c r="D66" s="28">
        <v>2320.8000000000002</v>
      </c>
      <c r="E66" s="21">
        <v>3937</v>
      </c>
      <c r="F66" s="21">
        <f>+ROUND(D66*E66,0)</f>
        <v>9136990</v>
      </c>
    </row>
    <row r="67" spans="1:8" ht="31.5" customHeight="1">
      <c r="A67" s="84" t="s">
        <v>296</v>
      </c>
      <c r="B67" s="85"/>
      <c r="C67" s="85"/>
      <c r="D67" s="85"/>
      <c r="E67" s="86"/>
      <c r="F67" s="77">
        <f>SUM(F8:F66)</f>
        <v>1323680721</v>
      </c>
    </row>
    <row r="68" spans="1:8">
      <c r="A68" s="79"/>
      <c r="B68" s="79"/>
      <c r="C68" s="79"/>
      <c r="D68" s="79"/>
      <c r="E68" s="79"/>
      <c r="F68" s="79"/>
    </row>
    <row r="69" spans="1:8" ht="30" customHeight="1">
      <c r="A69" s="80" t="s">
        <v>101</v>
      </c>
      <c r="B69" s="80"/>
      <c r="C69" s="80"/>
      <c r="D69" s="80"/>
      <c r="E69" s="80"/>
      <c r="F69" s="80"/>
    </row>
    <row r="70" spans="1:8">
      <c r="A70" s="54" t="s">
        <v>2</v>
      </c>
      <c r="B70" s="55" t="s">
        <v>3</v>
      </c>
      <c r="C70" s="44" t="s">
        <v>4</v>
      </c>
      <c r="D70" s="44" t="s">
        <v>5</v>
      </c>
      <c r="E70" s="6" t="s">
        <v>6</v>
      </c>
      <c r="F70" s="6" t="s">
        <v>7</v>
      </c>
      <c r="H70" s="71"/>
    </row>
    <row r="71" spans="1:8">
      <c r="A71" s="13">
        <v>3</v>
      </c>
      <c r="B71" s="14" t="s">
        <v>35</v>
      </c>
      <c r="C71" s="15"/>
      <c r="D71" s="16"/>
      <c r="E71" s="8"/>
      <c r="F71" s="8"/>
    </row>
    <row r="72" spans="1:8">
      <c r="A72" s="17">
        <v>3.15</v>
      </c>
      <c r="B72" s="37" t="s">
        <v>106</v>
      </c>
      <c r="C72" s="19"/>
      <c r="D72" s="20"/>
      <c r="E72" s="21"/>
      <c r="F72" s="21"/>
    </row>
    <row r="73" spans="1:8">
      <c r="A73" s="17" t="s">
        <v>107</v>
      </c>
      <c r="B73" s="37" t="s">
        <v>108</v>
      </c>
      <c r="C73" s="19"/>
      <c r="D73" s="20"/>
      <c r="E73" s="21"/>
      <c r="F73" s="21"/>
    </row>
    <row r="74" spans="1:8">
      <c r="A74" s="17" t="s">
        <v>109</v>
      </c>
      <c r="B74" s="37" t="s">
        <v>110</v>
      </c>
      <c r="C74" s="19"/>
      <c r="D74" s="20"/>
      <c r="E74" s="21"/>
      <c r="F74" s="21"/>
    </row>
    <row r="75" spans="1:8">
      <c r="A75" s="17" t="s">
        <v>111</v>
      </c>
      <c r="B75" s="37" t="s">
        <v>112</v>
      </c>
      <c r="C75" s="19" t="s">
        <v>40</v>
      </c>
      <c r="D75" s="10">
        <v>4</v>
      </c>
      <c r="E75" s="21">
        <v>10823979</v>
      </c>
      <c r="F75" s="21">
        <f>+ROUND(D75*E75,0)</f>
        <v>43295916</v>
      </c>
    </row>
    <row r="76" spans="1:8">
      <c r="A76" s="17" t="s">
        <v>113</v>
      </c>
      <c r="B76" s="37" t="s">
        <v>114</v>
      </c>
      <c r="C76" s="19"/>
      <c r="D76" s="10"/>
      <c r="E76" s="21"/>
      <c r="F76" s="21"/>
    </row>
    <row r="77" spans="1:8">
      <c r="A77" s="17" t="s">
        <v>115</v>
      </c>
      <c r="B77" s="37" t="s">
        <v>116</v>
      </c>
      <c r="C77" s="19"/>
      <c r="D77" s="10"/>
      <c r="E77" s="21"/>
      <c r="F77" s="21"/>
    </row>
    <row r="78" spans="1:8">
      <c r="A78" s="17" t="s">
        <v>117</v>
      </c>
      <c r="B78" s="37" t="s">
        <v>118</v>
      </c>
      <c r="C78" s="19" t="s">
        <v>40</v>
      </c>
      <c r="D78" s="10">
        <v>4</v>
      </c>
      <c r="E78" s="21">
        <v>679644</v>
      </c>
      <c r="F78" s="21">
        <f>+ROUND(D78*E78,0)</f>
        <v>2718576</v>
      </c>
    </row>
    <row r="79" spans="1:8">
      <c r="A79" s="17" t="s">
        <v>119</v>
      </c>
      <c r="B79" s="37" t="s">
        <v>120</v>
      </c>
      <c r="C79" s="19"/>
      <c r="D79" s="10"/>
      <c r="E79" s="21"/>
      <c r="F79" s="21"/>
    </row>
    <row r="80" spans="1:8">
      <c r="A80" s="17" t="s">
        <v>121</v>
      </c>
      <c r="B80" s="37" t="s">
        <v>122</v>
      </c>
      <c r="C80" s="19"/>
      <c r="D80" s="10"/>
      <c r="E80" s="21"/>
      <c r="F80" s="21"/>
    </row>
    <row r="81" spans="1:6">
      <c r="A81" s="17" t="s">
        <v>123</v>
      </c>
      <c r="B81" s="37" t="s">
        <v>124</v>
      </c>
      <c r="C81" s="19" t="s">
        <v>40</v>
      </c>
      <c r="D81" s="10">
        <v>2</v>
      </c>
      <c r="E81" s="21">
        <v>467712</v>
      </c>
      <c r="F81" s="21">
        <f>+ROUND(D81*E81,0)</f>
        <v>935424</v>
      </c>
    </row>
    <row r="82" spans="1:6">
      <c r="A82" s="17" t="s">
        <v>125</v>
      </c>
      <c r="B82" s="37" t="s">
        <v>126</v>
      </c>
      <c r="C82" s="19"/>
      <c r="D82" s="10"/>
      <c r="E82" s="21"/>
      <c r="F82" s="21"/>
    </row>
    <row r="83" spans="1:6">
      <c r="A83" s="17" t="s">
        <v>127</v>
      </c>
      <c r="B83" s="37" t="s">
        <v>128</v>
      </c>
      <c r="C83" s="19"/>
      <c r="D83" s="10"/>
      <c r="E83" s="21"/>
      <c r="F83" s="21"/>
    </row>
    <row r="84" spans="1:6">
      <c r="A84" s="17" t="s">
        <v>129</v>
      </c>
      <c r="B84" s="37" t="s">
        <v>130</v>
      </c>
      <c r="C84" s="19" t="s">
        <v>40</v>
      </c>
      <c r="D84" s="10">
        <v>2</v>
      </c>
      <c r="E84" s="21">
        <v>580986</v>
      </c>
      <c r="F84" s="21">
        <f>+ROUND(D84*E84,0)</f>
        <v>1161972</v>
      </c>
    </row>
    <row r="85" spans="1:6">
      <c r="A85" s="17" t="s">
        <v>131</v>
      </c>
      <c r="B85" s="37" t="s">
        <v>132</v>
      </c>
      <c r="C85" s="19" t="s">
        <v>40</v>
      </c>
      <c r="D85" s="10">
        <v>8</v>
      </c>
      <c r="E85" s="21">
        <v>8633225</v>
      </c>
      <c r="F85" s="21">
        <f>+ROUND(D85*E85,0)</f>
        <v>69065800</v>
      </c>
    </row>
    <row r="86" spans="1:6">
      <c r="A86" s="17">
        <v>3.17</v>
      </c>
      <c r="B86" s="37" t="s">
        <v>137</v>
      </c>
      <c r="C86" s="19"/>
      <c r="D86" s="10"/>
      <c r="E86" s="21"/>
      <c r="F86" s="21"/>
    </row>
    <row r="87" spans="1:6">
      <c r="A87" s="17" t="s">
        <v>138</v>
      </c>
      <c r="B87" s="37" t="s">
        <v>139</v>
      </c>
      <c r="C87" s="19"/>
      <c r="D87" s="10"/>
      <c r="E87" s="21"/>
      <c r="F87" s="21"/>
    </row>
    <row r="88" spans="1:6">
      <c r="A88" s="17" t="s">
        <v>140</v>
      </c>
      <c r="B88" s="37" t="s">
        <v>141</v>
      </c>
      <c r="C88" s="19" t="s">
        <v>40</v>
      </c>
      <c r="D88" s="10">
        <v>4</v>
      </c>
      <c r="E88" s="21">
        <v>1035300</v>
      </c>
      <c r="F88" s="21">
        <f t="shared" ref="F88:F89" si="5">+ROUND(D88*E88,0)</f>
        <v>4141200</v>
      </c>
    </row>
    <row r="89" spans="1:6">
      <c r="A89" s="17" t="s">
        <v>142</v>
      </c>
      <c r="B89" s="37" t="s">
        <v>143</v>
      </c>
      <c r="C89" s="19" t="s">
        <v>40</v>
      </c>
      <c r="D89" s="10">
        <v>16</v>
      </c>
      <c r="E89" s="21">
        <v>6857340</v>
      </c>
      <c r="F89" s="21">
        <f t="shared" si="5"/>
        <v>109717440</v>
      </c>
    </row>
    <row r="90" spans="1:6">
      <c r="A90" s="17" t="s">
        <v>144</v>
      </c>
      <c r="B90" s="37" t="s">
        <v>145</v>
      </c>
      <c r="C90" s="19"/>
      <c r="D90" s="10"/>
      <c r="E90" s="21"/>
      <c r="F90" s="21"/>
    </row>
    <row r="91" spans="1:6">
      <c r="A91" s="17" t="s">
        <v>146</v>
      </c>
      <c r="B91" s="37" t="s">
        <v>147</v>
      </c>
      <c r="C91" s="19"/>
      <c r="D91" s="10"/>
      <c r="E91" s="21"/>
      <c r="F91" s="21"/>
    </row>
    <row r="92" spans="1:6">
      <c r="A92" s="17" t="s">
        <v>148</v>
      </c>
      <c r="B92" s="37" t="s">
        <v>149</v>
      </c>
      <c r="C92" s="19"/>
      <c r="D92" s="10"/>
      <c r="E92" s="21"/>
      <c r="F92" s="21"/>
    </row>
    <row r="93" spans="1:6">
      <c r="A93" s="17" t="s">
        <v>150</v>
      </c>
      <c r="B93" s="37" t="s">
        <v>151</v>
      </c>
      <c r="C93" s="19" t="s">
        <v>40</v>
      </c>
      <c r="D93" s="10">
        <v>2</v>
      </c>
      <c r="E93" s="21">
        <v>3052308</v>
      </c>
      <c r="F93" s="21">
        <f>+ROUND(D93*E93,0)</f>
        <v>6104616</v>
      </c>
    </row>
    <row r="94" spans="1:6">
      <c r="A94" s="17" t="s">
        <v>152</v>
      </c>
      <c r="B94" s="37" t="s">
        <v>153</v>
      </c>
      <c r="C94" s="19"/>
      <c r="D94" s="10"/>
      <c r="E94" s="21"/>
      <c r="F94" s="21"/>
    </row>
    <row r="95" spans="1:6">
      <c r="A95" s="17" t="s">
        <v>154</v>
      </c>
      <c r="B95" s="37" t="s">
        <v>155</v>
      </c>
      <c r="C95" s="19" t="s">
        <v>40</v>
      </c>
      <c r="D95" s="10">
        <v>2</v>
      </c>
      <c r="E95" s="21">
        <v>1784370</v>
      </c>
      <c r="F95" s="21">
        <f>+ROUND(D95*E95,0)</f>
        <v>3568740</v>
      </c>
    </row>
    <row r="96" spans="1:6">
      <c r="A96" s="17" t="s">
        <v>156</v>
      </c>
      <c r="B96" s="37" t="s">
        <v>157</v>
      </c>
      <c r="C96" s="19"/>
      <c r="D96" s="10"/>
      <c r="E96" s="21"/>
      <c r="F96" s="21"/>
    </row>
    <row r="97" spans="1:8">
      <c r="A97" s="17" t="s">
        <v>158</v>
      </c>
      <c r="B97" s="37" t="s">
        <v>159</v>
      </c>
      <c r="C97" s="19" t="s">
        <v>40</v>
      </c>
      <c r="D97" s="10">
        <v>4</v>
      </c>
      <c r="E97" s="21">
        <v>1353198</v>
      </c>
      <c r="F97" s="21">
        <f t="shared" ref="F97:F98" si="6">+ROUND(D97*E97,0)</f>
        <v>5412792</v>
      </c>
    </row>
    <row r="98" spans="1:8">
      <c r="A98" s="17" t="s">
        <v>160</v>
      </c>
      <c r="B98" s="37" t="s">
        <v>161</v>
      </c>
      <c r="C98" s="19" t="s">
        <v>40</v>
      </c>
      <c r="D98" s="10">
        <v>6</v>
      </c>
      <c r="E98" s="21">
        <v>16043492</v>
      </c>
      <c r="F98" s="21">
        <f t="shared" si="6"/>
        <v>96260952</v>
      </c>
    </row>
    <row r="99" spans="1:8">
      <c r="A99" s="17" t="s">
        <v>162</v>
      </c>
      <c r="B99" s="37" t="s">
        <v>163</v>
      </c>
      <c r="C99" s="19"/>
      <c r="D99" s="10"/>
      <c r="E99" s="21"/>
      <c r="F99" s="21"/>
    </row>
    <row r="100" spans="1:8">
      <c r="A100" s="17" t="s">
        <v>164</v>
      </c>
      <c r="B100" s="37" t="s">
        <v>165</v>
      </c>
      <c r="C100" s="19"/>
      <c r="D100" s="10"/>
      <c r="E100" s="21"/>
      <c r="F100" s="21"/>
    </row>
    <row r="101" spans="1:8">
      <c r="A101" s="17" t="s">
        <v>166</v>
      </c>
      <c r="B101" s="37" t="s">
        <v>167</v>
      </c>
      <c r="C101" s="19" t="s">
        <v>40</v>
      </c>
      <c r="D101" s="10">
        <v>2</v>
      </c>
      <c r="E101" s="21">
        <v>621180</v>
      </c>
      <c r="F101" s="21">
        <f t="shared" ref="F101:F108" si="7">+ROUND(D101*E101,0)</f>
        <v>1242360</v>
      </c>
    </row>
    <row r="102" spans="1:8">
      <c r="A102" s="17" t="s">
        <v>45</v>
      </c>
      <c r="B102" s="18" t="s">
        <v>331</v>
      </c>
      <c r="C102" s="64"/>
      <c r="D102" s="10"/>
      <c r="E102" s="21"/>
      <c r="F102" s="21"/>
    </row>
    <row r="103" spans="1:8" ht="45">
      <c r="A103" s="17" t="s">
        <v>289</v>
      </c>
      <c r="B103" s="18" t="s">
        <v>290</v>
      </c>
      <c r="C103" s="19" t="s">
        <v>40</v>
      </c>
      <c r="D103" s="10">
        <v>2</v>
      </c>
      <c r="E103" s="21">
        <v>18807101</v>
      </c>
      <c r="F103" s="21">
        <f t="shared" si="7"/>
        <v>37614202</v>
      </c>
    </row>
    <row r="104" spans="1:8" ht="45">
      <c r="A104" s="17" t="s">
        <v>47</v>
      </c>
      <c r="B104" s="18" t="s">
        <v>168</v>
      </c>
      <c r="C104" s="19" t="s">
        <v>40</v>
      </c>
      <c r="D104" s="10">
        <v>56</v>
      </c>
      <c r="E104" s="21">
        <v>480378</v>
      </c>
      <c r="F104" s="21">
        <f t="shared" si="7"/>
        <v>26901168</v>
      </c>
    </row>
    <row r="105" spans="1:8" ht="45">
      <c r="A105" s="17" t="s">
        <v>181</v>
      </c>
      <c r="B105" s="18" t="s">
        <v>182</v>
      </c>
      <c r="C105" s="19" t="s">
        <v>40</v>
      </c>
      <c r="D105" s="10">
        <v>20</v>
      </c>
      <c r="E105" s="21">
        <v>4517734</v>
      </c>
      <c r="F105" s="21">
        <f t="shared" si="7"/>
        <v>90354680</v>
      </c>
    </row>
    <row r="106" spans="1:8" ht="75">
      <c r="A106" s="17" t="s">
        <v>49</v>
      </c>
      <c r="B106" s="18" t="s">
        <v>169</v>
      </c>
      <c r="C106" s="19" t="s">
        <v>40</v>
      </c>
      <c r="D106" s="10">
        <v>56</v>
      </c>
      <c r="E106" s="21">
        <v>1765606</v>
      </c>
      <c r="F106" s="21">
        <f t="shared" si="7"/>
        <v>98873936</v>
      </c>
    </row>
    <row r="107" spans="1:8" ht="75">
      <c r="A107" s="17" t="s">
        <v>183</v>
      </c>
      <c r="B107" s="18" t="s">
        <v>184</v>
      </c>
      <c r="C107" s="19" t="s">
        <v>13</v>
      </c>
      <c r="D107" s="10">
        <v>2235</v>
      </c>
      <c r="E107" s="21">
        <v>511009</v>
      </c>
      <c r="F107" s="21">
        <f t="shared" si="7"/>
        <v>1142105115</v>
      </c>
    </row>
    <row r="108" spans="1:8" ht="45">
      <c r="A108" s="17" t="s">
        <v>291</v>
      </c>
      <c r="B108" s="18" t="s">
        <v>292</v>
      </c>
      <c r="C108" s="19" t="s">
        <v>40</v>
      </c>
      <c r="D108" s="10">
        <v>1</v>
      </c>
      <c r="E108" s="21">
        <v>6151961</v>
      </c>
      <c r="F108" s="21">
        <f t="shared" si="7"/>
        <v>6151961</v>
      </c>
    </row>
    <row r="109" spans="1:8" ht="30.75" customHeight="1">
      <c r="A109" s="81" t="s">
        <v>295</v>
      </c>
      <c r="B109" s="81"/>
      <c r="C109" s="81"/>
      <c r="D109" s="81"/>
      <c r="E109" s="81"/>
      <c r="F109" s="78">
        <f>SUM(F75:F108)</f>
        <v>1745626850</v>
      </c>
    </row>
    <row r="110" spans="1:8">
      <c r="H110" s="71"/>
    </row>
  </sheetData>
  <sheetProtection password="DF72" sheet="1" objects="1" scenarios="1"/>
  <mergeCells count="8">
    <mergeCell ref="A68:F68"/>
    <mergeCell ref="A69:F69"/>
    <mergeCell ref="A109:E109"/>
    <mergeCell ref="A67:E67"/>
    <mergeCell ref="A1:F1"/>
    <mergeCell ref="A2:F2"/>
    <mergeCell ref="A3:F3"/>
    <mergeCell ref="A4:F4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ignoredErrors>
    <ignoredError sqref="A12 A24 A5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PPTO 1</vt:lpstr>
      <vt:lpstr>PPTO 2</vt:lpstr>
      <vt:lpstr>PPTO 3</vt:lpstr>
      <vt:lpstr>PPTO 4</vt:lpstr>
      <vt:lpstr>PPTO 5</vt:lpstr>
      <vt:lpstr>PPTO 6</vt:lpstr>
      <vt:lpstr>PPTO 7</vt:lpstr>
      <vt:lpstr>PPTO 8</vt:lpstr>
      <vt:lpstr>PPTO 9</vt:lpstr>
      <vt:lpstr>RESUMEN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PATRICIA LOPEZ ESTUPIÑAN</dc:creator>
  <cp:lastModifiedBy>www.intercambiosvirtuales.org</cp:lastModifiedBy>
  <cp:lastPrinted>2015-09-07T14:44:05Z</cp:lastPrinted>
  <dcterms:created xsi:type="dcterms:W3CDTF">2015-08-18T20:15:12Z</dcterms:created>
  <dcterms:modified xsi:type="dcterms:W3CDTF">2015-09-08T04:27:51Z</dcterms:modified>
</cp:coreProperties>
</file>