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7500"/>
  </bookViews>
  <sheets>
    <sheet name="OFERTA ECONOMICA FASE III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373" i="1" l="1"/>
  <c r="F254" i="1"/>
  <c r="F193" i="1"/>
  <c r="F270" i="1"/>
  <c r="F272" i="1"/>
  <c r="F273" i="1"/>
  <c r="F274" i="1"/>
  <c r="F276" i="1"/>
  <c r="F277" i="1"/>
  <c r="F279" i="1"/>
  <c r="F280" i="1"/>
  <c r="F281" i="1"/>
  <c r="F284" i="1"/>
  <c r="F285" i="1"/>
  <c r="F286" i="1"/>
  <c r="F287" i="1"/>
  <c r="F288" i="1"/>
  <c r="F289" i="1"/>
  <c r="F290" i="1"/>
  <c r="F291" i="1"/>
  <c r="F292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7" i="1"/>
  <c r="F348" i="1"/>
  <c r="F350" i="1"/>
  <c r="F354" i="1"/>
  <c r="F356" i="1"/>
  <c r="F358" i="1"/>
  <c r="F359" i="1"/>
  <c r="F361" i="1"/>
  <c r="F363" i="1"/>
  <c r="F365" i="1"/>
  <c r="F366" i="1"/>
  <c r="F367" i="1"/>
  <c r="F368" i="1"/>
  <c r="F369" i="1"/>
  <c r="F370" i="1"/>
  <c r="F374" i="1"/>
  <c r="F375" i="1"/>
  <c r="F378" i="1"/>
  <c r="F379" i="1"/>
  <c r="F380" i="1"/>
  <c r="F382" i="1"/>
  <c r="F384" i="1"/>
  <c r="F385" i="1"/>
  <c r="F386" i="1"/>
  <c r="F387" i="1"/>
  <c r="F388" i="1"/>
  <c r="F389" i="1"/>
  <c r="F392" i="1"/>
  <c r="F393" i="1"/>
  <c r="F395" i="1"/>
  <c r="F397" i="1"/>
  <c r="F398" i="1"/>
  <c r="F400" i="1"/>
  <c r="F401" i="1"/>
  <c r="F403" i="1"/>
  <c r="F404" i="1"/>
  <c r="F406" i="1"/>
  <c r="F407" i="1"/>
  <c r="F409" i="1"/>
  <c r="F411" i="1"/>
  <c r="F413" i="1"/>
  <c r="F416" i="1"/>
  <c r="F417" i="1"/>
  <c r="F418" i="1"/>
  <c r="F421" i="1"/>
  <c r="F422" i="1"/>
  <c r="F423" i="1"/>
  <c r="F424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9" i="1"/>
  <c r="F10" i="1"/>
  <c r="F15" i="1"/>
  <c r="F16" i="1"/>
  <c r="F17" i="1"/>
  <c r="F18" i="1"/>
  <c r="F20" i="1"/>
  <c r="F23" i="1"/>
  <c r="F24" i="1"/>
  <c r="F25" i="1"/>
  <c r="F27" i="1"/>
  <c r="F29" i="1"/>
  <c r="F30" i="1"/>
  <c r="F32" i="1"/>
  <c r="F33" i="1"/>
  <c r="F35" i="1"/>
  <c r="F37" i="1"/>
  <c r="F39" i="1"/>
  <c r="F40" i="1"/>
  <c r="F42" i="1"/>
  <c r="F43" i="1"/>
  <c r="F45" i="1"/>
  <c r="F46" i="1"/>
  <c r="F47" i="1"/>
  <c r="F48" i="1"/>
  <c r="F49" i="1"/>
  <c r="F50" i="1"/>
  <c r="F53" i="1"/>
  <c r="F54" i="1"/>
  <c r="F57" i="1"/>
  <c r="F59" i="1"/>
  <c r="F61" i="1"/>
  <c r="F62" i="1"/>
  <c r="F63" i="1"/>
  <c r="F64" i="1"/>
  <c r="F65" i="1"/>
  <c r="F66" i="1"/>
  <c r="F69" i="1"/>
  <c r="F70" i="1"/>
  <c r="F71" i="1"/>
  <c r="F73" i="1"/>
  <c r="F74" i="1"/>
  <c r="F75" i="1"/>
  <c r="F79" i="1"/>
  <c r="F80" i="1"/>
  <c r="F81" i="1"/>
  <c r="F82" i="1"/>
  <c r="F83" i="1"/>
  <c r="F85" i="1"/>
  <c r="F86" i="1"/>
  <c r="F87" i="1"/>
  <c r="F88" i="1"/>
  <c r="F89" i="1"/>
  <c r="F90" i="1"/>
  <c r="F92" i="1"/>
  <c r="F93" i="1"/>
  <c r="F94" i="1"/>
  <c r="F95" i="1"/>
  <c r="F96" i="1"/>
  <c r="F98" i="1"/>
  <c r="F104" i="1"/>
  <c r="F105" i="1"/>
  <c r="F106" i="1"/>
  <c r="F107" i="1"/>
  <c r="F109" i="1"/>
  <c r="F110" i="1"/>
  <c r="F111" i="1"/>
  <c r="F112" i="1"/>
  <c r="F113" i="1"/>
  <c r="F115" i="1"/>
  <c r="F116" i="1"/>
  <c r="F117" i="1"/>
  <c r="F120" i="1"/>
  <c r="F121" i="1"/>
  <c r="F123" i="1"/>
  <c r="F125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3" i="1"/>
  <c r="F144" i="1"/>
  <c r="F145" i="1"/>
  <c r="F148" i="1"/>
  <c r="F150" i="1"/>
  <c r="F152" i="1"/>
  <c r="F153" i="1"/>
  <c r="F154" i="1"/>
  <c r="F155" i="1"/>
  <c r="F156" i="1"/>
  <c r="F157" i="1"/>
  <c r="F158" i="1"/>
  <c r="F160" i="1"/>
  <c r="F161" i="1"/>
  <c r="F162" i="1"/>
  <c r="F163" i="1"/>
  <c r="F165" i="1"/>
  <c r="F167" i="1"/>
  <c r="F168" i="1"/>
  <c r="F173" i="1"/>
  <c r="F174" i="1"/>
  <c r="F176" i="1"/>
  <c r="F178" i="1"/>
  <c r="F179" i="1"/>
  <c r="F180" i="1"/>
  <c r="F181" i="1"/>
  <c r="F182" i="1"/>
  <c r="F183" i="1"/>
  <c r="F184" i="1"/>
  <c r="F186" i="1"/>
  <c r="F187" i="1"/>
  <c r="F188" i="1"/>
  <c r="F189" i="1"/>
  <c r="F190" i="1"/>
  <c r="F191" i="1"/>
  <c r="F194" i="1"/>
  <c r="F196" i="1"/>
  <c r="F198" i="1"/>
  <c r="F199" i="1"/>
  <c r="F200" i="1"/>
  <c r="F201" i="1"/>
  <c r="F202" i="1"/>
  <c r="F203" i="1"/>
  <c r="F207" i="1"/>
  <c r="F208" i="1"/>
  <c r="F209" i="1"/>
  <c r="F210" i="1"/>
  <c r="F211" i="1"/>
  <c r="F212" i="1"/>
  <c r="F213" i="1"/>
  <c r="F215" i="1"/>
  <c r="F216" i="1"/>
  <c r="F217" i="1"/>
  <c r="F218" i="1"/>
  <c r="F219" i="1"/>
  <c r="F220" i="1"/>
  <c r="F221" i="1"/>
  <c r="F222" i="1"/>
  <c r="F223" i="1"/>
  <c r="F224" i="1"/>
  <c r="F225" i="1"/>
  <c r="F227" i="1"/>
  <c r="F228" i="1"/>
  <c r="F229" i="1"/>
  <c r="F230" i="1"/>
  <c r="F231" i="1"/>
  <c r="F232" i="1"/>
  <c r="F235" i="1"/>
  <c r="F237" i="1"/>
  <c r="F238" i="1"/>
  <c r="F239" i="1"/>
  <c r="F240" i="1"/>
  <c r="F243" i="1"/>
  <c r="F244" i="1"/>
  <c r="F245" i="1"/>
  <c r="F246" i="1"/>
  <c r="F247" i="1"/>
  <c r="F248" i="1"/>
  <c r="F249" i="1"/>
  <c r="F250" i="1"/>
  <c r="F251" i="1"/>
  <c r="F255" i="1"/>
  <c r="F256" i="1"/>
  <c r="F257" i="1"/>
  <c r="F258" i="1"/>
  <c r="F259" i="1"/>
  <c r="F260" i="1"/>
  <c r="F261" i="1"/>
  <c r="F262" i="1"/>
  <c r="F263" i="1"/>
  <c r="F268" i="1"/>
  <c r="F8" i="1"/>
  <c r="F11" i="1" l="1"/>
  <c r="F425" i="1"/>
  <c r="F500" i="1"/>
  <c r="F501" i="1" s="1"/>
  <c r="F169" i="1"/>
  <c r="F204" i="1"/>
  <c r="F264" i="1"/>
  <c r="F233" i="1"/>
  <c r="F241" i="1"/>
  <c r="F351" i="1"/>
  <c r="F118" i="1"/>
  <c r="F252" i="1"/>
  <c r="F55" i="1"/>
  <c r="F99" i="1"/>
  <c r="F265" i="1" l="1"/>
  <c r="F170" i="1"/>
  <c r="F502" i="1" l="1"/>
  <c r="F427" i="1"/>
  <c r="F428" i="1" s="1"/>
  <c r="F430" i="1" l="1"/>
  <c r="F429" i="1"/>
  <c r="F431" i="1" l="1"/>
  <c r="F432" i="1" s="1"/>
  <c r="F504" i="1" s="1"/>
</calcChain>
</file>

<file path=xl/sharedStrings.xml><?xml version="1.0" encoding="utf-8"?>
<sst xmlns="http://schemas.openxmlformats.org/spreadsheetml/2006/main" count="1150" uniqueCount="733">
  <si>
    <t>ITEM</t>
  </si>
  <si>
    <t>DESCRIPCION</t>
  </si>
  <si>
    <t>UNIDAD</t>
  </si>
  <si>
    <t>CANTIDAD</t>
  </si>
  <si>
    <t>VR. UNITARIO</t>
  </si>
  <si>
    <t>PRELIMINARES</t>
  </si>
  <si>
    <t>Localización y replanteo para redes de acueducto</t>
  </si>
  <si>
    <t>m</t>
  </si>
  <si>
    <t>EXCAVACIONES</t>
  </si>
  <si>
    <t>Excavación manual h &lt; 1.5 m</t>
  </si>
  <si>
    <t>m3</t>
  </si>
  <si>
    <t>RELLENOS</t>
  </si>
  <si>
    <t>Arena para base de tubería (incluye extendida y compactada)</t>
  </si>
  <si>
    <t>Relleno material seleccionado proveniente de la excavación (incluye compactación c/0.20m)</t>
  </si>
  <si>
    <t>Afirmado en material seleccionado tamaño máximo 2" (incluye explote. cargue. acarreo y conformación)</t>
  </si>
  <si>
    <t>DEMOLICIONES</t>
  </si>
  <si>
    <t>Demolición manual de pisos y andenes</t>
  </si>
  <si>
    <t>m2</t>
  </si>
  <si>
    <t>Retiro material de excavacion y demolición</t>
  </si>
  <si>
    <t>REPOSICION DE VIAS</t>
  </si>
  <si>
    <t>Pavimento rígido. concreto 3000 PSI elab. en obra (e=0.15m)</t>
  </si>
  <si>
    <t>MDC tipo INVIAS</t>
  </si>
  <si>
    <t>base granular tipo invias e=10cm</t>
  </si>
  <si>
    <t>TUBERÍA Y ACCESORIOS ACUEDUCTO</t>
  </si>
  <si>
    <t>Instal. tubería PVC unión mecánica para acueductos de los siguientes diámetros incluye accesorios</t>
  </si>
  <si>
    <t>6.1.2</t>
  </si>
  <si>
    <t>RDE 41 D = 10"</t>
  </si>
  <si>
    <t>6.1.3</t>
  </si>
  <si>
    <t>RDE 41 D = 8"</t>
  </si>
  <si>
    <t>6.1.4</t>
  </si>
  <si>
    <t>RDE 41 D = 6"</t>
  </si>
  <si>
    <t>6.1.5</t>
  </si>
  <si>
    <t>RDE 41 D = 4"</t>
  </si>
  <si>
    <t>6.1.6</t>
  </si>
  <si>
    <t>RDE 32.5 D = 3"</t>
  </si>
  <si>
    <t>6.1.7</t>
  </si>
  <si>
    <t>RDE 26 D = 2 1/2"</t>
  </si>
  <si>
    <t>instalación válvulas reguladoras de presión D = 3",  incluye  caja, anclajes y accesorios</t>
  </si>
  <si>
    <t>un</t>
  </si>
  <si>
    <t>instalación válvulas permanentes D = 3"</t>
  </si>
  <si>
    <t>Instalacion hidrantes HD  tipo milan  D=3"</t>
  </si>
  <si>
    <t>ACCESORIOS EN HD</t>
  </si>
  <si>
    <t>6.5.1</t>
  </si>
  <si>
    <t>CODO 10" X 90°   HD  JH</t>
  </si>
  <si>
    <t>6.5.2</t>
  </si>
  <si>
    <t>CODO 10" X 45°  HD  JH</t>
  </si>
  <si>
    <t>6.5.3</t>
  </si>
  <si>
    <t>CODO 10" X 11.25°  HD  JH</t>
  </si>
  <si>
    <t>6.5.4</t>
  </si>
  <si>
    <t>CODO 6" X 90°  HD  JH</t>
  </si>
  <si>
    <t>6.5.5</t>
  </si>
  <si>
    <t>CODO 6" X 45°  HD  JH</t>
  </si>
  <si>
    <t>6.5.6</t>
  </si>
  <si>
    <t>CODO 6" X 22.5°   HD   JH</t>
  </si>
  <si>
    <t>6.5.7</t>
  </si>
  <si>
    <t>CODO 4" X 90°  HD   JH</t>
  </si>
  <si>
    <t>6.5.8</t>
  </si>
  <si>
    <t>CODO 4" X 45°  HD  JH</t>
  </si>
  <si>
    <t>6.5.9</t>
  </si>
  <si>
    <t>CODO 4" X 22.5°   HD  JH</t>
  </si>
  <si>
    <t>6.5.10</t>
  </si>
  <si>
    <t>CODO 4" X 11.25°   HD  JH</t>
  </si>
  <si>
    <t>6.5.11</t>
  </si>
  <si>
    <t>CODO 3" X 90°   HD  JH</t>
  </si>
  <si>
    <t>6.5.12</t>
  </si>
  <si>
    <t>CODO 3" X 45°  HD  JH</t>
  </si>
  <si>
    <t>6.5.13</t>
  </si>
  <si>
    <t>CODO 2.5" X 90°  HD  JH</t>
  </si>
  <si>
    <t>6.5.14</t>
  </si>
  <si>
    <t>CODO 2.5" X 45°   HD  JH</t>
  </si>
  <si>
    <t>6.5.15</t>
  </si>
  <si>
    <t>CODO 2.5" X 22.5°  HD  JH</t>
  </si>
  <si>
    <t>6.5.16</t>
  </si>
  <si>
    <t>CODO 2.5" X 11.25°   HD  JH</t>
  </si>
  <si>
    <t>6.5.17</t>
  </si>
  <si>
    <t>T 10"x10"   HD  JH</t>
  </si>
  <si>
    <t>6.5.18</t>
  </si>
  <si>
    <t>T 10"x4"   HD  JH</t>
  </si>
  <si>
    <t>6.5.19</t>
  </si>
  <si>
    <t>T 10"x3"  HD  JH</t>
  </si>
  <si>
    <t>6.5.20</t>
  </si>
  <si>
    <t>T 10"x2.5"  HD  JH</t>
  </si>
  <si>
    <t>6.5.21</t>
  </si>
  <si>
    <t>T 8"x3"   HD   JH</t>
  </si>
  <si>
    <t>6.5.22</t>
  </si>
  <si>
    <t>T  6"x6"   HD   JH</t>
  </si>
  <si>
    <t>6.5.23</t>
  </si>
  <si>
    <t>T  6"x4"   HD  JH</t>
  </si>
  <si>
    <t>6.5.24</t>
  </si>
  <si>
    <t>T  6"x3"   HD  JH</t>
  </si>
  <si>
    <t>6.5.25</t>
  </si>
  <si>
    <t>T  6"x2.5"   HD   JH</t>
  </si>
  <si>
    <t>6.5.26</t>
  </si>
  <si>
    <t>T  4"x4"   HD  JH</t>
  </si>
  <si>
    <t>6.5.27</t>
  </si>
  <si>
    <t>T  4"x3"   HD  JH</t>
  </si>
  <si>
    <t>6.5.28</t>
  </si>
  <si>
    <t>T  4"x2.5"   HD  JH</t>
  </si>
  <si>
    <t>6.5.29</t>
  </si>
  <si>
    <t>T  3"x3"   HD  JH</t>
  </si>
  <si>
    <t>6.5.30</t>
  </si>
  <si>
    <t>T  3"x2.5"</t>
  </si>
  <si>
    <t>6.5.31</t>
  </si>
  <si>
    <t>REDUCCION 10"x2.5"</t>
  </si>
  <si>
    <t>6.5.32</t>
  </si>
  <si>
    <t>REDUCCION 10"x8"</t>
  </si>
  <si>
    <t>6.5.33</t>
  </si>
  <si>
    <t>REDUCCION 6"x4"</t>
  </si>
  <si>
    <t>6.5.34</t>
  </si>
  <si>
    <t>REDUCCION 6"x3"</t>
  </si>
  <si>
    <t>6.5.35</t>
  </si>
  <si>
    <t>REDUCCION 6"x2.5"</t>
  </si>
  <si>
    <t>6.5.36</t>
  </si>
  <si>
    <t>REDUCCION 4"x2.5"</t>
  </si>
  <si>
    <t>6.5.37</t>
  </si>
  <si>
    <t>REDUCCION 3"x2.5"</t>
  </si>
  <si>
    <t>6.5.38</t>
  </si>
  <si>
    <t>REDUCCION 4"x3"</t>
  </si>
  <si>
    <t>6.5.39</t>
  </si>
  <si>
    <t>CRUCETA 10"x6"</t>
  </si>
  <si>
    <t>6.5.40</t>
  </si>
  <si>
    <t>CRUCETA 10"x4"</t>
  </si>
  <si>
    <t>6.5.41</t>
  </si>
  <si>
    <t>CRUCETA 10"x3"</t>
  </si>
  <si>
    <t>6.5.42</t>
  </si>
  <si>
    <t>CRUCETA 8"x6"</t>
  </si>
  <si>
    <t>6.5.43</t>
  </si>
  <si>
    <t>CRUCETA 8"x3"</t>
  </si>
  <si>
    <t>6.5.44</t>
  </si>
  <si>
    <t>CRUCETA 6"x4"</t>
  </si>
  <si>
    <t>6.5.45</t>
  </si>
  <si>
    <t>CRUCETA 6"x3"</t>
  </si>
  <si>
    <t>6.5.46</t>
  </si>
  <si>
    <t>CRUCETA 6"x2.5"</t>
  </si>
  <si>
    <t>6,5,46</t>
  </si>
  <si>
    <t>CRUCETA 4"x3"</t>
  </si>
  <si>
    <t>6.5.47</t>
  </si>
  <si>
    <t>CRUCETA 3"x3"</t>
  </si>
  <si>
    <t>6.5.48</t>
  </si>
  <si>
    <t>CRUCETA 3"x2.5"</t>
  </si>
  <si>
    <t>6.5.49</t>
  </si>
  <si>
    <t>CRUCETA 2.5"x2.5"</t>
  </si>
  <si>
    <t>6.5.50</t>
  </si>
  <si>
    <t>TAPON 3"</t>
  </si>
  <si>
    <t>6.5.51</t>
  </si>
  <si>
    <t>TAPON 2-1/2"</t>
  </si>
  <si>
    <t>ANCLAJES Y CAJAS PARA VALVULAS</t>
  </si>
  <si>
    <t>CAJA 80X80(DIMENSIONES LIBRES) MAMPOSTERIA EN LLADRILLO Y TAPA DE CONCRETO e=20cm,  PISO e=8cm  3000 PSI</t>
  </si>
  <si>
    <t>CONCRETO 2500 PARA ATRAQUE ACCESORIOS TUBERIAS</t>
  </si>
  <si>
    <t>DOMICILIARIAS ACUEDUCTO</t>
  </si>
  <si>
    <t>Acometida domic. acued. 2x1/2" (inc. sumin. e instal. manguera 10m. accesorios. registro corte y cajilla)</t>
  </si>
  <si>
    <t>Suministro tubería PVC unión mecánica para acueductos de los siguientes diámetros incluye accesorios</t>
  </si>
  <si>
    <t>TUBERIA PVC SANITARIA 6"  PARA VASO VALVULA</t>
  </si>
  <si>
    <t>Suministro válvulas  de compuerta HD   D = 3"</t>
  </si>
  <si>
    <t>Suministro de hidrantes tipo milan HD      D=3"</t>
  </si>
  <si>
    <t>CODO 10" X 90°  HD  JH</t>
  </si>
  <si>
    <t>CODO 3" X 90°   HD  EL</t>
  </si>
  <si>
    <t xml:space="preserve">T 10"x10"   HD  EL </t>
  </si>
  <si>
    <t>T 10"x4"   HD  EL</t>
  </si>
  <si>
    <t>T  6"x4"   HD  EL</t>
  </si>
  <si>
    <t>T  6"x3"   HD  EL</t>
  </si>
  <si>
    <t>T  4"x4"   HD  EL</t>
  </si>
  <si>
    <t>T  3"x2.5"  HD  JH</t>
  </si>
  <si>
    <t>REDUCCION 10"x3"  HD  JH</t>
  </si>
  <si>
    <t>REDUCCION 10"x8"  HD  JH</t>
  </si>
  <si>
    <t>REDUCCION 6"x4"  HD  JH</t>
  </si>
  <si>
    <t>REDUCCION 6"x3"  HD  EL</t>
  </si>
  <si>
    <t>REDUCCION 6"x2.5"  HD  JH</t>
  </si>
  <si>
    <t>REDUCCION 4"x2.5"   HD  JH</t>
  </si>
  <si>
    <t>REDUCCION 3"x2.5"  HD  JH</t>
  </si>
  <si>
    <t>REDUCCION 4"x3"  HD  JH</t>
  </si>
  <si>
    <t>CRUCETA 10"x6"  HD  JH</t>
  </si>
  <si>
    <t>CRUCETA 10"x4"   HD  EL</t>
  </si>
  <si>
    <t>CRUCETA 10"x3"  HD  EL</t>
  </si>
  <si>
    <t>CRUCETA 8"x6"   HD  JH</t>
  </si>
  <si>
    <t>CRUCETA 8"x3"   HD  JH</t>
  </si>
  <si>
    <t>CRUCETA 6"x4"    HD  JH</t>
  </si>
  <si>
    <t>CRUCETA 6"x3"   HD   JH</t>
  </si>
  <si>
    <t>CRUCETA 6"x2.5"   HD   JH</t>
  </si>
  <si>
    <t>CRUCETA 4"x3"   HD  JH</t>
  </si>
  <si>
    <t>CRUCETA 3"x3"   HD  JH</t>
  </si>
  <si>
    <t>CRUCETA 3"x2.5"   HD  JH</t>
  </si>
  <si>
    <t>CRUCETA 2.5"x2.5"   HD  JH</t>
  </si>
  <si>
    <t xml:space="preserve">TAPON 3"   HD  </t>
  </si>
  <si>
    <t>TAPON 2-1/2"  HD</t>
  </si>
  <si>
    <t>SUB TOTAL SUMINISTROS</t>
  </si>
  <si>
    <t xml:space="preserve">ADMINISTRACION </t>
  </si>
  <si>
    <t>OPTIMIZACION DEL FLOCULADOR N° 2</t>
  </si>
  <si>
    <t>(Floculador de 4,00 m x 31,15 m y 1,50 m de profundidad total)</t>
  </si>
  <si>
    <t>Reformas al sistema de tabiques</t>
  </si>
  <si>
    <t>1.1.1</t>
  </si>
  <si>
    <t>Retiro y demolición de tabiques de concreto existentes dentro del tanque</t>
  </si>
  <si>
    <t>Global</t>
  </si>
  <si>
    <t>1.1.2</t>
  </si>
  <si>
    <t>Alistamiento de piso del tanque y resane de paredes en mortero de cemento 1:3</t>
  </si>
  <si>
    <t>1.1.3</t>
  </si>
  <si>
    <t>Suministro e instalación de nuevos tabiques de 0,03 m de espesor, en sentido longitudinal en tres sectores, con 10, 8 y 6 tabiques respectivamente (N° total de tabiques longitudinales : 24)</t>
  </si>
  <si>
    <t>SUB-TOTAL OPTIMIZACION FLOCULADOR N° 2</t>
  </si>
  <si>
    <t>OPTIMIZACION DE SEDIMENTADORES</t>
  </si>
  <si>
    <t>Nueva zona de sedimentación acelereda</t>
  </si>
  <si>
    <t>2.1.1</t>
  </si>
  <si>
    <t>Estructuras de concreto de f'c= 210 kg/cm2</t>
  </si>
  <si>
    <t>2.1.1.1</t>
  </si>
  <si>
    <t>Estructuras de soporte de placas (columnas y vigas)</t>
  </si>
  <si>
    <t>2.1.1.2</t>
  </si>
  <si>
    <t>Tabiques centrales de separación de hileras de placas (e=0,30 m - h=1,04 m.</t>
  </si>
  <si>
    <t>2.1.1.3</t>
  </si>
  <si>
    <t>Tabiques extremos (e=0,20 m)</t>
  </si>
  <si>
    <t>2.1.1.4</t>
  </si>
  <si>
    <t>Acero de refuerzo f'c=4200 kg/cm2</t>
  </si>
  <si>
    <t>kg</t>
  </si>
  <si>
    <t>2.1.2</t>
  </si>
  <si>
    <t>Zonas de sedimentación acelereda:</t>
  </si>
  <si>
    <t>2.1.2.1</t>
  </si>
  <si>
    <t>Suministro e instalación de placas de A.C. de 1,70 m x 1,20 m y 8 mm de espesor, inclinadas a 60° con relación a la horizontal y con espaciamientos libres de 0,05 m en sentido normal a las placas (4 sectores de 5,80 m de longitud)</t>
  </si>
  <si>
    <t>Un</t>
  </si>
  <si>
    <t>2.1.3</t>
  </si>
  <si>
    <t>Recolección de agua sedimentada:</t>
  </si>
  <si>
    <t>Suministro e instalación de canaletas metálicas en lámina galvanizada de 3 mm de espesor, para recolección del agua sedimentada y conducción de la misma a los canales centrales de la zona antigua</t>
  </si>
  <si>
    <t>2.1.3.1</t>
  </si>
  <si>
    <t>Canaletas de 0,20 m x 0,25 m L= 6,70 m, en lámina galvanizada 3 mm con doble hilera de 18 vertederos en V de 90° (h=0,10 m) en la zona de placas</t>
  </si>
  <si>
    <t>2.1.3.2</t>
  </si>
  <si>
    <t>Idem, de 0,10 m de ancho, adosadas a los muros laterales, con una sola hilera de vertederos en V de 90°</t>
  </si>
  <si>
    <t>2.1.3.3</t>
  </si>
  <si>
    <t>Canales transversales en lámina galvanzada de 3 mm de espesor de 0,30 m x 0,40 m y 1,58 m de longitud para recolección del agua de las canaletas y conducción al canal central de la zona antigua</t>
  </si>
  <si>
    <t>Reformas en zona antigua de sedimentación acelerada</t>
  </si>
  <si>
    <t>2.2.1</t>
  </si>
  <si>
    <t>Retiro de los tubos de PVC de f6" de recolección del agua sedimentada y demolición de las canaletas centrales de concreto</t>
  </si>
  <si>
    <t>2.2.2</t>
  </si>
  <si>
    <t xml:space="preserve">Suministro e instalación de nuevo sistema de recolección y conducción del agua sedimentada en canaletas de lámina galvanizada de 3 mm de espesor </t>
  </si>
  <si>
    <t>2.2.2.1</t>
  </si>
  <si>
    <t>Canales centrales de conducción del agua sedimentada de 0,50 m x 0,60 m y 12,36 m en lámina galvanizada de 3 mm de espesor de longitud</t>
  </si>
  <si>
    <t>2.2.2.2</t>
  </si>
  <si>
    <t>Canaletas transversales de recolección del agua sedimentada, de 0,20 m x 0,20 m y 1,58 m de longitud, con doble hilera de 5 vertederos en V de 90° de 0,10 m de altura (10 vertederos por canaleta)</t>
  </si>
  <si>
    <t>Sistemas de purga de lodos</t>
  </si>
  <si>
    <t>2.3.1</t>
  </si>
  <si>
    <t>Suministro e instalación de tuberías longitudinales de aspiración de lodos (manifolds) de f6" PVC RDE 21 con accesorios, con dos brazos iguales de 9,60 , cada uno con 16 orificios de fondo de f1" igualmente espaciados, tapones extremos y tee de salida central de 6"x6"</t>
  </si>
  <si>
    <t>2.3.2</t>
  </si>
  <si>
    <t>Suministro e instalación de tuberías PVC de f6" RDE 21 con accesorios, para lodos de los manifolds</t>
  </si>
  <si>
    <t>Obras complementarias</t>
  </si>
  <si>
    <t>2.4.1</t>
  </si>
  <si>
    <t>Conformación de tolvas mediante rellenos laterales en concreto simple de f'c= 140 kg/cm2</t>
  </si>
  <si>
    <t>2.4.2</t>
  </si>
  <si>
    <t>Canal de distribución a sedimentadores:</t>
  </si>
  <si>
    <t>2.4.2.1</t>
  </si>
  <si>
    <t>Construcción de muro de + 12 m de longitud, 0,80 m de altura y 0,20 m de espesor en concreto simple, dentro de tanque existente, para conformar el canal de distribución a sedimentadores</t>
  </si>
  <si>
    <t>2.4.3</t>
  </si>
  <si>
    <t>Demoliciones:</t>
  </si>
  <si>
    <t>2.4.3.1</t>
  </si>
  <si>
    <t>Demolición de tanque existente de 12 m x 2 m x 0,80 m frente a sedimentadores y floculador N° 1</t>
  </si>
  <si>
    <t>2.4.3.2</t>
  </si>
  <si>
    <t>Demolición de las placas de fondo de canales de distribución internos y tabiques iniciales en 0,80 m de altura</t>
  </si>
  <si>
    <t>2.4.4</t>
  </si>
  <si>
    <t>Compuertas de entrada a sedimentadores:</t>
  </si>
  <si>
    <t>2.4.4.1</t>
  </si>
  <si>
    <t>Retiro de ocho (8) válvulas de fondo de f6" existentes en los canales de admisión, con sus vástagos de extensión, columna de maniobra y rueda de manejo</t>
  </si>
  <si>
    <t>2.4.4.2</t>
  </si>
  <si>
    <t>Suministro e instalación de compuertas en  madera de 0,60 m x 0,40 m, incluyendo la apertura de aberturas de 0,50 m x 0,80 m en muro de 0,30 m de espesor y la ejecución de las ranuras correspondientes para la instalación de las compuertas</t>
  </si>
  <si>
    <t>2.4.5</t>
  </si>
  <si>
    <t>Construcción de cámaras de válvulas de purga de 1,20 m x 2,40 m y 3,20 m de altura en concreto de 210 kg/cm2.</t>
  </si>
  <si>
    <t>2.4.5.1</t>
  </si>
  <si>
    <t>Placas de fondo (e= 0,20 m)</t>
  </si>
  <si>
    <t>2.4.5.2</t>
  </si>
  <si>
    <t>Muros (e= 0,20 m)</t>
  </si>
  <si>
    <t>2.4.5.3</t>
  </si>
  <si>
    <t>Placa de cubierta (e=0,15 m)</t>
  </si>
  <si>
    <t>2.4.5.4</t>
  </si>
  <si>
    <t>Acero de refuerzo fy= 4200 kg/cm2</t>
  </si>
  <si>
    <t>2.4.5.5</t>
  </si>
  <si>
    <t>Suministro e instalación de escalones en varilla de f3/4" condos manos de pintura anticorrosiva</t>
  </si>
  <si>
    <t>2.4.5.6</t>
  </si>
  <si>
    <t>Suministro e instalación de tapas H.F. de f0,60 m</t>
  </si>
  <si>
    <t>2.4.6</t>
  </si>
  <si>
    <t>Instalaciones especiales:</t>
  </si>
  <si>
    <t>Suministro e instalación de los siguientes elementos en la cámara de válvulas de purga:</t>
  </si>
  <si>
    <t>2.4.6.1</t>
  </si>
  <si>
    <t>Niples H.F. de brida y extremo liso de f6", L=700 mm</t>
  </si>
  <si>
    <t>2.4.6.2</t>
  </si>
  <si>
    <t>Válvulas de mariposa de f 6", con extremos de bridas, con vástago de extensión de 2,70 m, columna de maniobra y rueda de manejo</t>
  </si>
  <si>
    <t>SUB-TOTAL OPTIMIZACION SEDIMENTADORES</t>
  </si>
  <si>
    <t>CONSTRUCCION DEL FILTRO N° 4 Y CAMBIO DE LECHOS GRANULARES EN FILTROS EXISTENTES</t>
  </si>
  <si>
    <t>Excavación general</t>
  </si>
  <si>
    <t>Estructuras de concreto:</t>
  </si>
  <si>
    <t>3.2.1</t>
  </si>
  <si>
    <t>Concreto de limpieza, f'c=140 kg/cm2 (e=0,10 m)</t>
  </si>
  <si>
    <t>3.2.2</t>
  </si>
  <si>
    <t>Concreto reforzado, fc=280 kg/cm2.</t>
  </si>
  <si>
    <t>3.2.2.1</t>
  </si>
  <si>
    <t>Losa de fondo y zapatas (e=0,35 m promedio)</t>
  </si>
  <si>
    <t>3.2.2.2</t>
  </si>
  <si>
    <t>Muros (e= 0,30 m)</t>
  </si>
  <si>
    <t>3.2.2.3</t>
  </si>
  <si>
    <t>Canales</t>
  </si>
  <si>
    <t>3.2.2.4</t>
  </si>
  <si>
    <t>Cámara de salida del agua filtrada de filtro N° 4 y de filtro N° 3 (existente)</t>
  </si>
  <si>
    <t>3.2.2.5</t>
  </si>
  <si>
    <t>Placas de entrepiso y cubierta de galería de conductos</t>
  </si>
  <si>
    <t>3.2.3</t>
  </si>
  <si>
    <t>Acero de refuerzo, fy= 4200 kg/cm2</t>
  </si>
  <si>
    <t>Instalaciones complementarias:</t>
  </si>
  <si>
    <t>Suministro e instalación de los siguientes elementos:</t>
  </si>
  <si>
    <t>3.3.1</t>
  </si>
  <si>
    <t>Tapa de 0,90 m x 0,90 m en lámina de 1/4" para ingreso a galería de conductos</t>
  </si>
  <si>
    <t>3.3.2</t>
  </si>
  <si>
    <t>Escalones de acceso f3/4"</t>
  </si>
  <si>
    <t>3.3.3</t>
  </si>
  <si>
    <t>Construcción de falso fondo en placas prefabricadas de concreto de 0,98 m x 0,60 m y 7 cm de espesor, cada una con 15 boquillas tipo EMPOSAN, para cubrir un área total de 4,00 m x 3,05 m (Total boquillas: 300)</t>
  </si>
  <si>
    <t>3.3.4</t>
  </si>
  <si>
    <t>Suministro e instalación de lechos granulares en el filtro N° 4 y en los tres filtros existentes:</t>
  </si>
  <si>
    <t>3.3.4.1</t>
  </si>
  <si>
    <t>Grava de 1/4" para el lecho de sostén (e=0,10 m)</t>
  </si>
  <si>
    <t>3.3.4.2</t>
  </si>
  <si>
    <t>Arena de t.e= 0,5 mm y coeficiente de uniformidad: 1,5 (espesor: 0,30 m)</t>
  </si>
  <si>
    <t>3.3.4.3</t>
  </si>
  <si>
    <t>Antracita de t.e= 1,0 mm y e.u= 1,5 (espesor: 0,60 m)</t>
  </si>
  <si>
    <t>Accesorios de H.D. y válvulas</t>
  </si>
  <si>
    <t>3.4.1</t>
  </si>
  <si>
    <t>Admisión de agua decantada (afluente) - f10":</t>
  </si>
  <si>
    <t>3.4.1.1</t>
  </si>
  <si>
    <t>Pasamuro de brida y extremo liso, f10", L= 300 mm, Z=225 mm</t>
  </si>
  <si>
    <t>3.4.1.2</t>
  </si>
  <si>
    <t>Válvulas de compuerta, con extremos de bridas, f10", con vástago de extensión de H= 1,475 m, columna de maniobra y rueda de manejo</t>
  </si>
  <si>
    <t>3.4.1.3</t>
  </si>
  <si>
    <t>Codos cortos de bridas, de 10"x90°</t>
  </si>
  <si>
    <t>3.4.1.4</t>
  </si>
  <si>
    <t>Niple de bridas, f10", L= 800 mm</t>
  </si>
  <si>
    <t>3.4.1.5</t>
  </si>
  <si>
    <t>Pasamuro de brida y extremo liso, f10", L= 400 mm, Z=250 mm</t>
  </si>
  <si>
    <t>3.4.2</t>
  </si>
  <si>
    <t>Admisión de agua de lavado, f12"</t>
  </si>
  <si>
    <t>3.4.2.1</t>
  </si>
  <si>
    <t>Tee de bridas, de 12"x12"</t>
  </si>
  <si>
    <t>3.4.2.2</t>
  </si>
  <si>
    <t>Niple de brida y extremo liso, f12", L= 250 mm</t>
  </si>
  <si>
    <t>3.4.2.3</t>
  </si>
  <si>
    <t>Niple de brida y extremo liso, f12", L= 1600 mm</t>
  </si>
  <si>
    <t>3.4.2.4</t>
  </si>
  <si>
    <t>Unión de desmontaje tipo Dresser, estilo 38, de f12"</t>
  </si>
  <si>
    <t>3.4.2.5</t>
  </si>
  <si>
    <t>Válvula de compuerta de bridas, f12", con vástago de extensión de H= 4,74 m, columna de maniobra y rueda de manejo</t>
  </si>
  <si>
    <t>3.4.2.6</t>
  </si>
  <si>
    <t>Pasamuro de brida y extremo liso, f12", L= 500 mm, Z= 350 mm</t>
  </si>
  <si>
    <t>3.4.3</t>
  </si>
  <si>
    <t>Descarga de agua sucia de lavado:</t>
  </si>
  <si>
    <t>3.4.3.1</t>
  </si>
  <si>
    <t>Tee de campanas de 14"x14" (a empalmar con la tubería de desagüe existente)</t>
  </si>
  <si>
    <t>3.4.3.2</t>
  </si>
  <si>
    <t>Niple de brida y extremo liso, f14", L=1200 mm</t>
  </si>
  <si>
    <t>3.4.3.3</t>
  </si>
  <si>
    <t>Codo corto de bridas, de 14"x90°</t>
  </si>
  <si>
    <t>3.4.3.4</t>
  </si>
  <si>
    <t>Válvulas de compuerta de bridas, f14", con vástago de extensión, H=4,20 m, columna de maniobra y rueda de manejo</t>
  </si>
  <si>
    <t>3.4.3.5</t>
  </si>
  <si>
    <t>Pasamuro de brida y extremo liso, f14", L=800 mm, Z=650 mm</t>
  </si>
  <si>
    <t>3.4.4</t>
  </si>
  <si>
    <t>Salida del agua filtrada</t>
  </si>
  <si>
    <t>3.4.4.1</t>
  </si>
  <si>
    <t>Compuerta lateral de f8", con vástago de extensión, de 2,30 m de longitud, columna de maniobra y rueda de manejo</t>
  </si>
  <si>
    <t>SUB-TOTAL FILTRO N° 4</t>
  </si>
  <si>
    <t>NUEVAS INSTALACIONES DE CLORACION</t>
  </si>
  <si>
    <t>(Sobre placa de cubierta de sótano)</t>
  </si>
  <si>
    <t>Estructuras de concreto</t>
  </si>
  <si>
    <t>4.1.1</t>
  </si>
  <si>
    <t>Concreto reforzado de fc= 210 kg/cm2</t>
  </si>
  <si>
    <t>4.1.1.1</t>
  </si>
  <si>
    <t>Para columnas de 0,25 m x 0,25 m</t>
  </si>
  <si>
    <t>4.1.1.2</t>
  </si>
  <si>
    <t>Para placa de cubierta de depósito de cilindros de cloro, sala de cloradores y recepción</t>
  </si>
  <si>
    <t>4.1.1.3</t>
  </si>
  <si>
    <t>Para vigas de soporte del monoriel</t>
  </si>
  <si>
    <t>4.1.2</t>
  </si>
  <si>
    <t>Acero de refuerzo, f´c=4200 kg/cm2</t>
  </si>
  <si>
    <t>Muros de ladrillo pañetados por ambas caras</t>
  </si>
  <si>
    <t>4.2.1</t>
  </si>
  <si>
    <t xml:space="preserve">De 0,25 m de espesor </t>
  </si>
  <si>
    <t>4.2.2</t>
  </si>
  <si>
    <t>De 0,15 m de espesor</t>
  </si>
  <si>
    <t>Acabado de pisos en cemento, con llana metálica</t>
  </si>
  <si>
    <t>Puertas de madera de 0,90 m x 2,00 m, con cerradura</t>
  </si>
  <si>
    <t>Ventanas metálicas de 2,00 m x 1,30 m con vidrios de 3 mm</t>
  </si>
  <si>
    <t>4.6.1</t>
  </si>
  <si>
    <t>Cloradores para suministro de cloro en solución, con capacidad de 50 kg en 24 horas, con todos sus aditamentos, incluyendo equipo de bombeo para suministro de agua a cloradores</t>
  </si>
  <si>
    <t>4.6.2</t>
  </si>
  <si>
    <t xml:space="preserve">Monoriel para manejo de cilindros de cloro de 1 ton con todos sus aditamentos </t>
  </si>
  <si>
    <t>4.6.3</t>
  </si>
  <si>
    <t>Cilindros de cloro de 1 tonelada con dos elementos de soporte (Trunnions) por cilindro</t>
  </si>
  <si>
    <t>SUB-TOTAL NUEVAS INSTALACIONES DE CLORACION</t>
  </si>
  <si>
    <t>CONSTRUCCION DE LA PLANTA DE TRATAMIENTO DE LODOS</t>
  </si>
  <si>
    <t>Localización general de la planta de tratamiento de lodos y de las tuberías de desagüe desde el último pozo de la PTAP</t>
  </si>
  <si>
    <t>Explanación general</t>
  </si>
  <si>
    <t>Construcción de los tanques de sedimentación. Espesamiento de lodos con sus cajas de admisión y desagüe</t>
  </si>
  <si>
    <t>5.3.1</t>
  </si>
  <si>
    <t>5.3.2</t>
  </si>
  <si>
    <t>Estructuras de concretos:</t>
  </si>
  <si>
    <t>5.3.2.1</t>
  </si>
  <si>
    <t>Concreto de limpieza, f´c=140 kg/cm2 (e=0,10 m)</t>
  </si>
  <si>
    <t>5.3.2.2</t>
  </si>
  <si>
    <t>Concreto de f´c=280 kg/cm2 :</t>
  </si>
  <si>
    <t>5.3.2.2.1</t>
  </si>
  <si>
    <t>Para placa de fondo y tolvas de espesadores (Espesor: 0,30 m)</t>
  </si>
  <si>
    <t>5.3.2.2.2</t>
  </si>
  <si>
    <t>Para placa de fondo de cámara de admisión (Espesor: 0,20 m)</t>
  </si>
  <si>
    <t>5.3.2.2.3</t>
  </si>
  <si>
    <t>Para placa de fondo de cámara de desagüe (Espesor: 0,30 m)</t>
  </si>
  <si>
    <t>5.3.2.2.4</t>
  </si>
  <si>
    <t>Para muros verticales de espesadores de lodos (Espesor: 0,30 m)</t>
  </si>
  <si>
    <t>5.3.2.2.5</t>
  </si>
  <si>
    <t>Para muros de cámara de admisión (Espesor: 0,20 m)</t>
  </si>
  <si>
    <t>5.3.2.2.6</t>
  </si>
  <si>
    <t>Para muros de cámara de desagüe (Espesor: 0,30 m)</t>
  </si>
  <si>
    <t>5.3.2.2.7</t>
  </si>
  <si>
    <t>Para placa de fondo y muros de canales de distribución en espesadores (Espesor: 0,15 m)</t>
  </si>
  <si>
    <t>5.3.2.2.8</t>
  </si>
  <si>
    <t>Para placa de cubierta en cámara de desagüe y pasarela en cámara de admisión (Espesor: 0,15 m)</t>
  </si>
  <si>
    <t>5.3.2.2.9</t>
  </si>
  <si>
    <t>5.3.3</t>
  </si>
  <si>
    <t>Suministro e instalación de escalones en varilla de f3/4" pintados con dos manos de pintura anticorrosiva</t>
  </si>
  <si>
    <t>5.3.4</t>
  </si>
  <si>
    <t>Suministro e instalación de tapa H.F. de f0,60 m en cámara de desagüe</t>
  </si>
  <si>
    <t>5.3.5</t>
  </si>
  <si>
    <t>Suministro e instalación de tubería PVC RDE 21 de 11/2", con accesorios para aspiración de lodos en espesadores y conduccion lechos de secado</t>
  </si>
  <si>
    <t>5.3.6</t>
  </si>
  <si>
    <t>Suministro e instalación de tubería de desagüe de espesadores en cámara de desagüe, f8" PVC, con accesorios</t>
  </si>
  <si>
    <t>5.3.7</t>
  </si>
  <si>
    <t>Relleno alrededor de estructuras con material seleccionado de la misma excavación</t>
  </si>
  <si>
    <t>5.3.8</t>
  </si>
  <si>
    <t>5.3.8.1</t>
  </si>
  <si>
    <t>Compuertas laterales de admisión a espesadores, de 0,40 m x 0,40 m, con marco para anclar a muro de concreto, con vástago de extensión (H= 1,40 m), columna de maniobra y rueda de manejo</t>
  </si>
  <si>
    <t>5.3.8.2</t>
  </si>
  <si>
    <t>Válvulas de compuerta de rosca, de f1-1/2" con vástago de extensión (H=0,50 m), columna de maniobra y rueda de manejo</t>
  </si>
  <si>
    <t>5.3.8.3</t>
  </si>
  <si>
    <t>Válvulas de mariposa con extremo de brida, f8", con vástago de extensióm (H=4,70 m), columna de maniobra y rueda de manejo. (Incluye el suministro e instalación del pasamuro de apoyo de la válvula)</t>
  </si>
  <si>
    <t>Lechos de secado de lodos</t>
  </si>
  <si>
    <t>Construcción de cuatro (4) lechos de secado de 4,00 m x 10,50 m de área</t>
  </si>
  <si>
    <t>5.4.1</t>
  </si>
  <si>
    <t>5.4.2</t>
  </si>
  <si>
    <t>5.4.2.1</t>
  </si>
  <si>
    <t>Concreto de limpieza f'c=140 kg/cm2 (e= 0,10 m)</t>
  </si>
  <si>
    <t>Concreto de f'c=280 kg/cm2:</t>
  </si>
  <si>
    <t>5.4.2.2.1</t>
  </si>
  <si>
    <t>Para placa de fondo (espesor: 0,15 m)</t>
  </si>
  <si>
    <t>5.4.2.2.2</t>
  </si>
  <si>
    <t>Para muros (espesor: 0,15 m)</t>
  </si>
  <si>
    <t>5.4.2.2.3</t>
  </si>
  <si>
    <t>Para cubierta del canal de drenaje (e= 0,15 m)</t>
  </si>
  <si>
    <t>5.4.2.4</t>
  </si>
  <si>
    <t>Acero de refuerzo, fy=4200 kg/cm2</t>
  </si>
  <si>
    <t>5.4.3</t>
  </si>
  <si>
    <t>Suministro e instalación de tubería PVC RDE 21 de f1-1/2" con accesorios para descarga de lodos en lechos de secado</t>
  </si>
  <si>
    <t>5.4.4</t>
  </si>
  <si>
    <t>Suministro e instalación de tapa de concreto de 0,60 m x 0,60 m en canal de drenaje de lechos de secado</t>
  </si>
  <si>
    <t>5.4.5</t>
  </si>
  <si>
    <t>Suministro e instalación de tubería de drenaje de lechos f4" PVC, a junta perdida, y conexión con cámara de desagüe general</t>
  </si>
  <si>
    <t>5.4.6</t>
  </si>
  <si>
    <t>Suministro e instalación de lechos granulares:</t>
  </si>
  <si>
    <t>5.4.6.1</t>
  </si>
  <si>
    <t>Lecho de grava o triturado de piedra (espesor: 0,30 m)</t>
  </si>
  <si>
    <t>5.4.6.2</t>
  </si>
  <si>
    <t>Lecho de arena gruesa (espesor: 0,20 m)</t>
  </si>
  <si>
    <t>5.4.6.3</t>
  </si>
  <si>
    <t>Capa de ladrillo a junta perdida (espesor: 0,05 m)</t>
  </si>
  <si>
    <t>5.4.7</t>
  </si>
  <si>
    <t>Construcción de cubierta en perfiles Corpoacero o similar y teja plástica transparente. Area: 12,75 m x 10,80 m.</t>
  </si>
  <si>
    <t>5.4.8</t>
  </si>
  <si>
    <t>5.4.8.1</t>
  </si>
  <si>
    <t>Suministro e instalación de válvulas de compuerta de rosca, f1-1/2" C.R.M.</t>
  </si>
  <si>
    <t>Tubería de desagüe</t>
  </si>
  <si>
    <t>5.5.1</t>
  </si>
  <si>
    <t>Suministro e instalación de tubería sanitaria PVC de D= 14" para conexión a la planta de lodos desde la caja N° 3 y descarga final en el pozo N° 3 del alcantarillado. (Incluye excavación, relleno y apisonado de zanjas y retiro de materiales sobrantes)</t>
  </si>
  <si>
    <t>5.5.2</t>
  </si>
  <si>
    <t>Construcción de cámaras de inspección en concreto simple, de 1,20 m de diámetro interior, con base y cañuelas en concreto simple, escalones de acceso f3/4" y tapa de concreto reforzado. Profundidad media: 3         m</t>
  </si>
  <si>
    <t>SUB-TOTAL CONSTRUCCION DE LA PLANTA DE TRATAMIENTO DE LODOS</t>
  </si>
  <si>
    <t xml:space="preserve">NUEVA CAPTACION EN EL RIO SUAREZ Y EMPALME CON BOCATOMA EXISTENTE </t>
  </si>
  <si>
    <t>Localización general de bocatoma y línea de aducción</t>
  </si>
  <si>
    <t>Desvío del cauce para construcción de bocatoma</t>
  </si>
  <si>
    <t>Construcción de ataguía y de bocatoma lateral</t>
  </si>
  <si>
    <t>1.2.1</t>
  </si>
  <si>
    <t>Excavación general en roca</t>
  </si>
  <si>
    <t>1.2.2</t>
  </si>
  <si>
    <t>Estructuras de concreto de 210 kg/cm2</t>
  </si>
  <si>
    <t>1.2.2.1</t>
  </si>
  <si>
    <t>Para placas de fondo y protección del concreto ciclópeo</t>
  </si>
  <si>
    <t>1.2.2.2</t>
  </si>
  <si>
    <t>Para muro contra la corriente</t>
  </si>
  <si>
    <t>1.2.2.3</t>
  </si>
  <si>
    <t>Para placa de cubierta (e=0,20 m)</t>
  </si>
  <si>
    <t>1.2.2.4</t>
  </si>
  <si>
    <t>Para pasarela de acceso a bocatoma (L@30 m.)</t>
  </si>
  <si>
    <t>1.2.2.5</t>
  </si>
  <si>
    <t>Acero de refuerzo de 4200 kg/cm2</t>
  </si>
  <si>
    <t>1.2.3</t>
  </si>
  <si>
    <t>Estructura de concreto ciclópeo 60% concreto y 40% piedra</t>
  </si>
  <si>
    <t>1.2.4</t>
  </si>
  <si>
    <t>Anclajes pasivos en roca de Ø1" y L=1,30 m en hueco de Ø 1 1/4" y relleno con epóxico</t>
  </si>
  <si>
    <t>1.2.5</t>
  </si>
  <si>
    <t>Rejilla de 3,00 m x 2,50 m de barrotes metálicos de 10 mm x 50 mm con espaciamientos libres de 30 mm</t>
  </si>
  <si>
    <t>1.2.5.2</t>
  </si>
  <si>
    <t>Compuerta lateral de Ø14" con marco para anclar a muro de concreto, con vástago de extensión de 3,55 m, columna de maniobra y rueda de manejo</t>
  </si>
  <si>
    <t>1.2.5.3</t>
  </si>
  <si>
    <t>Compuerta lateral de Ø12" con marco para anclar a muro de concreto, con vástago de extensión de 3,55 m, columna de maniobra y rueda de manejo</t>
  </si>
  <si>
    <t>1.2.5.4</t>
  </si>
  <si>
    <t>Escalones de acceso en acero de Ø3/4"</t>
  </si>
  <si>
    <t>1.2.5.5</t>
  </si>
  <si>
    <t xml:space="preserve">Tapa de H.F. de Ø0,60 m con su marco </t>
  </si>
  <si>
    <t>1.2.5.6</t>
  </si>
  <si>
    <t>Barandales en tubería y accesorios H.G. Ø1-1/4"</t>
  </si>
  <si>
    <t>Línea de aducción entre bocatoma nueva y bocatoma existente</t>
  </si>
  <si>
    <t>1.3.1</t>
  </si>
  <si>
    <t>Excavación en lajas de roca para instalación de tubería</t>
  </si>
  <si>
    <t>1.3.2</t>
  </si>
  <si>
    <t>Suministro e instalación de tubería PVC RDE 41 , Ø12", incluye revestimiento en concreto reforzado</t>
  </si>
  <si>
    <t>1.3.3</t>
  </si>
  <si>
    <t xml:space="preserve">Suministro e instalación de accesorios </t>
  </si>
  <si>
    <t>1.3.3.1</t>
  </si>
  <si>
    <t>Codos de 12"x22-1/2°</t>
  </si>
  <si>
    <t>1.3.4</t>
  </si>
  <si>
    <t>Rellenos</t>
  </si>
  <si>
    <t>1.3.4.1</t>
  </si>
  <si>
    <t>Tipo 1</t>
  </si>
  <si>
    <t>1.3.4.2</t>
  </si>
  <si>
    <t>Tipo 2</t>
  </si>
  <si>
    <t>1.3.4.3</t>
  </si>
  <si>
    <t>Tipo 3</t>
  </si>
  <si>
    <t>1.3.4.4</t>
  </si>
  <si>
    <t>Tipo 4</t>
  </si>
  <si>
    <t>Construcción caja de rebose en desarenadores existentes, con aproximadamente 1 m3 de concreto simple. Incluye conexión al desagüe existente en Ø 14" PVC</t>
  </si>
  <si>
    <t xml:space="preserve">ESTACION DE BOMBEO </t>
  </si>
  <si>
    <t>Succión</t>
  </si>
  <si>
    <t>Válvula de pie de Φ 8" Clase 125</t>
  </si>
  <si>
    <t>niple de tubería φ 8" long 2 m</t>
  </si>
  <si>
    <t>codo 90º Ф 8"</t>
  </si>
  <si>
    <t>2.1.4</t>
  </si>
  <si>
    <t>bridas clase 150 φ 8"</t>
  </si>
  <si>
    <t>2.1.5</t>
  </si>
  <si>
    <t>reducción excentrica 8" X 6"</t>
  </si>
  <si>
    <t>2.1.6</t>
  </si>
  <si>
    <t>bomba centrífuga carcaza partida de 42 lps, 117.43  mca TDH, 150 hp, 3550 rpm</t>
  </si>
  <si>
    <t>2.1.7</t>
  </si>
  <si>
    <t>set de repuestos bomba centrífuga carcaza partida de 42 lps, 117.43  mca TDH, 150 hp, 3550 rpm</t>
  </si>
  <si>
    <t>Descarga</t>
  </si>
  <si>
    <t>reducción concéntrica 4" X 10" bridas clase 125</t>
  </si>
  <si>
    <t>válvula de cheque Φ 10" Clase 125</t>
  </si>
  <si>
    <t>2.2.3</t>
  </si>
  <si>
    <t>válvula de compuerta Φ 10" Clase 125</t>
  </si>
  <si>
    <t>2.2.4</t>
  </si>
  <si>
    <t>unión de montaje Φ 10" Clase 125</t>
  </si>
  <si>
    <t>2.2.5</t>
  </si>
  <si>
    <t>tees Φ 10 X 10 X 10 B-B-B Clase 125</t>
  </si>
  <si>
    <t>2.2.6</t>
  </si>
  <si>
    <t xml:space="preserve">niples Φ 10" long 3.0 m </t>
  </si>
  <si>
    <t>2.2.7</t>
  </si>
  <si>
    <t>bridas clase 150 φ 10"</t>
  </si>
  <si>
    <t>2.2.8</t>
  </si>
  <si>
    <t xml:space="preserve">juego tornillería </t>
  </si>
  <si>
    <t>gl</t>
  </si>
  <si>
    <t>2.2.9</t>
  </si>
  <si>
    <t>Sistema hidroneumático tanque diam 1.0 m altura 2.0 m con dos compresores de 5 hp y PLC monitoreo y control</t>
  </si>
  <si>
    <t>2.2.10</t>
  </si>
  <si>
    <t>Puente grúa cap 1 Ton luz 5.00 m</t>
  </si>
  <si>
    <t>2.2.11</t>
  </si>
  <si>
    <t xml:space="preserve">adecuaciones civiles estación de bombas </t>
  </si>
  <si>
    <t>Obras de protección contra inundaciones</t>
  </si>
  <si>
    <t>Descapote terreno, h=0,50 m.</t>
  </si>
  <si>
    <t xml:space="preserve">Construcción de jarillones en arcilla compactada a 90% del Proctor </t>
  </si>
  <si>
    <t>2.3.3</t>
  </si>
  <si>
    <t>Filtros en tubería sanitaria PVC de Ø8"</t>
  </si>
  <si>
    <t>2.3.4</t>
  </si>
  <si>
    <t>Construcción de cámaras de recolección en concreto simple de 140 kg/cm2 c/u</t>
  </si>
  <si>
    <t>2.3.5</t>
  </si>
  <si>
    <t>Construcción de cunetas de drenaje con  concreto simple de 140 kg/cm2 por m.l.</t>
  </si>
  <si>
    <t>2.3.6</t>
  </si>
  <si>
    <t xml:space="preserve">Empradizada </t>
  </si>
  <si>
    <t>SUB-TOTAL ESTACION DE BOMBEO</t>
  </si>
  <si>
    <t>CONDUCCION DE BOMBEO</t>
  </si>
  <si>
    <t>conducción derivación CCP diámetro 300 mm</t>
  </si>
  <si>
    <t>obra civil zanja</t>
  </si>
  <si>
    <t>3,2,1</t>
  </si>
  <si>
    <t>excavación</t>
  </si>
  <si>
    <t>base granular</t>
  </si>
  <si>
    <t>afirmado</t>
  </si>
  <si>
    <t>3.2.4</t>
  </si>
  <si>
    <t>relleno</t>
  </si>
  <si>
    <t>SUB-TOTAL CONDUCCION DE BOMBEO</t>
  </si>
  <si>
    <t>SISTEMA ELECTRICO DE MEDIA TENSION MT - 13.2 KV.</t>
  </si>
  <si>
    <t>Gestiones locales en la Electrificadora ESSA.</t>
  </si>
  <si>
    <t>Maniobras para retiro de los equipos de la subestacion existente de 300 KVA y componentes a reemplazar</t>
  </si>
  <si>
    <t>Obras civiles primarias para la instalacion de equipos de la nueva subestacion de 400 KVA:                                                                                a) Preparacion del area.                                                                   b) Trampa de aceite.                                                                                c) Malla a tierra.                                                                     d) Rieles, obras terminados, arreglo cerramiento y demas obras necesarias para los montajes segun planos y especificaciones.</t>
  </si>
  <si>
    <t>Maniobras y gestiones de coordinacion ESSA - Interventoria - Constructor, para el servicio y puesta en marcha de la subestacion de 400 KVA.</t>
  </si>
  <si>
    <t>Retiros de todos los equipos desconectados y desmontados, con traslado al sitio indicado por la Interventoria.</t>
  </si>
  <si>
    <t>Transformador de 400 KVA, 13.2 KV / 440 - 254 V.</t>
  </si>
  <si>
    <t>Transformadores de instrumento (conjunto potencial y corriente)  localizados según planos y de las relaciones indicadas en el diagrama unifilar, homologados y normalizados por ESSA.</t>
  </si>
  <si>
    <t xml:space="preserve">Conexionados, preparacion y reparaciones de herrajes para soportes de pararrayos, cortacircuitos, transformadores de instrumento, etc, de acuerdo a planos y diagrama unifilar. </t>
  </si>
  <si>
    <t>Linea de conexión del sistema de medida, entre los transformadores de instrumento y la celda del grupo de medida, en tuberia conduit galvanizada pesada de 3/4" y conductores en cables de cobre aislado 10 AWG, THW, accesorios roscados tipo condulet y empaquetaduras para intemperie, de acuerdo a planos y diagrama unifilar.</t>
  </si>
  <si>
    <t>SUB-TOTAL SISTEME ELECTRICA M.T. 13.2 KV</t>
  </si>
  <si>
    <t>SISTEMA ELECTRICO BT 440 V</t>
  </si>
  <si>
    <t>Tablero de distribucion de circuitos de 440 V, transformador de auxiliares tipo seco de 30 KVA, 440 / 208 - 120 V, Dy5n, con microprocedador de los parametros electricos, de acuerdo al diagrama unifilar.</t>
  </si>
  <si>
    <t>Celda para motor de 150 HP, 440 V., con variador de velocidad, de acuerdo a especificaciones y diagrama unifilar,</t>
  </si>
  <si>
    <t>Celda de uso exclusivo de ESSA, con grupo de medida electronico</t>
  </si>
  <si>
    <t>Tablero de energia regulada, con el tablero de distribucuion de circuitos ininterrumpibles y la fuente de 1 Kw.</t>
  </si>
  <si>
    <t>Tablero TA de distribucion de alumbrado y tomas, de 18 circuitos, con totalizador, chapa y cerradura, de acuerdo al diagrama y especificaciones, incluida la acometida para la alimentacion de energia de acuerdo a los planos.</t>
  </si>
  <si>
    <t>Acometidas para motores de 150 HP, 440 V., de acuerdo a planos, diagrama unifilar y especificaciones. Longitud promedio 9.50 mts.</t>
  </si>
  <si>
    <t>Carcamo para cables electricos, con tapas de lamina alfajor, de dos secciones y drenaje, de acuerdo a las especificaciones.</t>
  </si>
  <si>
    <t>Remodelacion de salidas del sistema de alumbrado de la casa de bombas, incluidas las exteriores de fachadas, (total 14), para alimentarlas con tuberia EMT las no recuperables.</t>
  </si>
  <si>
    <t>Instalacion de tomacorrientes, de especificaciones dadas, y de acuerdo a planos.</t>
  </si>
  <si>
    <t>Proyector Metal Halide de 400 vatios, 208 V., cerrado de intemperie, instalado en fachada para alumbrado areas de piscinas.</t>
  </si>
  <si>
    <t xml:space="preserve">Localización </t>
  </si>
  <si>
    <t>Localización general del tanque y de sus conexiones con la PTAP y con las tuberías de conducción a la red existentes dentro del lote de la planta</t>
  </si>
  <si>
    <t>Demoliciones</t>
  </si>
  <si>
    <t xml:space="preserve">Demolición del tanque existente de concreto reforzado con capacidad de 250 m3 y volumen aproximado de concreto de 70 m3 con muros y placas de 0,20 m de espesor </t>
  </si>
  <si>
    <t>Movimiento de tierras</t>
  </si>
  <si>
    <t xml:space="preserve">Explanación general hasta la cota 1627,50 </t>
  </si>
  <si>
    <t>Excavación general a profundidad de 5,70 m. Incluye retiro sobrantes</t>
  </si>
  <si>
    <t>Subdrenajes</t>
  </si>
  <si>
    <t>Suministro e instalación de tubería PVC sanitaria de Ø4" perforada dentro de filtro de gravilla de 0,30 m x 0,30 m forrado en geotextil tipo NT2500</t>
  </si>
  <si>
    <t xml:space="preserve">Construcción de tanque de almacenamiento y cámaras de válvulas de entrada y salida </t>
  </si>
  <si>
    <t>Concreto de limpieza de f´c=140 kg/cm2, de 5 cm de espesor</t>
  </si>
  <si>
    <t>Estructuras en concreto de f´c= 280 kg/cm2</t>
  </si>
  <si>
    <t>5.2.1.</t>
  </si>
  <si>
    <t>concreto para piso</t>
  </si>
  <si>
    <t>concreto para muros</t>
  </si>
  <si>
    <t>Concreto para placa</t>
  </si>
  <si>
    <t>Acero de refuerzo fy=4200 kg/cm2</t>
  </si>
  <si>
    <t>Barras SAE 1020</t>
  </si>
  <si>
    <t xml:space="preserve">Concreto de relleno para dar pendiente al piso, f´c= 140  kg/cm2 </t>
  </si>
  <si>
    <t xml:space="preserve">Instalaciones complementarias </t>
  </si>
  <si>
    <t>Escalones de acceso en varilla de Ø3/4" con dos manos de pintura  anticorrosiva</t>
  </si>
  <si>
    <t>Tapas de H.F. de Ø0,60 m y 50 kg de peso</t>
  </si>
  <si>
    <t xml:space="preserve">Elementos de ventilación en H.F. consistentes cada uno en niple de Ø4"x0,50 m. y 2 codos de bridas de 4"x90° </t>
  </si>
  <si>
    <t xml:space="preserve">Conducción de agua tratada a tanque de almacenamiento </t>
  </si>
  <si>
    <t xml:space="preserve">Suministro e instalaciónde tubería y accesorios de PVC RDE 41, incluyendo excavación, relleno y apisonado de zanjas </t>
  </si>
  <si>
    <t>7.1.1</t>
  </si>
  <si>
    <t>Tubería de Ø16"</t>
  </si>
  <si>
    <t>7.1.2</t>
  </si>
  <si>
    <t>Codos de 16"x45°</t>
  </si>
  <si>
    <t>7.1.3</t>
  </si>
  <si>
    <t>Unión tubería PVC a H.F.</t>
  </si>
  <si>
    <t>Suministro e instalación de elementos de H.F. en la caja de válvulas de entrada:</t>
  </si>
  <si>
    <t>7.2.1</t>
  </si>
  <si>
    <t>Pasamuros de bridas, Ø16", L= 950 mm, Z=475 mm.</t>
  </si>
  <si>
    <t>7.2.2</t>
  </si>
  <si>
    <t>Niples de brida y extremo liso:</t>
  </si>
  <si>
    <t>7.2.2.1</t>
  </si>
  <si>
    <t>Ø16", L= 800 mm.</t>
  </si>
  <si>
    <t>7.2.2.2</t>
  </si>
  <si>
    <t>Ø16", L= 3400 mm.</t>
  </si>
  <si>
    <t>7.2.3</t>
  </si>
  <si>
    <t>Niples de bridas, Ø16", L= 850 mm</t>
  </si>
  <si>
    <t>7.2.4</t>
  </si>
  <si>
    <t>Válvulas de mariposa, de cuerpo corto, Ø16", de bridas, C.R.M.</t>
  </si>
  <si>
    <t>7.2.5</t>
  </si>
  <si>
    <t>Tees de bridas de 16"x16"</t>
  </si>
  <si>
    <t>7.2.6</t>
  </si>
  <si>
    <t>Codos cortos de bridas de 16"x90°</t>
  </si>
  <si>
    <t xml:space="preserve">Instalaciones en caja de válvulas de salida y tanque </t>
  </si>
  <si>
    <t>Pasamuros de brida y extremo liso</t>
  </si>
  <si>
    <t>8.1.1</t>
  </si>
  <si>
    <t xml:space="preserve">Ø14", L= 650 mm, Z= 475 mm </t>
  </si>
  <si>
    <t>8.1.2</t>
  </si>
  <si>
    <t xml:space="preserve">Ø12", L= 650 mm, Z= 475 mm </t>
  </si>
  <si>
    <t>Pasamuros de bridas:</t>
  </si>
  <si>
    <t>8.2.1</t>
  </si>
  <si>
    <t xml:space="preserve">De Ø12", L= 1000 mm, Z= 675 mm </t>
  </si>
  <si>
    <t>Niples de brida y extremo liso</t>
  </si>
  <si>
    <t>8.3.1</t>
  </si>
  <si>
    <t>De Ø14", L= 300 mm.</t>
  </si>
  <si>
    <t>8.3.2</t>
  </si>
  <si>
    <t>De Ø12", L= 2400 mm.</t>
  </si>
  <si>
    <t>Niples de bridas:</t>
  </si>
  <si>
    <t>8.4.1</t>
  </si>
  <si>
    <t>De Ø14", L= 638 mm.</t>
  </si>
  <si>
    <t>8.4.2</t>
  </si>
  <si>
    <t>Válvulas de mariposa de cuerpo corto, de bridas:</t>
  </si>
  <si>
    <t>8.5.1</t>
  </si>
  <si>
    <t>De Ø14", C.R.M.</t>
  </si>
  <si>
    <t>8.5.2</t>
  </si>
  <si>
    <t>Tees de bridas:</t>
  </si>
  <si>
    <t>8.6.1</t>
  </si>
  <si>
    <t>De 14"x14"</t>
  </si>
  <si>
    <t>8.6.2</t>
  </si>
  <si>
    <t>De 12"x12"</t>
  </si>
  <si>
    <t>Codos cortos de bridas:</t>
  </si>
  <si>
    <t>8.7.1</t>
  </si>
  <si>
    <t>De 12" x90°</t>
  </si>
  <si>
    <t>Reducciones de bridas</t>
  </si>
  <si>
    <t>8.8.1</t>
  </si>
  <si>
    <t>De 14"x8"</t>
  </si>
  <si>
    <t>Uniones de desmontaje</t>
  </si>
  <si>
    <t>8.9.1</t>
  </si>
  <si>
    <t>Uniones Dresser, estilo 38, de Ø14"</t>
  </si>
  <si>
    <t>Tuberías exteriores de empalme con conducciones existentes</t>
  </si>
  <si>
    <t>Suministro e instalación de tubería y accesorios PVC RDE 41 entre la caja de válvulas de salida y el punto de unión con la tubería existente de alimentación de la red de San Marcos, Villa del Llano y Gaitán Alto.</t>
  </si>
  <si>
    <t>9.1.1</t>
  </si>
  <si>
    <t xml:space="preserve">Tubería de Ø8" </t>
  </si>
  <si>
    <t>9.1.2</t>
  </si>
  <si>
    <t>Codo de 8"x45°</t>
  </si>
  <si>
    <t>9.1.3</t>
  </si>
  <si>
    <t>Reducción de 8"x6"</t>
  </si>
  <si>
    <t>9.1.4</t>
  </si>
  <si>
    <t>Empalme a brida H.F. de Ø8"</t>
  </si>
  <si>
    <t>Suministro e instalación de tubería y accesorios de PVC  RDE 41 entre la caja de válvulas de salida y el punto de unión con la tubería existente que en la actualidad alimenta el tanque N° 1</t>
  </si>
  <si>
    <t>9.2.1</t>
  </si>
  <si>
    <t>Tubería de Ø14"</t>
  </si>
  <si>
    <t>9.2.2</t>
  </si>
  <si>
    <t xml:space="preserve">Reducción de 14"x10" </t>
  </si>
  <si>
    <t>9.2.3</t>
  </si>
  <si>
    <t>Empalme a brida H.F. de Ø4"</t>
  </si>
  <si>
    <t>9.2.4</t>
  </si>
  <si>
    <t>Codos de 14"x90° HF</t>
  </si>
  <si>
    <t>OPTIMIZACION DE LA PLANTA DE TRATAMIENTO (PTAP)</t>
  </si>
  <si>
    <t>TOTAL COSTO DIRECTO OPTIMIZACION DE LA PLANTA DE TRATAMIENTO (PTAP)</t>
  </si>
  <si>
    <t>SISTEMA DE BOMBEO DE AGUA CRUDA</t>
  </si>
  <si>
    <t>SUBTOTAL NUEVA CAPTACIÓN EN EL  RIO SUAREZ</t>
  </si>
  <si>
    <t>SUBTOTAL SISTEMA ELÉCTRICO BT 440 V</t>
  </si>
  <si>
    <t>TOTAL COSTO DIRECTO ESTACIÓN DE BOMBEO</t>
  </si>
  <si>
    <t>OBRA CIVIL REDES DE DISTRIBUCIÓN</t>
  </si>
  <si>
    <t xml:space="preserve">SUB TOTAL OBRA CIVIL REDES DE DISTRIBUCIÓN </t>
  </si>
  <si>
    <t>TANQUE DE ALMACENAMIENTO</t>
  </si>
  <si>
    <t>SUB TOTAL TANQUE ALMACENAMIENTO</t>
  </si>
  <si>
    <t xml:space="preserve">SUMINISTRO DE MATERIALES REDES DE DISTRIBUCIÓN </t>
  </si>
  <si>
    <t>SUBTOTAL OBRA CIVIL</t>
  </si>
  <si>
    <t>IVA SOBRE UTILIDAD</t>
  </si>
  <si>
    <t>VR.TOTAL</t>
  </si>
  <si>
    <t>5.4.2.2</t>
  </si>
  <si>
    <t>PROYECTO: CONSTRUCCION DE REDES DE CONDUCCION Y OPTIMIZACION DEL ACUEDUCTO, EN EL MUNICIPIO DE BARBOSA - DEPARTAMENTO DE SANTANDER</t>
  </si>
  <si>
    <t>TUBERÍA Y ACCESORIOS ACUEDUCTO -SUMINISTRO</t>
  </si>
  <si>
    <t>ADMINISTRACION</t>
  </si>
  <si>
    <t>IMPREVISTO</t>
  </si>
  <si>
    <t>UTILIDAD</t>
  </si>
  <si>
    <t>OFERTA ECONOMICA OBRA CIVIL</t>
  </si>
  <si>
    <t>TOTAL OFERTA ECONOMICA OBRA CIVIL</t>
  </si>
  <si>
    <t>OFERTA ECONOMICA SUMINISTROS</t>
  </si>
  <si>
    <t>TOTAL OFERTA ECONOMICA FASE III ( OBRA CIVIL + SUMINISTROS)</t>
  </si>
  <si>
    <t>TOTAL  OFERTA ECONOMICA SUMINISTRO DISTRIBUCION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</si>
</sst>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2" borderId="1" xfId="0" applyFont="1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164" fontId="5" fillId="2" borderId="1" xfId="5" applyFont="1" applyFill="1" applyBorder="1" applyAlignment="1">
      <alignment horizontal="center" vertical="center"/>
    </xf>
    <xf numFmtId="164" fontId="0" fillId="0" borderId="4" xfId="5" applyFont="1" applyBorder="1" applyAlignment="1">
      <alignment vertical="center" wrapText="1"/>
    </xf>
    <xf numFmtId="164" fontId="0" fillId="0" borderId="1" xfId="5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164" fontId="2" fillId="2" borderId="1" xfId="5" applyFont="1" applyFill="1" applyBorder="1" applyAlignment="1">
      <alignment vertical="center" wrapText="1"/>
    </xf>
    <xf numFmtId="0" fontId="0" fillId="0" borderId="2" xfId="0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7" xfId="0" applyBorder="1"/>
    <xf numFmtId="164" fontId="0" fillId="0" borderId="0" xfId="5" applyFont="1" applyAlignment="1">
      <alignment vertical="center"/>
    </xf>
    <xf numFmtId="164" fontId="0" fillId="0" borderId="1" xfId="5" applyFont="1" applyBorder="1" applyAlignment="1">
      <alignment horizontal="right" vertical="center"/>
    </xf>
    <xf numFmtId="164" fontId="2" fillId="0" borderId="1" xfId="5" applyFont="1" applyBorder="1" applyAlignment="1">
      <alignment vertical="center"/>
    </xf>
    <xf numFmtId="164" fontId="2" fillId="2" borderId="1" xfId="5" applyFont="1" applyFill="1" applyBorder="1" applyAlignment="1">
      <alignment vertical="center"/>
    </xf>
    <xf numFmtId="164" fontId="2" fillId="0" borderId="4" xfId="5" applyFont="1" applyBorder="1" applyAlignment="1">
      <alignment vertical="center"/>
    </xf>
    <xf numFmtId="164" fontId="0" fillId="2" borderId="1" xfId="5" applyFont="1" applyFill="1" applyBorder="1" applyAlignment="1">
      <alignment vertical="center"/>
    </xf>
    <xf numFmtId="164" fontId="1" fillId="0" borderId="1" xfId="5" applyFont="1" applyBorder="1" applyAlignment="1">
      <alignment vertical="center"/>
    </xf>
    <xf numFmtId="164" fontId="2" fillId="0" borderId="6" xfId="5" applyFont="1" applyBorder="1" applyAlignment="1">
      <alignment vertical="center"/>
    </xf>
    <xf numFmtId="164" fontId="2" fillId="2" borderId="4" xfId="5" applyFont="1" applyFill="1" applyBorder="1" applyAlignment="1">
      <alignment vertical="center"/>
    </xf>
    <xf numFmtId="164" fontId="2" fillId="0" borderId="5" xfId="5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64" fontId="0" fillId="0" borderId="1" xfId="5" applyFont="1" applyBorder="1" applyAlignment="1" applyProtection="1">
      <alignment horizontal="right" vertical="center" wrapText="1"/>
      <protection locked="0"/>
    </xf>
    <xf numFmtId="164" fontId="0" fillId="0" borderId="1" xfId="5" applyFont="1" applyBorder="1" applyAlignment="1" applyProtection="1">
      <alignment horizontal="right" vertical="center"/>
      <protection locked="0"/>
    </xf>
    <xf numFmtId="164" fontId="0" fillId="0" borderId="1" xfId="5" applyFont="1" applyBorder="1" applyAlignment="1" applyProtection="1">
      <alignment vertical="center" wrapText="1"/>
      <protection locked="0"/>
    </xf>
    <xf numFmtId="164" fontId="0" fillId="0" borderId="1" xfId="5" applyFont="1" applyBorder="1" applyAlignment="1" applyProtection="1">
      <alignment vertical="center"/>
      <protection locked="0"/>
    </xf>
    <xf numFmtId="164" fontId="4" fillId="0" borderId="1" xfId="5" applyFont="1" applyBorder="1" applyAlignment="1" applyProtection="1">
      <alignment vertical="center"/>
      <protection locked="0"/>
    </xf>
    <xf numFmtId="164" fontId="2" fillId="2" borderId="1" xfId="5" applyFont="1" applyFill="1" applyBorder="1" applyAlignment="1" applyProtection="1">
      <alignment vertical="center" wrapText="1"/>
      <protection locked="0"/>
    </xf>
    <xf numFmtId="9" fontId="2" fillId="0" borderId="1" xfId="0" applyNumberFormat="1" applyFont="1" applyBorder="1" applyAlignment="1" applyProtection="1">
      <alignment horizontal="center" vertical="center" wrapText="1"/>
      <protection locked="0"/>
    </xf>
    <xf numFmtId="10" fontId="2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0" fillId="0" borderId="1" xfId="0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/>
    </xf>
  </cellXfs>
  <cellStyles count="6">
    <cellStyle name="% 2" xfId="4"/>
    <cellStyle name="Millares 2" xfId="1"/>
    <cellStyle name="Moneda" xfId="5" builtinId="4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4"/>
  <sheetViews>
    <sheetView tabSelected="1" workbookViewId="0">
      <selection activeCell="E10" sqref="E10"/>
    </sheetView>
  </sheetViews>
  <sheetFormatPr baseColWidth="10" defaultRowHeight="15" x14ac:dyDescent="0.25"/>
  <cols>
    <col min="1" max="1" width="8" style="1" customWidth="1"/>
    <col min="2" max="2" width="45.5703125" style="1" customWidth="1"/>
    <col min="3" max="3" width="12" style="23" customWidth="1"/>
    <col min="4" max="4" width="11.5703125" style="23" customWidth="1"/>
    <col min="5" max="6" width="19.140625" style="39" customWidth="1"/>
    <col min="7" max="16384" width="11.42578125" style="1"/>
  </cols>
  <sheetData>
    <row r="1" spans="1:6" ht="39.75" customHeight="1" x14ac:dyDescent="0.25">
      <c r="A1" s="80" t="s">
        <v>723</v>
      </c>
      <c r="B1" s="81"/>
      <c r="C1" s="81"/>
      <c r="D1" s="81"/>
      <c r="E1" s="81"/>
      <c r="F1" s="82"/>
    </row>
    <row r="2" spans="1:6" ht="31.5" customHeight="1" x14ac:dyDescent="0.25">
      <c r="A2" s="80" t="s">
        <v>728</v>
      </c>
      <c r="B2" s="81"/>
      <c r="C2" s="81"/>
      <c r="D2" s="81"/>
      <c r="E2" s="81"/>
      <c r="F2" s="82"/>
    </row>
    <row r="3" spans="1:6" s="14" customFormat="1" ht="27.75" customHeight="1" x14ac:dyDescent="0.25">
      <c r="A3" s="68" t="s">
        <v>708</v>
      </c>
      <c r="B3" s="69"/>
      <c r="C3" s="69"/>
      <c r="D3" s="69"/>
      <c r="E3" s="69"/>
      <c r="F3" s="70"/>
    </row>
    <row r="4" spans="1:6" s="14" customFormat="1" ht="29.25" customHeight="1" x14ac:dyDescent="0.25">
      <c r="A4" s="13" t="s">
        <v>0</v>
      </c>
      <c r="B4" s="13" t="s">
        <v>1</v>
      </c>
      <c r="C4" s="13" t="s">
        <v>2</v>
      </c>
      <c r="D4" s="13" t="s">
        <v>3</v>
      </c>
      <c r="E4" s="27" t="s">
        <v>4</v>
      </c>
      <c r="F4" s="27" t="s">
        <v>721</v>
      </c>
    </row>
    <row r="5" spans="1:6" x14ac:dyDescent="0.25">
      <c r="A5" s="15">
        <v>1</v>
      </c>
      <c r="B5" s="76" t="s">
        <v>187</v>
      </c>
      <c r="C5" s="77"/>
      <c r="D5" s="77"/>
      <c r="E5" s="77"/>
      <c r="F5" s="86"/>
    </row>
    <row r="6" spans="1:6" x14ac:dyDescent="0.25">
      <c r="A6" s="2"/>
      <c r="B6" s="74" t="s">
        <v>188</v>
      </c>
      <c r="C6" s="74"/>
      <c r="D6" s="74"/>
      <c r="E6" s="74"/>
      <c r="F6" s="29"/>
    </row>
    <row r="7" spans="1:6" ht="15" customHeight="1" x14ac:dyDescent="0.25">
      <c r="A7" s="3">
        <v>1.1000000000000001</v>
      </c>
      <c r="B7" s="83" t="s">
        <v>189</v>
      </c>
      <c r="C7" s="84"/>
      <c r="D7" s="85"/>
      <c r="E7" s="28"/>
      <c r="F7" s="29"/>
    </row>
    <row r="8" spans="1:6" ht="30" customHeight="1" x14ac:dyDescent="0.25">
      <c r="A8" s="3" t="s">
        <v>190</v>
      </c>
      <c r="B8" s="10" t="s">
        <v>191</v>
      </c>
      <c r="C8" s="3" t="s">
        <v>192</v>
      </c>
      <c r="D8" s="24">
        <v>1</v>
      </c>
      <c r="E8" s="53"/>
      <c r="F8" s="29">
        <f>ROUND(D8*E8,0)</f>
        <v>0</v>
      </c>
    </row>
    <row r="9" spans="1:6" ht="30" x14ac:dyDescent="0.25">
      <c r="A9" s="2" t="s">
        <v>193</v>
      </c>
      <c r="B9" s="10" t="s">
        <v>194</v>
      </c>
      <c r="C9" s="7" t="s">
        <v>192</v>
      </c>
      <c r="D9" s="9">
        <v>1</v>
      </c>
      <c r="E9" s="54"/>
      <c r="F9" s="29">
        <f>ROUND(D9*E9,0)</f>
        <v>0</v>
      </c>
    </row>
    <row r="10" spans="1:6" ht="75" x14ac:dyDescent="0.25">
      <c r="A10" s="2" t="s">
        <v>195</v>
      </c>
      <c r="B10" s="10" t="s">
        <v>196</v>
      </c>
      <c r="C10" s="7" t="s">
        <v>192</v>
      </c>
      <c r="D10" s="9">
        <v>1</v>
      </c>
      <c r="E10" s="54"/>
      <c r="F10" s="29">
        <f>ROUND(D10*E10,0)</f>
        <v>0</v>
      </c>
    </row>
    <row r="11" spans="1:6" ht="15" customHeight="1" x14ac:dyDescent="0.25">
      <c r="A11" s="2"/>
      <c r="B11" s="87" t="s">
        <v>197</v>
      </c>
      <c r="C11" s="88"/>
      <c r="D11" s="88"/>
      <c r="E11" s="85"/>
      <c r="F11" s="41">
        <f>SUM(F8:F10)</f>
        <v>0</v>
      </c>
    </row>
    <row r="12" spans="1:6" x14ac:dyDescent="0.25">
      <c r="A12" s="15">
        <v>2</v>
      </c>
      <c r="B12" s="76" t="s">
        <v>198</v>
      </c>
      <c r="C12" s="77"/>
      <c r="D12" s="77"/>
      <c r="E12" s="77"/>
      <c r="F12" s="86"/>
    </row>
    <row r="13" spans="1:6" x14ac:dyDescent="0.25">
      <c r="A13" s="2">
        <v>2.1</v>
      </c>
      <c r="B13" s="10" t="s">
        <v>199</v>
      </c>
      <c r="C13" s="7"/>
      <c r="D13" s="9"/>
      <c r="E13" s="40"/>
      <c r="F13" s="29"/>
    </row>
    <row r="14" spans="1:6" x14ac:dyDescent="0.25">
      <c r="A14" s="2" t="s">
        <v>200</v>
      </c>
      <c r="B14" s="10" t="s">
        <v>201</v>
      </c>
      <c r="C14" s="7"/>
      <c r="D14" s="9"/>
      <c r="E14" s="40"/>
      <c r="F14" s="29"/>
    </row>
    <row r="15" spans="1:6" ht="24" customHeight="1" x14ac:dyDescent="0.25">
      <c r="A15" s="2" t="s">
        <v>202</v>
      </c>
      <c r="B15" s="10" t="s">
        <v>203</v>
      </c>
      <c r="C15" s="7" t="s">
        <v>10</v>
      </c>
      <c r="D15" s="9">
        <v>2.1</v>
      </c>
      <c r="E15" s="54"/>
      <c r="F15" s="29">
        <f>ROUND(D15*E15,0)</f>
        <v>0</v>
      </c>
    </row>
    <row r="16" spans="1:6" ht="30" x14ac:dyDescent="0.25">
      <c r="A16" s="2" t="s">
        <v>204</v>
      </c>
      <c r="B16" s="10" t="s">
        <v>205</v>
      </c>
      <c r="C16" s="7" t="s">
        <v>10</v>
      </c>
      <c r="D16" s="9">
        <v>3.9</v>
      </c>
      <c r="E16" s="54"/>
      <c r="F16" s="29">
        <f>ROUND(D16*E16,0)</f>
        <v>0</v>
      </c>
    </row>
    <row r="17" spans="1:6" x14ac:dyDescent="0.25">
      <c r="A17" s="2" t="s">
        <v>206</v>
      </c>
      <c r="B17" s="10" t="s">
        <v>207</v>
      </c>
      <c r="C17" s="7" t="s">
        <v>10</v>
      </c>
      <c r="D17" s="9">
        <v>6.5</v>
      </c>
      <c r="E17" s="54"/>
      <c r="F17" s="29">
        <f>ROUND(D17*E17,0)</f>
        <v>0</v>
      </c>
    </row>
    <row r="18" spans="1:6" x14ac:dyDescent="0.25">
      <c r="A18" s="2" t="s">
        <v>208</v>
      </c>
      <c r="B18" s="10" t="s">
        <v>209</v>
      </c>
      <c r="C18" s="7" t="s">
        <v>210</v>
      </c>
      <c r="D18" s="9">
        <v>1250</v>
      </c>
      <c r="E18" s="54"/>
      <c r="F18" s="29">
        <f>ROUND(D18*E18,0)</f>
        <v>0</v>
      </c>
    </row>
    <row r="19" spans="1:6" x14ac:dyDescent="0.25">
      <c r="A19" s="2" t="s">
        <v>211</v>
      </c>
      <c r="B19" s="10" t="s">
        <v>212</v>
      </c>
      <c r="C19" s="7"/>
      <c r="D19" s="9"/>
      <c r="E19" s="54"/>
      <c r="F19" s="29"/>
    </row>
    <row r="20" spans="1:6" ht="75" x14ac:dyDescent="0.25">
      <c r="A20" s="7" t="s">
        <v>213</v>
      </c>
      <c r="B20" s="10" t="s">
        <v>214</v>
      </c>
      <c r="C20" s="7" t="s">
        <v>215</v>
      </c>
      <c r="D20" s="9">
        <v>348</v>
      </c>
      <c r="E20" s="54"/>
      <c r="F20" s="29">
        <f>ROUND(D20*E20,0)</f>
        <v>0</v>
      </c>
    </row>
    <row r="21" spans="1:6" x14ac:dyDescent="0.25">
      <c r="A21" s="2" t="s">
        <v>216</v>
      </c>
      <c r="B21" s="10" t="s">
        <v>217</v>
      </c>
      <c r="C21" s="7"/>
      <c r="D21" s="9"/>
      <c r="E21" s="54"/>
      <c r="F21" s="29"/>
    </row>
    <row r="22" spans="1:6" ht="75.75" customHeight="1" x14ac:dyDescent="0.25">
      <c r="A22" s="2"/>
      <c r="B22" s="11" t="s">
        <v>218</v>
      </c>
      <c r="C22" s="3"/>
      <c r="D22" s="3"/>
      <c r="E22" s="55"/>
      <c r="F22" s="29"/>
    </row>
    <row r="23" spans="1:6" ht="60" x14ac:dyDescent="0.25">
      <c r="A23" s="7" t="s">
        <v>219</v>
      </c>
      <c r="B23" s="10" t="s">
        <v>220</v>
      </c>
      <c r="C23" s="7" t="s">
        <v>215</v>
      </c>
      <c r="D23" s="9">
        <v>4</v>
      </c>
      <c r="E23" s="54"/>
      <c r="F23" s="29">
        <f>ROUND(D23*E23,0)</f>
        <v>0</v>
      </c>
    </row>
    <row r="24" spans="1:6" ht="45" x14ac:dyDescent="0.25">
      <c r="A24" s="2" t="s">
        <v>221</v>
      </c>
      <c r="B24" s="10" t="s">
        <v>222</v>
      </c>
      <c r="C24" s="7" t="s">
        <v>215</v>
      </c>
      <c r="D24" s="9">
        <v>4</v>
      </c>
      <c r="E24" s="54"/>
      <c r="F24" s="29">
        <f>ROUND(D24*E24,0)</f>
        <v>0</v>
      </c>
    </row>
    <row r="25" spans="1:6" ht="15" customHeight="1" x14ac:dyDescent="0.25">
      <c r="A25" s="2" t="s">
        <v>223</v>
      </c>
      <c r="B25" s="10" t="s">
        <v>224</v>
      </c>
      <c r="C25" s="3" t="s">
        <v>215</v>
      </c>
      <c r="D25" s="24">
        <v>2</v>
      </c>
      <c r="E25" s="53"/>
      <c r="F25" s="29">
        <f>ROUND(D25*E25,0)</f>
        <v>0</v>
      </c>
    </row>
    <row r="26" spans="1:6" ht="30" x14ac:dyDescent="0.25">
      <c r="A26" s="7">
        <v>2.2000000000000002</v>
      </c>
      <c r="B26" s="10" t="s">
        <v>225</v>
      </c>
      <c r="C26" s="7"/>
      <c r="D26" s="9"/>
      <c r="E26" s="54"/>
      <c r="F26" s="29"/>
    </row>
    <row r="27" spans="1:6" ht="45" x14ac:dyDescent="0.25">
      <c r="A27" s="7" t="s">
        <v>226</v>
      </c>
      <c r="B27" s="10" t="s">
        <v>227</v>
      </c>
      <c r="C27" s="7" t="s">
        <v>192</v>
      </c>
      <c r="D27" s="9">
        <v>1</v>
      </c>
      <c r="E27" s="54"/>
      <c r="F27" s="29">
        <f>ROUND(D27*E27,0)</f>
        <v>0</v>
      </c>
    </row>
    <row r="28" spans="1:6" ht="39" customHeight="1" x14ac:dyDescent="0.25">
      <c r="A28" s="7" t="s">
        <v>228</v>
      </c>
      <c r="B28" s="74" t="s">
        <v>229</v>
      </c>
      <c r="C28" s="74"/>
      <c r="D28" s="74"/>
      <c r="E28" s="74"/>
      <c r="F28" s="29"/>
    </row>
    <row r="29" spans="1:6" ht="60" x14ac:dyDescent="0.25">
      <c r="A29" s="7" t="s">
        <v>230</v>
      </c>
      <c r="B29" s="10" t="s">
        <v>231</v>
      </c>
      <c r="C29" s="7" t="s">
        <v>215</v>
      </c>
      <c r="D29" s="9">
        <v>2</v>
      </c>
      <c r="E29" s="54"/>
      <c r="F29" s="29">
        <f>ROUND(D29*E29,0)</f>
        <v>0</v>
      </c>
    </row>
    <row r="30" spans="1:6" ht="75" x14ac:dyDescent="0.25">
      <c r="A30" s="7" t="s">
        <v>232</v>
      </c>
      <c r="B30" s="10" t="s">
        <v>233</v>
      </c>
      <c r="C30" s="7" t="s">
        <v>215</v>
      </c>
      <c r="D30" s="9">
        <v>36</v>
      </c>
      <c r="E30" s="54"/>
      <c r="F30" s="29">
        <f>ROUND(D30*E30,0)</f>
        <v>0</v>
      </c>
    </row>
    <row r="31" spans="1:6" x14ac:dyDescent="0.25">
      <c r="A31" s="7">
        <v>2.2999999999999998</v>
      </c>
      <c r="B31" s="10" t="s">
        <v>234</v>
      </c>
      <c r="C31" s="7"/>
      <c r="D31" s="9"/>
      <c r="E31" s="54"/>
      <c r="F31" s="29"/>
    </row>
    <row r="32" spans="1:6" ht="90" x14ac:dyDescent="0.25">
      <c r="A32" s="7" t="s">
        <v>235</v>
      </c>
      <c r="B32" s="10" t="s">
        <v>236</v>
      </c>
      <c r="C32" s="7" t="s">
        <v>215</v>
      </c>
      <c r="D32" s="9">
        <v>4</v>
      </c>
      <c r="E32" s="54"/>
      <c r="F32" s="29">
        <f>ROUND(D32*E32,0)</f>
        <v>0</v>
      </c>
    </row>
    <row r="33" spans="1:6" ht="45" x14ac:dyDescent="0.25">
      <c r="A33" s="7" t="s">
        <v>237</v>
      </c>
      <c r="B33" s="10" t="s">
        <v>238</v>
      </c>
      <c r="C33" s="7" t="s">
        <v>7</v>
      </c>
      <c r="D33" s="9">
        <v>60</v>
      </c>
      <c r="E33" s="54"/>
      <c r="F33" s="29">
        <f>ROUND(D33*E33,0)</f>
        <v>0</v>
      </c>
    </row>
    <row r="34" spans="1:6" x14ac:dyDescent="0.25">
      <c r="A34" s="7">
        <v>2.4</v>
      </c>
      <c r="B34" s="10" t="s">
        <v>239</v>
      </c>
      <c r="C34" s="7"/>
      <c r="D34" s="9"/>
      <c r="E34" s="54"/>
      <c r="F34" s="29"/>
    </row>
    <row r="35" spans="1:6" ht="30" x14ac:dyDescent="0.25">
      <c r="A35" s="7" t="s">
        <v>240</v>
      </c>
      <c r="B35" s="10" t="s">
        <v>241</v>
      </c>
      <c r="C35" s="7" t="s">
        <v>10</v>
      </c>
      <c r="D35" s="9">
        <v>48</v>
      </c>
      <c r="E35" s="54"/>
      <c r="F35" s="29">
        <f>ROUND(D35*E35,0)</f>
        <v>0</v>
      </c>
    </row>
    <row r="36" spans="1:6" x14ac:dyDescent="0.25">
      <c r="A36" s="7" t="s">
        <v>242</v>
      </c>
      <c r="B36" s="10" t="s">
        <v>243</v>
      </c>
      <c r="C36" s="7"/>
      <c r="D36" s="9"/>
      <c r="E36" s="54"/>
      <c r="F36" s="29"/>
    </row>
    <row r="37" spans="1:6" ht="75" x14ac:dyDescent="0.25">
      <c r="A37" s="7" t="s">
        <v>244</v>
      </c>
      <c r="B37" s="10" t="s">
        <v>245</v>
      </c>
      <c r="C37" s="7" t="s">
        <v>10</v>
      </c>
      <c r="D37" s="9">
        <v>1.9</v>
      </c>
      <c r="E37" s="54"/>
      <c r="F37" s="29">
        <f>ROUND(D37*E37,0)</f>
        <v>0</v>
      </c>
    </row>
    <row r="38" spans="1:6" x14ac:dyDescent="0.25">
      <c r="A38" s="7" t="s">
        <v>246</v>
      </c>
      <c r="B38" s="2" t="s">
        <v>247</v>
      </c>
      <c r="C38" s="7"/>
      <c r="D38" s="9"/>
      <c r="E38" s="54"/>
      <c r="F38" s="29"/>
    </row>
    <row r="39" spans="1:6" ht="30" x14ac:dyDescent="0.25">
      <c r="A39" s="7" t="s">
        <v>248</v>
      </c>
      <c r="B39" s="10" t="s">
        <v>249</v>
      </c>
      <c r="C39" s="7" t="s">
        <v>192</v>
      </c>
      <c r="D39" s="9">
        <v>1</v>
      </c>
      <c r="E39" s="54"/>
      <c r="F39" s="29">
        <f>ROUND(D39*E39,0)</f>
        <v>0</v>
      </c>
    </row>
    <row r="40" spans="1:6" ht="45" x14ac:dyDescent="0.25">
      <c r="A40" s="7" t="s">
        <v>250</v>
      </c>
      <c r="B40" s="10" t="s">
        <v>251</v>
      </c>
      <c r="C40" s="7" t="s">
        <v>192</v>
      </c>
      <c r="D40" s="9">
        <v>1</v>
      </c>
      <c r="E40" s="54"/>
      <c r="F40" s="29">
        <f>ROUND(D40*E40,0)</f>
        <v>0</v>
      </c>
    </row>
    <row r="41" spans="1:6" x14ac:dyDescent="0.25">
      <c r="A41" s="7" t="s">
        <v>252</v>
      </c>
      <c r="B41" s="10" t="s">
        <v>253</v>
      </c>
      <c r="C41" s="7"/>
      <c r="D41" s="9"/>
      <c r="E41" s="54"/>
      <c r="F41" s="29"/>
    </row>
    <row r="42" spans="1:6" ht="60" x14ac:dyDescent="0.25">
      <c r="A42" s="7" t="s">
        <v>254</v>
      </c>
      <c r="B42" s="10" t="s">
        <v>255</v>
      </c>
      <c r="C42" s="7" t="s">
        <v>192</v>
      </c>
      <c r="D42" s="9">
        <v>1</v>
      </c>
      <c r="E42" s="54"/>
      <c r="F42" s="29">
        <f>ROUND(D42*E42,0)</f>
        <v>0</v>
      </c>
    </row>
    <row r="43" spans="1:6" ht="90" x14ac:dyDescent="0.25">
      <c r="A43" s="7" t="s">
        <v>256</v>
      </c>
      <c r="B43" s="10" t="s">
        <v>257</v>
      </c>
      <c r="C43" s="7" t="s">
        <v>215</v>
      </c>
      <c r="D43" s="9">
        <v>4</v>
      </c>
      <c r="E43" s="54"/>
      <c r="F43" s="29">
        <f>ROUND(D43*E43,0)</f>
        <v>0</v>
      </c>
    </row>
    <row r="44" spans="1:6" ht="45" x14ac:dyDescent="0.25">
      <c r="A44" s="7" t="s">
        <v>258</v>
      </c>
      <c r="B44" s="10" t="s">
        <v>259</v>
      </c>
      <c r="C44" s="7"/>
      <c r="D44" s="9"/>
      <c r="E44" s="54"/>
      <c r="F44" s="29"/>
    </row>
    <row r="45" spans="1:6" x14ac:dyDescent="0.25">
      <c r="A45" s="7" t="s">
        <v>260</v>
      </c>
      <c r="B45" s="10" t="s">
        <v>261</v>
      </c>
      <c r="C45" s="7" t="s">
        <v>10</v>
      </c>
      <c r="D45" s="9">
        <v>1.8</v>
      </c>
      <c r="E45" s="54"/>
      <c r="F45" s="29">
        <f t="shared" ref="F45:F50" si="0">ROUND(D45*E45,0)</f>
        <v>0</v>
      </c>
    </row>
    <row r="46" spans="1:6" x14ac:dyDescent="0.25">
      <c r="A46" s="7" t="s">
        <v>262</v>
      </c>
      <c r="B46" s="10" t="s">
        <v>263</v>
      </c>
      <c r="C46" s="7" t="s">
        <v>10</v>
      </c>
      <c r="D46" s="9">
        <v>10.199999999999999</v>
      </c>
      <c r="E46" s="54"/>
      <c r="F46" s="29">
        <f t="shared" si="0"/>
        <v>0</v>
      </c>
    </row>
    <row r="47" spans="1:6" x14ac:dyDescent="0.25">
      <c r="A47" s="7" t="s">
        <v>264</v>
      </c>
      <c r="B47" s="10" t="s">
        <v>265</v>
      </c>
      <c r="C47" s="7" t="s">
        <v>10</v>
      </c>
      <c r="D47" s="9">
        <v>0.9</v>
      </c>
      <c r="E47" s="54"/>
      <c r="F47" s="29">
        <f t="shared" si="0"/>
        <v>0</v>
      </c>
    </row>
    <row r="48" spans="1:6" x14ac:dyDescent="0.25">
      <c r="A48" s="7" t="s">
        <v>266</v>
      </c>
      <c r="B48" s="10" t="s">
        <v>267</v>
      </c>
      <c r="C48" s="7" t="s">
        <v>210</v>
      </c>
      <c r="D48" s="9">
        <v>1290</v>
      </c>
      <c r="E48" s="54"/>
      <c r="F48" s="29">
        <f t="shared" si="0"/>
        <v>0</v>
      </c>
    </row>
    <row r="49" spans="1:6" ht="30" x14ac:dyDescent="0.25">
      <c r="A49" s="7" t="s">
        <v>268</v>
      </c>
      <c r="B49" s="10" t="s">
        <v>269</v>
      </c>
      <c r="C49" s="7" t="s">
        <v>215</v>
      </c>
      <c r="D49" s="9">
        <v>20</v>
      </c>
      <c r="E49" s="54"/>
      <c r="F49" s="29">
        <f t="shared" si="0"/>
        <v>0</v>
      </c>
    </row>
    <row r="50" spans="1:6" x14ac:dyDescent="0.25">
      <c r="A50" s="7" t="s">
        <v>270</v>
      </c>
      <c r="B50" s="10" t="s">
        <v>271</v>
      </c>
      <c r="C50" s="7" t="s">
        <v>215</v>
      </c>
      <c r="D50" s="9">
        <v>2</v>
      </c>
      <c r="E50" s="54"/>
      <c r="F50" s="29">
        <f t="shared" si="0"/>
        <v>0</v>
      </c>
    </row>
    <row r="51" spans="1:6" x14ac:dyDescent="0.25">
      <c r="A51" s="7" t="s">
        <v>272</v>
      </c>
      <c r="B51" s="10" t="s">
        <v>273</v>
      </c>
      <c r="C51" s="7"/>
      <c r="D51" s="9"/>
      <c r="E51" s="54"/>
      <c r="F51" s="29"/>
    </row>
    <row r="52" spans="1:6" ht="30" x14ac:dyDescent="0.25">
      <c r="A52" s="7"/>
      <c r="B52" s="10" t="s">
        <v>274</v>
      </c>
      <c r="C52" s="7"/>
      <c r="D52" s="9"/>
      <c r="E52" s="54"/>
      <c r="F52" s="29"/>
    </row>
    <row r="53" spans="1:6" ht="30" x14ac:dyDescent="0.25">
      <c r="A53" s="7" t="s">
        <v>275</v>
      </c>
      <c r="B53" s="10" t="s">
        <v>276</v>
      </c>
      <c r="C53" s="7" t="s">
        <v>215</v>
      </c>
      <c r="D53" s="9">
        <v>4</v>
      </c>
      <c r="E53" s="54"/>
      <c r="F53" s="29">
        <f>ROUND(D53*E53,0)</f>
        <v>0</v>
      </c>
    </row>
    <row r="54" spans="1:6" ht="45" x14ac:dyDescent="0.25">
      <c r="A54" s="7" t="s">
        <v>277</v>
      </c>
      <c r="B54" s="10" t="s">
        <v>278</v>
      </c>
      <c r="C54" s="7" t="s">
        <v>215</v>
      </c>
      <c r="D54" s="9">
        <v>4</v>
      </c>
      <c r="E54" s="54"/>
      <c r="F54" s="29">
        <f>ROUND(D54*E54,0)</f>
        <v>0</v>
      </c>
    </row>
    <row r="55" spans="1:6" x14ac:dyDescent="0.25">
      <c r="A55" s="2"/>
      <c r="B55" s="79" t="s">
        <v>279</v>
      </c>
      <c r="C55" s="90"/>
      <c r="D55" s="90"/>
      <c r="E55" s="90"/>
      <c r="F55" s="41">
        <f>SUM(F15:F54)</f>
        <v>0</v>
      </c>
    </row>
    <row r="56" spans="1:6" ht="15" customHeight="1" x14ac:dyDescent="0.25">
      <c r="A56" s="16">
        <v>3</v>
      </c>
      <c r="B56" s="76" t="s">
        <v>280</v>
      </c>
      <c r="C56" s="77"/>
      <c r="D56" s="77"/>
      <c r="E56" s="77"/>
      <c r="F56" s="86"/>
    </row>
    <row r="57" spans="1:6" x14ac:dyDescent="0.25">
      <c r="A57" s="7">
        <v>3.1</v>
      </c>
      <c r="B57" s="2" t="s">
        <v>281</v>
      </c>
      <c r="C57" s="7" t="s">
        <v>10</v>
      </c>
      <c r="D57" s="9">
        <v>290</v>
      </c>
      <c r="E57" s="54"/>
      <c r="F57" s="29">
        <f>ROUND(D57*E57,0)</f>
        <v>0</v>
      </c>
    </row>
    <row r="58" spans="1:6" x14ac:dyDescent="0.25">
      <c r="A58" s="7">
        <v>3.2</v>
      </c>
      <c r="B58" s="2" t="s">
        <v>282</v>
      </c>
      <c r="C58" s="7"/>
      <c r="D58" s="9"/>
      <c r="E58" s="54"/>
      <c r="F58" s="29"/>
    </row>
    <row r="59" spans="1:6" x14ac:dyDescent="0.25">
      <c r="A59" s="7" t="s">
        <v>283</v>
      </c>
      <c r="B59" s="10" t="s">
        <v>284</v>
      </c>
      <c r="C59" s="7" t="s">
        <v>10</v>
      </c>
      <c r="D59" s="9">
        <v>7.3</v>
      </c>
      <c r="E59" s="54"/>
      <c r="F59" s="29">
        <f>ROUND(D59*E59,0)</f>
        <v>0</v>
      </c>
    </row>
    <row r="60" spans="1:6" x14ac:dyDescent="0.25">
      <c r="A60" s="7" t="s">
        <v>285</v>
      </c>
      <c r="B60" s="10" t="s">
        <v>286</v>
      </c>
      <c r="C60" s="7"/>
      <c r="D60" s="9"/>
      <c r="E60" s="54"/>
      <c r="F60" s="29"/>
    </row>
    <row r="61" spans="1:6" x14ac:dyDescent="0.25">
      <c r="A61" s="7" t="s">
        <v>287</v>
      </c>
      <c r="B61" s="10" t="s">
        <v>288</v>
      </c>
      <c r="C61" s="7" t="s">
        <v>10</v>
      </c>
      <c r="D61" s="9">
        <v>25.5</v>
      </c>
      <c r="E61" s="54"/>
      <c r="F61" s="29">
        <f t="shared" ref="F61:F66" si="1">ROUND(D61*E61,0)</f>
        <v>0</v>
      </c>
    </row>
    <row r="62" spans="1:6" x14ac:dyDescent="0.25">
      <c r="A62" s="7" t="s">
        <v>289</v>
      </c>
      <c r="B62" s="10" t="s">
        <v>290</v>
      </c>
      <c r="C62" s="7" t="s">
        <v>10</v>
      </c>
      <c r="D62" s="9">
        <v>66.2</v>
      </c>
      <c r="E62" s="54"/>
      <c r="F62" s="29">
        <f t="shared" si="1"/>
        <v>0</v>
      </c>
    </row>
    <row r="63" spans="1:6" x14ac:dyDescent="0.25">
      <c r="A63" s="7" t="s">
        <v>291</v>
      </c>
      <c r="B63" s="10" t="s">
        <v>292</v>
      </c>
      <c r="C63" s="7" t="s">
        <v>10</v>
      </c>
      <c r="D63" s="9">
        <v>4.3</v>
      </c>
      <c r="E63" s="54"/>
      <c r="F63" s="29">
        <f t="shared" si="1"/>
        <v>0</v>
      </c>
    </row>
    <row r="64" spans="1:6" ht="30" x14ac:dyDescent="0.25">
      <c r="A64" s="7" t="s">
        <v>293</v>
      </c>
      <c r="B64" s="10" t="s">
        <v>294</v>
      </c>
      <c r="C64" s="7" t="s">
        <v>10</v>
      </c>
      <c r="D64" s="9">
        <v>1</v>
      </c>
      <c r="E64" s="54"/>
      <c r="F64" s="29">
        <f t="shared" si="1"/>
        <v>0</v>
      </c>
    </row>
    <row r="65" spans="1:6" ht="30" x14ac:dyDescent="0.25">
      <c r="A65" s="7" t="s">
        <v>295</v>
      </c>
      <c r="B65" s="10" t="s">
        <v>296</v>
      </c>
      <c r="C65" s="7" t="s">
        <v>10</v>
      </c>
      <c r="D65" s="9">
        <v>5.8</v>
      </c>
      <c r="E65" s="54"/>
      <c r="F65" s="29">
        <f t="shared" si="1"/>
        <v>0</v>
      </c>
    </row>
    <row r="66" spans="1:6" x14ac:dyDescent="0.25">
      <c r="A66" s="7" t="s">
        <v>297</v>
      </c>
      <c r="B66" s="10" t="s">
        <v>298</v>
      </c>
      <c r="C66" s="7" t="s">
        <v>210</v>
      </c>
      <c r="D66" s="9">
        <v>12300</v>
      </c>
      <c r="E66" s="54"/>
      <c r="F66" s="29">
        <f t="shared" si="1"/>
        <v>0</v>
      </c>
    </row>
    <row r="67" spans="1:6" x14ac:dyDescent="0.25">
      <c r="A67" s="7">
        <v>3.3</v>
      </c>
      <c r="B67" s="10" t="s">
        <v>299</v>
      </c>
      <c r="C67" s="7"/>
      <c r="D67" s="9"/>
      <c r="E67" s="54"/>
      <c r="F67" s="29"/>
    </row>
    <row r="68" spans="1:6" ht="30" customHeight="1" x14ac:dyDescent="0.25">
      <c r="A68" s="2"/>
      <c r="B68" s="11" t="s">
        <v>300</v>
      </c>
      <c r="C68" s="3"/>
      <c r="D68" s="3"/>
      <c r="E68" s="55"/>
      <c r="F68" s="29"/>
    </row>
    <row r="69" spans="1:6" ht="30" x14ac:dyDescent="0.25">
      <c r="A69" s="7" t="s">
        <v>301</v>
      </c>
      <c r="B69" s="10" t="s">
        <v>302</v>
      </c>
      <c r="C69" s="7" t="s">
        <v>215</v>
      </c>
      <c r="D69" s="9">
        <v>1</v>
      </c>
      <c r="E69" s="54"/>
      <c r="F69" s="29">
        <f>ROUND(D69*E69,0)</f>
        <v>0</v>
      </c>
    </row>
    <row r="70" spans="1:6" x14ac:dyDescent="0.25">
      <c r="A70" s="7" t="s">
        <v>303</v>
      </c>
      <c r="B70" s="10" t="s">
        <v>304</v>
      </c>
      <c r="C70" s="7" t="s">
        <v>215</v>
      </c>
      <c r="D70" s="9">
        <v>16</v>
      </c>
      <c r="E70" s="54"/>
      <c r="F70" s="29">
        <f>ROUND(D70*E70,0)</f>
        <v>0</v>
      </c>
    </row>
    <row r="71" spans="1:6" ht="75" x14ac:dyDescent="0.25">
      <c r="A71" s="7" t="s">
        <v>305</v>
      </c>
      <c r="B71" s="10" t="s">
        <v>306</v>
      </c>
      <c r="C71" s="7" t="s">
        <v>215</v>
      </c>
      <c r="D71" s="9">
        <v>20</v>
      </c>
      <c r="E71" s="54"/>
      <c r="F71" s="29">
        <f>ROUND(D71*E71,0)</f>
        <v>0</v>
      </c>
    </row>
    <row r="72" spans="1:6" ht="51.75" customHeight="1" x14ac:dyDescent="0.25">
      <c r="A72" s="7" t="s">
        <v>307</v>
      </c>
      <c r="B72" s="11" t="s">
        <v>308</v>
      </c>
      <c r="C72" s="7"/>
      <c r="D72" s="7"/>
      <c r="E72" s="56"/>
      <c r="F72" s="29"/>
    </row>
    <row r="73" spans="1:6" x14ac:dyDescent="0.25">
      <c r="A73" s="7" t="s">
        <v>309</v>
      </c>
      <c r="B73" s="10" t="s">
        <v>310</v>
      </c>
      <c r="C73" s="7" t="s">
        <v>10</v>
      </c>
      <c r="D73" s="9">
        <v>5</v>
      </c>
      <c r="E73" s="54"/>
      <c r="F73" s="29">
        <f>ROUND(D73*E73,0)</f>
        <v>0</v>
      </c>
    </row>
    <row r="74" spans="1:6" ht="30" x14ac:dyDescent="0.25">
      <c r="A74" s="7" t="s">
        <v>311</v>
      </c>
      <c r="B74" s="10" t="s">
        <v>312</v>
      </c>
      <c r="C74" s="7" t="s">
        <v>10</v>
      </c>
      <c r="D74" s="9">
        <v>15</v>
      </c>
      <c r="E74" s="54"/>
      <c r="F74" s="29">
        <f>ROUND(D74*E74,0)</f>
        <v>0</v>
      </c>
    </row>
    <row r="75" spans="1:6" ht="30" x14ac:dyDescent="0.25">
      <c r="A75" s="7" t="s">
        <v>313</v>
      </c>
      <c r="B75" s="10" t="s">
        <v>314</v>
      </c>
      <c r="C75" s="7" t="s">
        <v>10</v>
      </c>
      <c r="D75" s="9">
        <v>30</v>
      </c>
      <c r="E75" s="54"/>
      <c r="F75" s="29">
        <f>ROUND(D75*E75,0)</f>
        <v>0</v>
      </c>
    </row>
    <row r="76" spans="1:6" x14ac:dyDescent="0.25">
      <c r="A76" s="7">
        <v>3.4</v>
      </c>
      <c r="B76" s="2" t="s">
        <v>315</v>
      </c>
      <c r="C76" s="7"/>
      <c r="D76" s="9"/>
      <c r="E76" s="54"/>
      <c r="F76" s="29"/>
    </row>
    <row r="77" spans="1:6" ht="34.5" customHeight="1" x14ac:dyDescent="0.25">
      <c r="A77" s="2"/>
      <c r="B77" s="11" t="s">
        <v>300</v>
      </c>
      <c r="C77" s="7"/>
      <c r="D77" s="7"/>
      <c r="E77" s="56"/>
      <c r="F77" s="29"/>
    </row>
    <row r="78" spans="1:6" x14ac:dyDescent="0.25">
      <c r="A78" s="7" t="s">
        <v>316</v>
      </c>
      <c r="B78" s="10" t="s">
        <v>317</v>
      </c>
      <c r="C78" s="7"/>
      <c r="D78" s="9"/>
      <c r="E78" s="54"/>
      <c r="F78" s="29"/>
    </row>
    <row r="79" spans="1:6" ht="30" x14ac:dyDescent="0.25">
      <c r="A79" s="7" t="s">
        <v>318</v>
      </c>
      <c r="B79" s="10" t="s">
        <v>319</v>
      </c>
      <c r="C79" s="7" t="s">
        <v>215</v>
      </c>
      <c r="D79" s="9">
        <v>1</v>
      </c>
      <c r="E79" s="54"/>
      <c r="F79" s="29">
        <f>ROUND(D79*E79,0)</f>
        <v>0</v>
      </c>
    </row>
    <row r="80" spans="1:6" ht="45" x14ac:dyDescent="0.25">
      <c r="A80" s="7" t="s">
        <v>320</v>
      </c>
      <c r="B80" s="10" t="s">
        <v>321</v>
      </c>
      <c r="C80" s="7" t="s">
        <v>215</v>
      </c>
      <c r="D80" s="9">
        <v>1</v>
      </c>
      <c r="E80" s="54"/>
      <c r="F80" s="29">
        <f>ROUND(D80*E80,0)</f>
        <v>0</v>
      </c>
    </row>
    <row r="81" spans="1:6" x14ac:dyDescent="0.25">
      <c r="A81" s="7" t="s">
        <v>322</v>
      </c>
      <c r="B81" s="10" t="s">
        <v>323</v>
      </c>
      <c r="C81" s="7" t="s">
        <v>215</v>
      </c>
      <c r="D81" s="9">
        <v>2</v>
      </c>
      <c r="E81" s="54"/>
      <c r="F81" s="29">
        <f>ROUND(D81*E81,0)</f>
        <v>0</v>
      </c>
    </row>
    <row r="82" spans="1:6" x14ac:dyDescent="0.25">
      <c r="A82" s="7" t="s">
        <v>324</v>
      </c>
      <c r="B82" s="10" t="s">
        <v>325</v>
      </c>
      <c r="C82" s="7" t="s">
        <v>215</v>
      </c>
      <c r="D82" s="9">
        <v>1</v>
      </c>
      <c r="E82" s="54"/>
      <c r="F82" s="29">
        <f>ROUND(D82*E82,0)</f>
        <v>0</v>
      </c>
    </row>
    <row r="83" spans="1:6" ht="30" x14ac:dyDescent="0.25">
      <c r="A83" s="7" t="s">
        <v>326</v>
      </c>
      <c r="B83" s="10" t="s">
        <v>327</v>
      </c>
      <c r="C83" s="7" t="s">
        <v>215</v>
      </c>
      <c r="D83" s="9">
        <v>1</v>
      </c>
      <c r="E83" s="54"/>
      <c r="F83" s="29">
        <f>ROUND(D83*E83,0)</f>
        <v>0</v>
      </c>
    </row>
    <row r="84" spans="1:6" x14ac:dyDescent="0.25">
      <c r="A84" s="7" t="s">
        <v>328</v>
      </c>
      <c r="B84" s="10" t="s">
        <v>329</v>
      </c>
      <c r="C84" s="7"/>
      <c r="D84" s="9"/>
      <c r="E84" s="54"/>
      <c r="F84" s="29"/>
    </row>
    <row r="85" spans="1:6" x14ac:dyDescent="0.25">
      <c r="A85" s="7" t="s">
        <v>330</v>
      </c>
      <c r="B85" s="10" t="s">
        <v>331</v>
      </c>
      <c r="C85" s="7" t="s">
        <v>215</v>
      </c>
      <c r="D85" s="9">
        <v>1</v>
      </c>
      <c r="E85" s="54"/>
      <c r="F85" s="29">
        <f t="shared" ref="F85:F90" si="2">ROUND(D85*E85,0)</f>
        <v>0</v>
      </c>
    </row>
    <row r="86" spans="1:6" x14ac:dyDescent="0.25">
      <c r="A86" s="7" t="s">
        <v>332</v>
      </c>
      <c r="B86" s="10" t="s">
        <v>333</v>
      </c>
      <c r="C86" s="7" t="s">
        <v>215</v>
      </c>
      <c r="D86" s="9">
        <v>1</v>
      </c>
      <c r="E86" s="54"/>
      <c r="F86" s="29">
        <f t="shared" si="2"/>
        <v>0</v>
      </c>
    </row>
    <row r="87" spans="1:6" x14ac:dyDescent="0.25">
      <c r="A87" s="7" t="s">
        <v>334</v>
      </c>
      <c r="B87" s="10" t="s">
        <v>335</v>
      </c>
      <c r="C87" s="7" t="s">
        <v>215</v>
      </c>
      <c r="D87" s="9">
        <v>1</v>
      </c>
      <c r="E87" s="54"/>
      <c r="F87" s="29">
        <f t="shared" si="2"/>
        <v>0</v>
      </c>
    </row>
    <row r="88" spans="1:6" ht="30" x14ac:dyDescent="0.25">
      <c r="A88" s="7" t="s">
        <v>336</v>
      </c>
      <c r="B88" s="10" t="s">
        <v>337</v>
      </c>
      <c r="C88" s="7" t="s">
        <v>215</v>
      </c>
      <c r="D88" s="9">
        <v>1</v>
      </c>
      <c r="E88" s="54"/>
      <c r="F88" s="29">
        <f t="shared" si="2"/>
        <v>0</v>
      </c>
    </row>
    <row r="89" spans="1:6" ht="45" x14ac:dyDescent="0.25">
      <c r="A89" s="7" t="s">
        <v>338</v>
      </c>
      <c r="B89" s="61" t="s">
        <v>339</v>
      </c>
      <c r="C89" s="7" t="s">
        <v>215</v>
      </c>
      <c r="D89" s="9">
        <v>1</v>
      </c>
      <c r="E89" s="54"/>
      <c r="F89" s="29">
        <f t="shared" si="2"/>
        <v>0</v>
      </c>
    </row>
    <row r="90" spans="1:6" ht="30" x14ac:dyDescent="0.25">
      <c r="A90" s="7" t="s">
        <v>340</v>
      </c>
      <c r="B90" s="61" t="s">
        <v>341</v>
      </c>
      <c r="C90" s="7" t="s">
        <v>215</v>
      </c>
      <c r="D90" s="9">
        <v>1</v>
      </c>
      <c r="E90" s="54"/>
      <c r="F90" s="29">
        <f t="shared" si="2"/>
        <v>0</v>
      </c>
    </row>
    <row r="91" spans="1:6" x14ac:dyDescent="0.25">
      <c r="A91" s="7" t="s">
        <v>342</v>
      </c>
      <c r="B91" s="2" t="s">
        <v>343</v>
      </c>
      <c r="C91" s="7"/>
      <c r="D91" s="9"/>
      <c r="E91" s="54"/>
      <c r="F91" s="29"/>
    </row>
    <row r="92" spans="1:6" ht="30" customHeight="1" x14ac:dyDescent="0.25">
      <c r="A92" s="7" t="s">
        <v>344</v>
      </c>
      <c r="B92" s="10" t="s">
        <v>345</v>
      </c>
      <c r="C92" s="3" t="s">
        <v>215</v>
      </c>
      <c r="D92" s="24">
        <v>1</v>
      </c>
      <c r="E92" s="53"/>
      <c r="F92" s="29">
        <f>ROUND(D92*E92,0)</f>
        <v>0</v>
      </c>
    </row>
    <row r="93" spans="1:6" x14ac:dyDescent="0.25">
      <c r="A93" s="7" t="s">
        <v>346</v>
      </c>
      <c r="B93" s="10" t="s">
        <v>347</v>
      </c>
      <c r="C93" s="7" t="s">
        <v>215</v>
      </c>
      <c r="D93" s="9">
        <v>1</v>
      </c>
      <c r="E93" s="54"/>
      <c r="F93" s="29">
        <f>ROUND(D93*E93,0)</f>
        <v>0</v>
      </c>
    </row>
    <row r="94" spans="1:6" x14ac:dyDescent="0.25">
      <c r="A94" s="7" t="s">
        <v>348</v>
      </c>
      <c r="B94" s="10" t="s">
        <v>349</v>
      </c>
      <c r="C94" s="7" t="s">
        <v>215</v>
      </c>
      <c r="D94" s="9">
        <v>1</v>
      </c>
      <c r="E94" s="54"/>
      <c r="F94" s="29">
        <f>ROUND(D94*E94,0)</f>
        <v>0</v>
      </c>
    </row>
    <row r="95" spans="1:6" ht="45" x14ac:dyDescent="0.25">
      <c r="A95" s="7" t="s">
        <v>350</v>
      </c>
      <c r="B95" s="10" t="s">
        <v>351</v>
      </c>
      <c r="C95" s="7" t="s">
        <v>215</v>
      </c>
      <c r="D95" s="9">
        <v>1</v>
      </c>
      <c r="E95" s="54"/>
      <c r="F95" s="29">
        <f>ROUND(D95*E95,0)</f>
        <v>0</v>
      </c>
    </row>
    <row r="96" spans="1:6" ht="30" x14ac:dyDescent="0.25">
      <c r="A96" s="7" t="s">
        <v>352</v>
      </c>
      <c r="B96" s="10" t="s">
        <v>353</v>
      </c>
      <c r="C96" s="7" t="s">
        <v>215</v>
      </c>
      <c r="D96" s="9">
        <v>1</v>
      </c>
      <c r="E96" s="54"/>
      <c r="F96" s="29">
        <f>ROUND(D96*E96,0)</f>
        <v>0</v>
      </c>
    </row>
    <row r="97" spans="1:6" x14ac:dyDescent="0.25">
      <c r="A97" s="7" t="s">
        <v>354</v>
      </c>
      <c r="B97" s="10" t="s">
        <v>355</v>
      </c>
      <c r="C97" s="7"/>
      <c r="D97" s="9"/>
      <c r="E97" s="54"/>
      <c r="F97" s="29"/>
    </row>
    <row r="98" spans="1:6" ht="45" x14ac:dyDescent="0.25">
      <c r="A98" s="7" t="s">
        <v>356</v>
      </c>
      <c r="B98" s="10" t="s">
        <v>357</v>
      </c>
      <c r="C98" s="7" t="s">
        <v>215</v>
      </c>
      <c r="D98" s="9">
        <v>1</v>
      </c>
      <c r="E98" s="54"/>
      <c r="F98" s="29">
        <f>ROUND(D98*E98,0)</f>
        <v>0</v>
      </c>
    </row>
    <row r="99" spans="1:6" x14ac:dyDescent="0.25">
      <c r="A99" s="2"/>
      <c r="B99" s="79" t="s">
        <v>358</v>
      </c>
      <c r="C99" s="90"/>
      <c r="D99" s="90"/>
      <c r="E99" s="90"/>
      <c r="F99" s="41">
        <f>SUM(F57:F98)</f>
        <v>0</v>
      </c>
    </row>
    <row r="100" spans="1:6" x14ac:dyDescent="0.25">
      <c r="A100" s="16">
        <v>4</v>
      </c>
      <c r="B100" s="76" t="s">
        <v>359</v>
      </c>
      <c r="C100" s="77"/>
      <c r="D100" s="77"/>
      <c r="E100" s="77"/>
      <c r="F100" s="78"/>
    </row>
    <row r="101" spans="1:6" x14ac:dyDescent="0.25">
      <c r="A101" s="2"/>
      <c r="B101" s="2" t="s">
        <v>360</v>
      </c>
      <c r="C101" s="7"/>
      <c r="D101" s="9"/>
      <c r="E101" s="54"/>
      <c r="F101" s="29"/>
    </row>
    <row r="102" spans="1:6" x14ac:dyDescent="0.25">
      <c r="A102" s="7">
        <v>4.0999999999999996</v>
      </c>
      <c r="B102" s="10" t="s">
        <v>361</v>
      </c>
      <c r="C102" s="7"/>
      <c r="D102" s="9"/>
      <c r="E102" s="54"/>
      <c r="F102" s="29"/>
    </row>
    <row r="103" spans="1:6" x14ac:dyDescent="0.25">
      <c r="A103" s="7" t="s">
        <v>362</v>
      </c>
      <c r="B103" s="10" t="s">
        <v>363</v>
      </c>
      <c r="C103" s="7"/>
      <c r="D103" s="9"/>
      <c r="E103" s="54"/>
      <c r="F103" s="29"/>
    </row>
    <row r="104" spans="1:6" x14ac:dyDescent="0.25">
      <c r="A104" s="7" t="s">
        <v>364</v>
      </c>
      <c r="B104" s="10" t="s">
        <v>365</v>
      </c>
      <c r="C104" s="7" t="s">
        <v>10</v>
      </c>
      <c r="D104" s="9">
        <v>0.8</v>
      </c>
      <c r="E104" s="54"/>
      <c r="F104" s="29">
        <f>ROUND(D104*E104,0)</f>
        <v>0</v>
      </c>
    </row>
    <row r="105" spans="1:6" ht="30" x14ac:dyDescent="0.25">
      <c r="A105" s="7" t="s">
        <v>366</v>
      </c>
      <c r="B105" s="10" t="s">
        <v>367</v>
      </c>
      <c r="C105" s="7" t="s">
        <v>10</v>
      </c>
      <c r="D105" s="9">
        <v>6.4</v>
      </c>
      <c r="E105" s="54"/>
      <c r="F105" s="29">
        <f>ROUND(D105*E105,0)</f>
        <v>0</v>
      </c>
    </row>
    <row r="106" spans="1:6" x14ac:dyDescent="0.25">
      <c r="A106" s="7" t="s">
        <v>368</v>
      </c>
      <c r="B106" s="10" t="s">
        <v>369</v>
      </c>
      <c r="C106" s="7" t="s">
        <v>10</v>
      </c>
      <c r="D106" s="9">
        <v>0.5</v>
      </c>
      <c r="E106" s="54"/>
      <c r="F106" s="29">
        <f>ROUND(D106*E106,0)</f>
        <v>0</v>
      </c>
    </row>
    <row r="107" spans="1:6" x14ac:dyDescent="0.25">
      <c r="A107" s="7" t="s">
        <v>370</v>
      </c>
      <c r="B107" s="10" t="s">
        <v>371</v>
      </c>
      <c r="C107" s="7" t="s">
        <v>210</v>
      </c>
      <c r="D107" s="9">
        <v>620</v>
      </c>
      <c r="E107" s="54"/>
      <c r="F107" s="29">
        <f>ROUND(D107*E107,0)</f>
        <v>0</v>
      </c>
    </row>
    <row r="108" spans="1:6" x14ac:dyDescent="0.25">
      <c r="A108" s="7">
        <v>4.2</v>
      </c>
      <c r="B108" s="10" t="s">
        <v>372</v>
      </c>
      <c r="C108" s="7"/>
      <c r="D108" s="9"/>
      <c r="E108" s="54"/>
      <c r="F108" s="29"/>
    </row>
    <row r="109" spans="1:6" x14ac:dyDescent="0.25">
      <c r="A109" s="7" t="s">
        <v>373</v>
      </c>
      <c r="B109" s="10" t="s">
        <v>374</v>
      </c>
      <c r="C109" s="7" t="s">
        <v>17</v>
      </c>
      <c r="D109" s="9">
        <v>41.1</v>
      </c>
      <c r="E109" s="54"/>
      <c r="F109" s="29">
        <f>ROUND(D109*E109,0)</f>
        <v>0</v>
      </c>
    </row>
    <row r="110" spans="1:6" x14ac:dyDescent="0.25">
      <c r="A110" s="7" t="s">
        <v>375</v>
      </c>
      <c r="B110" s="10" t="s">
        <v>376</v>
      </c>
      <c r="C110" s="7" t="s">
        <v>17</v>
      </c>
      <c r="D110" s="9">
        <v>9.8000000000000007</v>
      </c>
      <c r="E110" s="54"/>
      <c r="F110" s="29">
        <f>ROUND(D110*E110,0)</f>
        <v>0</v>
      </c>
    </row>
    <row r="111" spans="1:6" x14ac:dyDescent="0.25">
      <c r="A111" s="7">
        <v>4.3</v>
      </c>
      <c r="B111" s="10" t="s">
        <v>377</v>
      </c>
      <c r="C111" s="7" t="s">
        <v>17</v>
      </c>
      <c r="D111" s="9">
        <v>28.5</v>
      </c>
      <c r="E111" s="54"/>
      <c r="F111" s="29">
        <f>ROUND(D111*E111,0)</f>
        <v>0</v>
      </c>
    </row>
    <row r="112" spans="1:6" ht="30" x14ac:dyDescent="0.25">
      <c r="A112" s="7">
        <v>4.4000000000000004</v>
      </c>
      <c r="B112" s="10" t="s">
        <v>378</v>
      </c>
      <c r="C112" s="7" t="s">
        <v>215</v>
      </c>
      <c r="D112" s="9">
        <v>2</v>
      </c>
      <c r="E112" s="54"/>
      <c r="F112" s="29">
        <f>ROUND(D112*E112,0)</f>
        <v>0</v>
      </c>
    </row>
    <row r="113" spans="1:6" ht="30" x14ac:dyDescent="0.25">
      <c r="A113" s="7">
        <v>4.5</v>
      </c>
      <c r="B113" s="10" t="s">
        <v>379</v>
      </c>
      <c r="C113" s="7" t="s">
        <v>215</v>
      </c>
      <c r="D113" s="9">
        <v>2</v>
      </c>
      <c r="E113" s="54"/>
      <c r="F113" s="29">
        <f>ROUND(D113*E113,0)</f>
        <v>0</v>
      </c>
    </row>
    <row r="114" spans="1:6" ht="31.5" customHeight="1" x14ac:dyDescent="0.25">
      <c r="A114" s="7">
        <v>4.5999999999999996</v>
      </c>
      <c r="B114" s="11" t="s">
        <v>300</v>
      </c>
      <c r="C114" s="7"/>
      <c r="D114" s="7"/>
      <c r="E114" s="56"/>
      <c r="F114" s="29"/>
    </row>
    <row r="115" spans="1:6" ht="60" x14ac:dyDescent="0.25">
      <c r="A115" s="7" t="s">
        <v>380</v>
      </c>
      <c r="B115" s="10" t="s">
        <v>381</v>
      </c>
      <c r="C115" s="7" t="s">
        <v>215</v>
      </c>
      <c r="D115" s="9">
        <v>2</v>
      </c>
      <c r="E115" s="54"/>
      <c r="F115" s="29">
        <f>ROUND(D115*E115,0)</f>
        <v>0</v>
      </c>
    </row>
    <row r="116" spans="1:6" ht="30" x14ac:dyDescent="0.25">
      <c r="A116" s="7" t="s">
        <v>382</v>
      </c>
      <c r="B116" s="10" t="s">
        <v>383</v>
      </c>
      <c r="C116" s="7" t="s">
        <v>215</v>
      </c>
      <c r="D116" s="9">
        <v>1</v>
      </c>
      <c r="E116" s="54"/>
      <c r="F116" s="29">
        <f>ROUND(D116*E116,0)</f>
        <v>0</v>
      </c>
    </row>
    <row r="117" spans="1:6" ht="30" x14ac:dyDescent="0.25">
      <c r="A117" s="7" t="s">
        <v>384</v>
      </c>
      <c r="B117" s="10" t="s">
        <v>385</v>
      </c>
      <c r="C117" s="7" t="s">
        <v>215</v>
      </c>
      <c r="D117" s="9">
        <v>3</v>
      </c>
      <c r="E117" s="54"/>
      <c r="F117" s="29">
        <f>ROUND(D117*E117,0)</f>
        <v>0</v>
      </c>
    </row>
    <row r="118" spans="1:6" ht="15" customHeight="1" x14ac:dyDescent="0.25">
      <c r="A118" s="2"/>
      <c r="B118" s="79" t="s">
        <v>386</v>
      </c>
      <c r="C118" s="79"/>
      <c r="D118" s="79"/>
      <c r="E118" s="74"/>
      <c r="F118" s="41">
        <f>SUM(F104:F117)</f>
        <v>0</v>
      </c>
    </row>
    <row r="119" spans="1:6" ht="15" customHeight="1" x14ac:dyDescent="0.25">
      <c r="A119" s="16">
        <v>5</v>
      </c>
      <c r="B119" s="76" t="s">
        <v>387</v>
      </c>
      <c r="C119" s="77"/>
      <c r="D119" s="77"/>
      <c r="E119" s="77"/>
      <c r="F119" s="78"/>
    </row>
    <row r="120" spans="1:6" ht="45" x14ac:dyDescent="0.25">
      <c r="A120" s="7">
        <v>5.0999999999999996</v>
      </c>
      <c r="B120" s="10" t="s">
        <v>388</v>
      </c>
      <c r="C120" s="7" t="s">
        <v>192</v>
      </c>
      <c r="D120" s="9">
        <v>1</v>
      </c>
      <c r="E120" s="54"/>
      <c r="F120" s="29">
        <f>ROUND(D120*E120,0)</f>
        <v>0</v>
      </c>
    </row>
    <row r="121" spans="1:6" x14ac:dyDescent="0.25">
      <c r="A121" s="7">
        <v>5.2</v>
      </c>
      <c r="B121" s="10" t="s">
        <v>389</v>
      </c>
      <c r="C121" s="7" t="s">
        <v>10</v>
      </c>
      <c r="D121" s="9">
        <v>800</v>
      </c>
      <c r="E121" s="54"/>
      <c r="F121" s="29">
        <f>ROUND(D121*E121,0)</f>
        <v>0</v>
      </c>
    </row>
    <row r="122" spans="1:6" ht="45" x14ac:dyDescent="0.25">
      <c r="A122" s="7">
        <v>5.3</v>
      </c>
      <c r="B122" s="10" t="s">
        <v>390</v>
      </c>
      <c r="C122" s="7"/>
      <c r="D122" s="9"/>
      <c r="E122" s="54"/>
      <c r="F122" s="29"/>
    </row>
    <row r="123" spans="1:6" x14ac:dyDescent="0.25">
      <c r="A123" s="7" t="s">
        <v>391</v>
      </c>
      <c r="B123" s="10" t="s">
        <v>281</v>
      </c>
      <c r="C123" s="7" t="s">
        <v>10</v>
      </c>
      <c r="D123" s="9">
        <v>788</v>
      </c>
      <c r="E123" s="54"/>
      <c r="F123" s="29">
        <f>ROUND(D123*E123,0)</f>
        <v>0</v>
      </c>
    </row>
    <row r="124" spans="1:6" x14ac:dyDescent="0.25">
      <c r="A124" s="7" t="s">
        <v>392</v>
      </c>
      <c r="B124" s="10" t="s">
        <v>393</v>
      </c>
      <c r="C124" s="7"/>
      <c r="D124" s="9"/>
      <c r="E124" s="54"/>
      <c r="F124" s="29"/>
    </row>
    <row r="125" spans="1:6" x14ac:dyDescent="0.25">
      <c r="A125" s="7" t="s">
        <v>394</v>
      </c>
      <c r="B125" s="10" t="s">
        <v>395</v>
      </c>
      <c r="C125" s="7" t="s">
        <v>10</v>
      </c>
      <c r="D125" s="9">
        <v>149</v>
      </c>
      <c r="E125" s="54"/>
      <c r="F125" s="29">
        <f>ROUND(D125*E125,0)</f>
        <v>0</v>
      </c>
    </row>
    <row r="126" spans="1:6" x14ac:dyDescent="0.25">
      <c r="A126" s="7" t="s">
        <v>396</v>
      </c>
      <c r="B126" s="10" t="s">
        <v>397</v>
      </c>
      <c r="C126" s="7"/>
      <c r="D126" s="9"/>
      <c r="E126" s="54"/>
      <c r="F126" s="29"/>
    </row>
    <row r="127" spans="1:6" ht="30" x14ac:dyDescent="0.25">
      <c r="A127" s="7" t="s">
        <v>398</v>
      </c>
      <c r="B127" s="10" t="s">
        <v>399</v>
      </c>
      <c r="C127" s="7" t="s">
        <v>10</v>
      </c>
      <c r="D127" s="9">
        <v>42</v>
      </c>
      <c r="E127" s="54"/>
      <c r="F127" s="29">
        <f t="shared" ref="F127:F140" si="3">ROUND(D127*E127,0)</f>
        <v>0</v>
      </c>
    </row>
    <row r="128" spans="1:6" ht="30" x14ac:dyDescent="0.25">
      <c r="A128" s="7" t="s">
        <v>400</v>
      </c>
      <c r="B128" s="10" t="s">
        <v>401</v>
      </c>
      <c r="C128" s="7" t="s">
        <v>10</v>
      </c>
      <c r="D128" s="9">
        <v>0.9</v>
      </c>
      <c r="E128" s="54"/>
      <c r="F128" s="29">
        <f t="shared" si="3"/>
        <v>0</v>
      </c>
    </row>
    <row r="129" spans="1:6" ht="30" x14ac:dyDescent="0.25">
      <c r="A129" s="7" t="s">
        <v>402</v>
      </c>
      <c r="B129" s="10" t="s">
        <v>403</v>
      </c>
      <c r="C129" s="7" t="s">
        <v>10</v>
      </c>
      <c r="D129" s="9">
        <v>1.5</v>
      </c>
      <c r="E129" s="54"/>
      <c r="F129" s="29">
        <f t="shared" si="3"/>
        <v>0</v>
      </c>
    </row>
    <row r="130" spans="1:6" ht="30" x14ac:dyDescent="0.25">
      <c r="A130" s="7" t="s">
        <v>404</v>
      </c>
      <c r="B130" s="10" t="s">
        <v>405</v>
      </c>
      <c r="C130" s="7" t="s">
        <v>10</v>
      </c>
      <c r="D130" s="9">
        <v>42.1</v>
      </c>
      <c r="E130" s="54"/>
      <c r="F130" s="29">
        <f t="shared" si="3"/>
        <v>0</v>
      </c>
    </row>
    <row r="131" spans="1:6" ht="30" x14ac:dyDescent="0.25">
      <c r="A131" s="7" t="s">
        <v>406</v>
      </c>
      <c r="B131" s="10" t="s">
        <v>407</v>
      </c>
      <c r="C131" s="7" t="s">
        <v>10</v>
      </c>
      <c r="D131" s="9">
        <v>2.8</v>
      </c>
      <c r="E131" s="54"/>
      <c r="F131" s="29">
        <f t="shared" si="3"/>
        <v>0</v>
      </c>
    </row>
    <row r="132" spans="1:6" ht="30" x14ac:dyDescent="0.25">
      <c r="A132" s="7" t="s">
        <v>408</v>
      </c>
      <c r="B132" s="10" t="s">
        <v>409</v>
      </c>
      <c r="C132" s="7" t="s">
        <v>10</v>
      </c>
      <c r="D132" s="9">
        <v>13.6</v>
      </c>
      <c r="E132" s="54"/>
      <c r="F132" s="29">
        <f t="shared" si="3"/>
        <v>0</v>
      </c>
    </row>
    <row r="133" spans="1:6" ht="30" x14ac:dyDescent="0.25">
      <c r="A133" s="7" t="s">
        <v>410</v>
      </c>
      <c r="B133" s="10" t="s">
        <v>411</v>
      </c>
      <c r="C133" s="7" t="s">
        <v>10</v>
      </c>
      <c r="D133" s="9">
        <v>3.2</v>
      </c>
      <c r="E133" s="54"/>
      <c r="F133" s="29">
        <f t="shared" si="3"/>
        <v>0</v>
      </c>
    </row>
    <row r="134" spans="1:6" ht="30" x14ac:dyDescent="0.25">
      <c r="A134" s="7" t="s">
        <v>412</v>
      </c>
      <c r="B134" s="10" t="s">
        <v>413</v>
      </c>
      <c r="C134" s="7" t="s">
        <v>10</v>
      </c>
      <c r="D134" s="9">
        <v>0.8</v>
      </c>
      <c r="E134" s="54"/>
      <c r="F134" s="29">
        <f t="shared" si="3"/>
        <v>0</v>
      </c>
    </row>
    <row r="135" spans="1:6" x14ac:dyDescent="0.25">
      <c r="A135" s="7" t="s">
        <v>414</v>
      </c>
      <c r="B135" s="10" t="s">
        <v>267</v>
      </c>
      <c r="C135" s="7" t="s">
        <v>210</v>
      </c>
      <c r="D135" s="9">
        <v>13023.41</v>
      </c>
      <c r="E135" s="54"/>
      <c r="F135" s="29">
        <f t="shared" si="3"/>
        <v>0</v>
      </c>
    </row>
    <row r="136" spans="1:6" ht="45" x14ac:dyDescent="0.25">
      <c r="A136" s="7" t="s">
        <v>415</v>
      </c>
      <c r="B136" s="10" t="s">
        <v>416</v>
      </c>
      <c r="C136" s="7" t="s">
        <v>215</v>
      </c>
      <c r="D136" s="9">
        <v>48</v>
      </c>
      <c r="E136" s="54"/>
      <c r="F136" s="29">
        <f t="shared" si="3"/>
        <v>0</v>
      </c>
    </row>
    <row r="137" spans="1:6" ht="30" x14ac:dyDescent="0.25">
      <c r="A137" s="7" t="s">
        <v>417</v>
      </c>
      <c r="B137" s="10" t="s">
        <v>418</v>
      </c>
      <c r="C137" s="7" t="s">
        <v>215</v>
      </c>
      <c r="D137" s="9">
        <v>1</v>
      </c>
      <c r="E137" s="54"/>
      <c r="F137" s="29">
        <f t="shared" si="3"/>
        <v>0</v>
      </c>
    </row>
    <row r="138" spans="1:6" ht="45" x14ac:dyDescent="0.25">
      <c r="A138" s="7" t="s">
        <v>419</v>
      </c>
      <c r="B138" s="10" t="s">
        <v>420</v>
      </c>
      <c r="C138" s="7" t="s">
        <v>7</v>
      </c>
      <c r="D138" s="9">
        <v>27</v>
      </c>
      <c r="E138" s="54"/>
      <c r="F138" s="29">
        <f t="shared" si="3"/>
        <v>0</v>
      </c>
    </row>
    <row r="139" spans="1:6" ht="45" x14ac:dyDescent="0.25">
      <c r="A139" s="7" t="s">
        <v>421</v>
      </c>
      <c r="B139" s="10" t="s">
        <v>422</v>
      </c>
      <c r="C139" s="7" t="s">
        <v>7</v>
      </c>
      <c r="D139" s="9">
        <v>14</v>
      </c>
      <c r="E139" s="54"/>
      <c r="F139" s="29">
        <f t="shared" si="3"/>
        <v>0</v>
      </c>
    </row>
    <row r="140" spans="1:6" ht="30" x14ac:dyDescent="0.25">
      <c r="A140" s="7" t="s">
        <v>423</v>
      </c>
      <c r="B140" s="10" t="s">
        <v>424</v>
      </c>
      <c r="C140" s="7" t="s">
        <v>10</v>
      </c>
      <c r="D140" s="9">
        <v>390</v>
      </c>
      <c r="E140" s="54"/>
      <c r="F140" s="29">
        <f t="shared" si="3"/>
        <v>0</v>
      </c>
    </row>
    <row r="141" spans="1:6" x14ac:dyDescent="0.25">
      <c r="A141" s="2" t="s">
        <v>425</v>
      </c>
      <c r="B141" s="2" t="s">
        <v>273</v>
      </c>
      <c r="C141" s="7"/>
      <c r="D141" s="9"/>
      <c r="E141" s="54"/>
      <c r="F141" s="29"/>
    </row>
    <row r="142" spans="1:6" ht="30" x14ac:dyDescent="0.25">
      <c r="A142" s="2"/>
      <c r="B142" s="10" t="s">
        <v>300</v>
      </c>
      <c r="C142" s="7"/>
      <c r="D142" s="9"/>
      <c r="E142" s="54"/>
      <c r="F142" s="29"/>
    </row>
    <row r="143" spans="1:6" ht="60" x14ac:dyDescent="0.25">
      <c r="A143" s="7" t="s">
        <v>426</v>
      </c>
      <c r="B143" s="10" t="s">
        <v>427</v>
      </c>
      <c r="C143" s="7" t="s">
        <v>215</v>
      </c>
      <c r="D143" s="9">
        <v>2</v>
      </c>
      <c r="E143" s="54"/>
      <c r="F143" s="29">
        <f>ROUND(D143*E143,0)</f>
        <v>0</v>
      </c>
    </row>
    <row r="144" spans="1:6" ht="45" x14ac:dyDescent="0.25">
      <c r="A144" s="7" t="s">
        <v>428</v>
      </c>
      <c r="B144" s="10" t="s">
        <v>429</v>
      </c>
      <c r="C144" s="7" t="s">
        <v>215</v>
      </c>
      <c r="D144" s="9">
        <v>2</v>
      </c>
      <c r="E144" s="54"/>
      <c r="F144" s="29">
        <f>ROUND(D144*E144,0)</f>
        <v>0</v>
      </c>
    </row>
    <row r="145" spans="1:6" ht="75" x14ac:dyDescent="0.25">
      <c r="A145" s="7" t="s">
        <v>430</v>
      </c>
      <c r="B145" s="10" t="s">
        <v>431</v>
      </c>
      <c r="C145" s="7" t="s">
        <v>215</v>
      </c>
      <c r="D145" s="9">
        <v>2</v>
      </c>
      <c r="E145" s="54"/>
      <c r="F145" s="29">
        <f>ROUND(D145*E145,0)</f>
        <v>0</v>
      </c>
    </row>
    <row r="146" spans="1:6" x14ac:dyDescent="0.25">
      <c r="A146" s="7">
        <v>5.4</v>
      </c>
      <c r="B146" s="10" t="s">
        <v>432</v>
      </c>
      <c r="C146" s="7"/>
      <c r="D146" s="9"/>
      <c r="E146" s="54"/>
      <c r="F146" s="29"/>
    </row>
    <row r="147" spans="1:6" x14ac:dyDescent="0.25">
      <c r="A147" s="2"/>
      <c r="B147" s="2" t="s">
        <v>433</v>
      </c>
      <c r="C147" s="7"/>
      <c r="D147" s="9"/>
      <c r="E147" s="54"/>
      <c r="F147" s="29"/>
    </row>
    <row r="148" spans="1:6" x14ac:dyDescent="0.25">
      <c r="A148" s="7" t="s">
        <v>434</v>
      </c>
      <c r="B148" s="10" t="s">
        <v>281</v>
      </c>
      <c r="C148" s="7" t="s">
        <v>10</v>
      </c>
      <c r="D148" s="9">
        <v>232</v>
      </c>
      <c r="E148" s="54"/>
      <c r="F148" s="29">
        <f>ROUND(D148*E148,0)</f>
        <v>0</v>
      </c>
    </row>
    <row r="149" spans="1:6" x14ac:dyDescent="0.25">
      <c r="A149" s="7" t="s">
        <v>435</v>
      </c>
      <c r="B149" s="10" t="s">
        <v>282</v>
      </c>
      <c r="C149" s="7"/>
      <c r="D149" s="9"/>
      <c r="E149" s="54"/>
      <c r="F149" s="29"/>
    </row>
    <row r="150" spans="1:6" x14ac:dyDescent="0.25">
      <c r="A150" s="7" t="s">
        <v>436</v>
      </c>
      <c r="B150" s="10" t="s">
        <v>437</v>
      </c>
      <c r="C150" s="7" t="s">
        <v>10</v>
      </c>
      <c r="D150" s="9">
        <v>19.3</v>
      </c>
      <c r="E150" s="54"/>
      <c r="F150" s="29">
        <f>ROUND(D150*E150,0)</f>
        <v>0</v>
      </c>
    </row>
    <row r="151" spans="1:6" x14ac:dyDescent="0.25">
      <c r="A151" s="7" t="s">
        <v>722</v>
      </c>
      <c r="B151" s="10" t="s">
        <v>438</v>
      </c>
      <c r="C151" s="7"/>
      <c r="D151" s="9"/>
      <c r="E151" s="54"/>
      <c r="F151" s="29"/>
    </row>
    <row r="152" spans="1:6" x14ac:dyDescent="0.25">
      <c r="A152" s="7" t="s">
        <v>439</v>
      </c>
      <c r="B152" s="10" t="s">
        <v>440</v>
      </c>
      <c r="C152" s="21" t="s">
        <v>10</v>
      </c>
      <c r="D152" s="9">
        <v>29</v>
      </c>
      <c r="E152" s="54"/>
      <c r="F152" s="29">
        <f t="shared" ref="F152:F158" si="4">ROUND(D152*E152,0)</f>
        <v>0</v>
      </c>
    </row>
    <row r="153" spans="1:6" x14ac:dyDescent="0.25">
      <c r="A153" s="7" t="s">
        <v>441</v>
      </c>
      <c r="B153" s="10" t="s">
        <v>442</v>
      </c>
      <c r="C153" s="7" t="s">
        <v>10</v>
      </c>
      <c r="D153" s="9">
        <v>18.7</v>
      </c>
      <c r="E153" s="54"/>
      <c r="F153" s="29">
        <f t="shared" si="4"/>
        <v>0</v>
      </c>
    </row>
    <row r="154" spans="1:6" x14ac:dyDescent="0.25">
      <c r="A154" s="7" t="s">
        <v>443</v>
      </c>
      <c r="B154" s="10" t="s">
        <v>444</v>
      </c>
      <c r="C154" s="7" t="s">
        <v>10</v>
      </c>
      <c r="D154" s="9">
        <v>1.5</v>
      </c>
      <c r="E154" s="54"/>
      <c r="F154" s="29">
        <f t="shared" si="4"/>
        <v>0</v>
      </c>
    </row>
    <row r="155" spans="1:6" x14ac:dyDescent="0.25">
      <c r="A155" s="7" t="s">
        <v>445</v>
      </c>
      <c r="B155" s="10" t="s">
        <v>446</v>
      </c>
      <c r="C155" s="7" t="s">
        <v>210</v>
      </c>
      <c r="D155" s="9">
        <v>3936</v>
      </c>
      <c r="E155" s="54"/>
      <c r="F155" s="29">
        <f t="shared" si="4"/>
        <v>0</v>
      </c>
    </row>
    <row r="156" spans="1:6" ht="45" x14ac:dyDescent="0.25">
      <c r="A156" s="7" t="s">
        <v>447</v>
      </c>
      <c r="B156" s="10" t="s">
        <v>448</v>
      </c>
      <c r="C156" s="7" t="s">
        <v>7</v>
      </c>
      <c r="D156" s="9">
        <v>17</v>
      </c>
      <c r="E156" s="54"/>
      <c r="F156" s="29">
        <f t="shared" si="4"/>
        <v>0</v>
      </c>
    </row>
    <row r="157" spans="1:6" ht="45" x14ac:dyDescent="0.25">
      <c r="A157" s="7" t="s">
        <v>449</v>
      </c>
      <c r="B157" s="10" t="s">
        <v>450</v>
      </c>
      <c r="C157" s="7" t="s">
        <v>215</v>
      </c>
      <c r="D157" s="9">
        <v>1</v>
      </c>
      <c r="E157" s="54"/>
      <c r="F157" s="29">
        <f t="shared" si="4"/>
        <v>0</v>
      </c>
    </row>
    <row r="158" spans="1:6" ht="45" x14ac:dyDescent="0.25">
      <c r="A158" s="7" t="s">
        <v>451</v>
      </c>
      <c r="B158" s="10" t="s">
        <v>452</v>
      </c>
      <c r="C158" s="7" t="s">
        <v>7</v>
      </c>
      <c r="D158" s="9">
        <v>46</v>
      </c>
      <c r="E158" s="54"/>
      <c r="F158" s="29">
        <f t="shared" si="4"/>
        <v>0</v>
      </c>
    </row>
    <row r="159" spans="1:6" x14ac:dyDescent="0.25">
      <c r="A159" s="7" t="s">
        <v>453</v>
      </c>
      <c r="B159" s="10" t="s">
        <v>454</v>
      </c>
      <c r="C159" s="7"/>
      <c r="D159" s="9"/>
      <c r="E159" s="54"/>
      <c r="F159" s="29"/>
    </row>
    <row r="160" spans="1:6" ht="30" x14ac:dyDescent="0.25">
      <c r="A160" s="7" t="s">
        <v>455</v>
      </c>
      <c r="B160" s="10" t="s">
        <v>456</v>
      </c>
      <c r="C160" s="7" t="s">
        <v>10</v>
      </c>
      <c r="D160" s="9">
        <v>50.4</v>
      </c>
      <c r="E160" s="54"/>
      <c r="F160" s="29">
        <f>ROUND(D160*E160,0)</f>
        <v>0</v>
      </c>
    </row>
    <row r="161" spans="1:6" x14ac:dyDescent="0.25">
      <c r="A161" s="7" t="s">
        <v>457</v>
      </c>
      <c r="B161" s="10" t="s">
        <v>458</v>
      </c>
      <c r="C161" s="7" t="s">
        <v>10</v>
      </c>
      <c r="D161" s="9">
        <v>33.6</v>
      </c>
      <c r="E161" s="54"/>
      <c r="F161" s="29">
        <f>ROUND(D161*E161,0)</f>
        <v>0</v>
      </c>
    </row>
    <row r="162" spans="1:6" x14ac:dyDescent="0.25">
      <c r="A162" s="7" t="s">
        <v>459</v>
      </c>
      <c r="B162" s="10" t="s">
        <v>460</v>
      </c>
      <c r="C162" s="7" t="s">
        <v>17</v>
      </c>
      <c r="D162" s="9">
        <v>168</v>
      </c>
      <c r="E162" s="54"/>
      <c r="F162" s="29">
        <f>ROUND(D162*E162,0)</f>
        <v>0</v>
      </c>
    </row>
    <row r="163" spans="1:6" ht="45" x14ac:dyDescent="0.25">
      <c r="A163" s="7" t="s">
        <v>461</v>
      </c>
      <c r="B163" s="10" t="s">
        <v>462</v>
      </c>
      <c r="C163" s="7" t="s">
        <v>192</v>
      </c>
      <c r="D163" s="9">
        <v>1</v>
      </c>
      <c r="E163" s="54"/>
      <c r="F163" s="29">
        <f>ROUND(D163*E163,0)</f>
        <v>0</v>
      </c>
    </row>
    <row r="164" spans="1:6" x14ac:dyDescent="0.25">
      <c r="A164" s="7" t="s">
        <v>463</v>
      </c>
      <c r="B164" s="10" t="s">
        <v>273</v>
      </c>
      <c r="C164" s="7"/>
      <c r="D164" s="9"/>
      <c r="E164" s="54"/>
      <c r="F164" s="29"/>
    </row>
    <row r="165" spans="1:6" ht="30" x14ac:dyDescent="0.25">
      <c r="A165" s="7" t="s">
        <v>464</v>
      </c>
      <c r="B165" s="10" t="s">
        <v>465</v>
      </c>
      <c r="C165" s="7" t="s">
        <v>215</v>
      </c>
      <c r="D165" s="9">
        <v>4</v>
      </c>
      <c r="E165" s="54"/>
      <c r="F165" s="29">
        <f>ROUND(D165*E165,0)</f>
        <v>0</v>
      </c>
    </row>
    <row r="166" spans="1:6" x14ac:dyDescent="0.25">
      <c r="A166" s="7">
        <v>5.5</v>
      </c>
      <c r="B166" s="10" t="s">
        <v>466</v>
      </c>
      <c r="C166" s="7"/>
      <c r="D166" s="9"/>
      <c r="E166" s="54"/>
      <c r="F166" s="29"/>
    </row>
    <row r="167" spans="1:6" ht="90" x14ac:dyDescent="0.25">
      <c r="A167" s="7" t="s">
        <v>467</v>
      </c>
      <c r="B167" s="10" t="s">
        <v>468</v>
      </c>
      <c r="C167" s="7" t="s">
        <v>7</v>
      </c>
      <c r="D167" s="9">
        <v>90</v>
      </c>
      <c r="E167" s="54"/>
      <c r="F167" s="29">
        <f>ROUND(D167*E167,0)</f>
        <v>0</v>
      </c>
    </row>
    <row r="168" spans="1:6" ht="75" x14ac:dyDescent="0.25">
      <c r="A168" s="7" t="s">
        <v>469</v>
      </c>
      <c r="B168" s="10" t="s">
        <v>470</v>
      </c>
      <c r="C168" s="7" t="s">
        <v>215</v>
      </c>
      <c r="D168" s="9">
        <v>3</v>
      </c>
      <c r="E168" s="54"/>
      <c r="F168" s="29">
        <f>ROUND(D168*E168,0)</f>
        <v>0</v>
      </c>
    </row>
    <row r="169" spans="1:6" x14ac:dyDescent="0.25">
      <c r="A169" s="2"/>
      <c r="B169" s="79" t="s">
        <v>471</v>
      </c>
      <c r="C169" s="79"/>
      <c r="D169" s="79"/>
      <c r="E169" s="79"/>
      <c r="F169" s="41">
        <f>SUM(F120:F168)</f>
        <v>0</v>
      </c>
    </row>
    <row r="170" spans="1:6" ht="15" customHeight="1" x14ac:dyDescent="0.25">
      <c r="A170" s="71" t="s">
        <v>709</v>
      </c>
      <c r="B170" s="72"/>
      <c r="C170" s="72"/>
      <c r="D170" s="72"/>
      <c r="E170" s="73"/>
      <c r="F170" s="42">
        <f>+F11+F55+F99+F118+F169</f>
        <v>0</v>
      </c>
    </row>
    <row r="171" spans="1:6" ht="30.75" customHeight="1" x14ac:dyDescent="0.25">
      <c r="A171" s="68" t="s">
        <v>710</v>
      </c>
      <c r="B171" s="69"/>
      <c r="C171" s="69"/>
      <c r="D171" s="69"/>
      <c r="E171" s="69"/>
      <c r="F171" s="70"/>
    </row>
    <row r="172" spans="1:6" ht="15" customHeight="1" x14ac:dyDescent="0.25">
      <c r="A172" s="16">
        <v>1</v>
      </c>
      <c r="B172" s="76" t="s">
        <v>472</v>
      </c>
      <c r="C172" s="77"/>
      <c r="D172" s="77"/>
      <c r="E172" s="77"/>
      <c r="F172" s="78"/>
    </row>
    <row r="173" spans="1:6" ht="30" x14ac:dyDescent="0.25">
      <c r="A173" s="7">
        <v>1.1000000000000001</v>
      </c>
      <c r="B173" s="10" t="s">
        <v>473</v>
      </c>
      <c r="C173" s="7" t="s">
        <v>192</v>
      </c>
      <c r="D173" s="9">
        <v>1</v>
      </c>
      <c r="E173" s="54"/>
      <c r="F173" s="29">
        <f>ROUND(D173*E173,0)</f>
        <v>0</v>
      </c>
    </row>
    <row r="174" spans="1:6" x14ac:dyDescent="0.25">
      <c r="A174" s="7" t="s">
        <v>190</v>
      </c>
      <c r="B174" s="10" t="s">
        <v>474</v>
      </c>
      <c r="C174" s="7" t="s">
        <v>192</v>
      </c>
      <c r="D174" s="9">
        <v>1</v>
      </c>
      <c r="E174" s="54"/>
      <c r="F174" s="29">
        <f>ROUND(D174*E174,0)</f>
        <v>0</v>
      </c>
    </row>
    <row r="175" spans="1:6" x14ac:dyDescent="0.25">
      <c r="A175" s="7">
        <v>1.2</v>
      </c>
      <c r="B175" s="10" t="s">
        <v>475</v>
      </c>
      <c r="C175" s="7"/>
      <c r="D175" s="9"/>
      <c r="E175" s="54"/>
      <c r="F175" s="29"/>
    </row>
    <row r="176" spans="1:6" x14ac:dyDescent="0.25">
      <c r="A176" s="7" t="s">
        <v>476</v>
      </c>
      <c r="B176" s="10" t="s">
        <v>477</v>
      </c>
      <c r="C176" s="7" t="s">
        <v>10</v>
      </c>
      <c r="D176" s="9">
        <v>100</v>
      </c>
      <c r="E176" s="54"/>
      <c r="F176" s="29">
        <f>ROUND(D176*E176,0)</f>
        <v>0</v>
      </c>
    </row>
    <row r="177" spans="1:6" x14ac:dyDescent="0.25">
      <c r="A177" s="7" t="s">
        <v>478</v>
      </c>
      <c r="B177" s="2" t="s">
        <v>479</v>
      </c>
      <c r="C177" s="7"/>
      <c r="D177" s="9"/>
      <c r="E177" s="54"/>
      <c r="F177" s="29"/>
    </row>
    <row r="178" spans="1:6" ht="30" x14ac:dyDescent="0.25">
      <c r="A178" s="7" t="s">
        <v>480</v>
      </c>
      <c r="B178" s="10" t="s">
        <v>481</v>
      </c>
      <c r="C178" s="7" t="s">
        <v>10</v>
      </c>
      <c r="D178" s="9">
        <v>11.9</v>
      </c>
      <c r="E178" s="54"/>
      <c r="F178" s="29">
        <f t="shared" ref="F178:F184" si="5">ROUND(D178*E178,0)</f>
        <v>0</v>
      </c>
    </row>
    <row r="179" spans="1:6" x14ac:dyDescent="0.25">
      <c r="A179" s="7" t="s">
        <v>482</v>
      </c>
      <c r="B179" s="10" t="s">
        <v>483</v>
      </c>
      <c r="C179" s="7" t="s">
        <v>10</v>
      </c>
      <c r="D179" s="9">
        <v>2.7</v>
      </c>
      <c r="E179" s="54"/>
      <c r="F179" s="29">
        <f t="shared" si="5"/>
        <v>0</v>
      </c>
    </row>
    <row r="180" spans="1:6" x14ac:dyDescent="0.25">
      <c r="A180" s="7" t="s">
        <v>484</v>
      </c>
      <c r="B180" s="10" t="s">
        <v>485</v>
      </c>
      <c r="C180" s="7" t="s">
        <v>10</v>
      </c>
      <c r="D180" s="9">
        <v>3.2</v>
      </c>
      <c r="E180" s="54"/>
      <c r="F180" s="29">
        <f t="shared" si="5"/>
        <v>0</v>
      </c>
    </row>
    <row r="181" spans="1:6" x14ac:dyDescent="0.25">
      <c r="A181" s="7" t="s">
        <v>486</v>
      </c>
      <c r="B181" s="10" t="s">
        <v>487</v>
      </c>
      <c r="C181" s="7" t="s">
        <v>10</v>
      </c>
      <c r="D181" s="9">
        <v>7.2</v>
      </c>
      <c r="E181" s="54"/>
      <c r="F181" s="29">
        <f t="shared" si="5"/>
        <v>0</v>
      </c>
    </row>
    <row r="182" spans="1:6" x14ac:dyDescent="0.25">
      <c r="A182" s="7" t="s">
        <v>488</v>
      </c>
      <c r="B182" s="10" t="s">
        <v>489</v>
      </c>
      <c r="C182" s="7" t="s">
        <v>210</v>
      </c>
      <c r="D182" s="9">
        <v>5400</v>
      </c>
      <c r="E182" s="54"/>
      <c r="F182" s="29">
        <f t="shared" si="5"/>
        <v>0</v>
      </c>
    </row>
    <row r="183" spans="1:6" ht="30" x14ac:dyDescent="0.25">
      <c r="A183" s="7" t="s">
        <v>490</v>
      </c>
      <c r="B183" s="10" t="s">
        <v>491</v>
      </c>
      <c r="C183" s="7" t="s">
        <v>10</v>
      </c>
      <c r="D183" s="9">
        <v>180</v>
      </c>
      <c r="E183" s="54"/>
      <c r="F183" s="29">
        <f t="shared" si="5"/>
        <v>0</v>
      </c>
    </row>
    <row r="184" spans="1:6" ht="30" x14ac:dyDescent="0.25">
      <c r="A184" s="7" t="s">
        <v>492</v>
      </c>
      <c r="B184" s="10" t="s">
        <v>493</v>
      </c>
      <c r="C184" s="7" t="s">
        <v>215</v>
      </c>
      <c r="D184" s="9">
        <v>145</v>
      </c>
      <c r="E184" s="54"/>
      <c r="F184" s="29">
        <f t="shared" si="5"/>
        <v>0</v>
      </c>
    </row>
    <row r="185" spans="1:6" ht="30" x14ac:dyDescent="0.25">
      <c r="A185" s="7" t="s">
        <v>494</v>
      </c>
      <c r="B185" s="10" t="s">
        <v>300</v>
      </c>
      <c r="C185" s="7"/>
      <c r="D185" s="9"/>
      <c r="E185" s="54"/>
      <c r="F185" s="29"/>
    </row>
    <row r="186" spans="1:6" ht="45" x14ac:dyDescent="0.25">
      <c r="A186" s="7"/>
      <c r="B186" s="10" t="s">
        <v>495</v>
      </c>
      <c r="C186" s="7" t="s">
        <v>215</v>
      </c>
      <c r="D186" s="9">
        <v>1</v>
      </c>
      <c r="E186" s="54"/>
      <c r="F186" s="29">
        <f t="shared" ref="F186:F191" si="6">ROUND(D186*E186,0)</f>
        <v>0</v>
      </c>
    </row>
    <row r="187" spans="1:6" ht="45" x14ac:dyDescent="0.25">
      <c r="A187" s="7" t="s">
        <v>496</v>
      </c>
      <c r="B187" s="10" t="s">
        <v>497</v>
      </c>
      <c r="C187" s="7" t="s">
        <v>215</v>
      </c>
      <c r="D187" s="9">
        <v>1</v>
      </c>
      <c r="E187" s="54"/>
      <c r="F187" s="29">
        <f t="shared" si="6"/>
        <v>0</v>
      </c>
    </row>
    <row r="188" spans="1:6" ht="45" x14ac:dyDescent="0.25">
      <c r="A188" s="7" t="s">
        <v>498</v>
      </c>
      <c r="B188" s="10" t="s">
        <v>499</v>
      </c>
      <c r="C188" s="7" t="s">
        <v>215</v>
      </c>
      <c r="D188" s="9">
        <v>1</v>
      </c>
      <c r="E188" s="54"/>
      <c r="F188" s="29">
        <f t="shared" si="6"/>
        <v>0</v>
      </c>
    </row>
    <row r="189" spans="1:6" x14ac:dyDescent="0.25">
      <c r="A189" s="7" t="s">
        <v>500</v>
      </c>
      <c r="B189" s="10" t="s">
        <v>501</v>
      </c>
      <c r="C189" s="7" t="s">
        <v>215</v>
      </c>
      <c r="D189" s="9">
        <v>12</v>
      </c>
      <c r="E189" s="54"/>
      <c r="F189" s="29">
        <f t="shared" si="6"/>
        <v>0</v>
      </c>
    </row>
    <row r="190" spans="1:6" x14ac:dyDescent="0.25">
      <c r="A190" s="7" t="s">
        <v>502</v>
      </c>
      <c r="B190" s="10" t="s">
        <v>503</v>
      </c>
      <c r="C190" s="7" t="s">
        <v>215</v>
      </c>
      <c r="D190" s="9">
        <v>2</v>
      </c>
      <c r="E190" s="54"/>
      <c r="F190" s="29">
        <f t="shared" si="6"/>
        <v>0</v>
      </c>
    </row>
    <row r="191" spans="1:6" x14ac:dyDescent="0.25">
      <c r="A191" s="7" t="s">
        <v>504</v>
      </c>
      <c r="B191" s="10" t="s">
        <v>505</v>
      </c>
      <c r="C191" s="7" t="s">
        <v>7</v>
      </c>
      <c r="D191" s="9">
        <v>74</v>
      </c>
      <c r="E191" s="56"/>
      <c r="F191" s="29">
        <f t="shared" si="6"/>
        <v>0</v>
      </c>
    </row>
    <row r="192" spans="1:6" ht="30" x14ac:dyDescent="0.25">
      <c r="A192" s="51">
        <v>1.3</v>
      </c>
      <c r="B192" s="52" t="s">
        <v>506</v>
      </c>
      <c r="C192" s="49"/>
      <c r="D192" s="50"/>
      <c r="E192" s="57"/>
      <c r="F192" s="29"/>
    </row>
    <row r="193" spans="1:6" ht="30" x14ac:dyDescent="0.25">
      <c r="A193" s="7" t="s">
        <v>507</v>
      </c>
      <c r="B193" s="10" t="s">
        <v>508</v>
      </c>
      <c r="C193" s="7" t="s">
        <v>10</v>
      </c>
      <c r="D193" s="9">
        <v>215.9</v>
      </c>
      <c r="E193" s="56"/>
      <c r="F193" s="29">
        <f>ROUND(D193*E193,0)</f>
        <v>0</v>
      </c>
    </row>
    <row r="194" spans="1:6" ht="45" x14ac:dyDescent="0.25">
      <c r="A194" s="7" t="s">
        <v>509</v>
      </c>
      <c r="B194" s="10" t="s">
        <v>510</v>
      </c>
      <c r="C194" s="7" t="s">
        <v>7</v>
      </c>
      <c r="D194" s="9">
        <v>262</v>
      </c>
      <c r="E194" s="56"/>
      <c r="F194" s="29">
        <f>ROUND(D194*E194,0)</f>
        <v>0</v>
      </c>
    </row>
    <row r="195" spans="1:6" x14ac:dyDescent="0.25">
      <c r="A195" s="7" t="s">
        <v>511</v>
      </c>
      <c r="B195" s="2" t="s">
        <v>512</v>
      </c>
      <c r="C195" s="7"/>
      <c r="D195" s="9"/>
      <c r="E195" s="56"/>
      <c r="F195" s="29"/>
    </row>
    <row r="196" spans="1:6" x14ac:dyDescent="0.25">
      <c r="A196" s="7" t="s">
        <v>513</v>
      </c>
      <c r="B196" s="10" t="s">
        <v>514</v>
      </c>
      <c r="C196" s="7" t="s">
        <v>215</v>
      </c>
      <c r="D196" s="9">
        <v>11</v>
      </c>
      <c r="E196" s="56"/>
      <c r="F196" s="29">
        <f>ROUND(D196*E196,0)</f>
        <v>0</v>
      </c>
    </row>
    <row r="197" spans="1:6" x14ac:dyDescent="0.25">
      <c r="A197" s="7" t="s">
        <v>515</v>
      </c>
      <c r="B197" s="10" t="s">
        <v>516</v>
      </c>
      <c r="C197" s="7"/>
      <c r="D197" s="9"/>
      <c r="E197" s="56"/>
      <c r="F197" s="29"/>
    </row>
    <row r="198" spans="1:6" x14ac:dyDescent="0.25">
      <c r="A198" s="7" t="s">
        <v>517</v>
      </c>
      <c r="B198" s="10" t="s">
        <v>518</v>
      </c>
      <c r="C198" s="7" t="s">
        <v>10</v>
      </c>
      <c r="D198" s="9">
        <v>15.52</v>
      </c>
      <c r="E198" s="56"/>
      <c r="F198" s="29">
        <f t="shared" ref="F198:F203" si="7">ROUND(D198*E198,0)</f>
        <v>0</v>
      </c>
    </row>
    <row r="199" spans="1:6" x14ac:dyDescent="0.25">
      <c r="A199" s="7" t="s">
        <v>519</v>
      </c>
      <c r="B199" s="10" t="s">
        <v>520</v>
      </c>
      <c r="C199" s="7" t="s">
        <v>10</v>
      </c>
      <c r="D199" s="9">
        <v>19.36</v>
      </c>
      <c r="E199" s="56"/>
      <c r="F199" s="29">
        <f t="shared" si="7"/>
        <v>0</v>
      </c>
    </row>
    <row r="200" spans="1:6" x14ac:dyDescent="0.25">
      <c r="A200" s="7" t="s">
        <v>521</v>
      </c>
      <c r="B200" s="10" t="s">
        <v>522</v>
      </c>
      <c r="C200" s="7" t="s">
        <v>10</v>
      </c>
      <c r="D200" s="9">
        <v>27.12</v>
      </c>
      <c r="E200" s="56"/>
      <c r="F200" s="29">
        <f t="shared" si="7"/>
        <v>0</v>
      </c>
    </row>
    <row r="201" spans="1:6" x14ac:dyDescent="0.25">
      <c r="A201" s="7" t="s">
        <v>523</v>
      </c>
      <c r="B201" s="10" t="s">
        <v>524</v>
      </c>
      <c r="C201" s="7" t="s">
        <v>10</v>
      </c>
      <c r="D201" s="9">
        <v>93.1</v>
      </c>
      <c r="E201" s="56"/>
      <c r="F201" s="29">
        <f t="shared" si="7"/>
        <v>0</v>
      </c>
    </row>
    <row r="202" spans="1:6" ht="60" x14ac:dyDescent="0.25">
      <c r="A202" s="7">
        <v>1.4</v>
      </c>
      <c r="B202" s="10" t="s">
        <v>525</v>
      </c>
      <c r="C202" s="7" t="s">
        <v>192</v>
      </c>
      <c r="D202" s="9">
        <v>1</v>
      </c>
      <c r="E202" s="56"/>
      <c r="F202" s="29">
        <f t="shared" si="7"/>
        <v>0</v>
      </c>
    </row>
    <row r="203" spans="1:6" x14ac:dyDescent="0.25">
      <c r="A203" s="7">
        <v>1.5</v>
      </c>
      <c r="B203" s="10" t="s">
        <v>474</v>
      </c>
      <c r="C203" s="7" t="s">
        <v>192</v>
      </c>
      <c r="D203" s="9">
        <v>1</v>
      </c>
      <c r="E203" s="56"/>
      <c r="F203" s="29">
        <f t="shared" si="7"/>
        <v>0</v>
      </c>
    </row>
    <row r="204" spans="1:6" x14ac:dyDescent="0.25">
      <c r="A204" s="2"/>
      <c r="B204" s="79" t="s">
        <v>711</v>
      </c>
      <c r="C204" s="79"/>
      <c r="D204" s="79"/>
      <c r="E204" s="79"/>
      <c r="F204" s="41">
        <f>SUM(F173:F203)</f>
        <v>0</v>
      </c>
    </row>
    <row r="205" spans="1:6" x14ac:dyDescent="0.25">
      <c r="A205" s="16">
        <v>2</v>
      </c>
      <c r="B205" s="75" t="s">
        <v>526</v>
      </c>
      <c r="C205" s="75"/>
      <c r="D205" s="75"/>
      <c r="E205" s="75"/>
      <c r="F205" s="44"/>
    </row>
    <row r="206" spans="1:6" x14ac:dyDescent="0.25">
      <c r="A206" s="7">
        <v>2.1</v>
      </c>
      <c r="B206" s="2" t="s">
        <v>527</v>
      </c>
      <c r="C206" s="7"/>
      <c r="D206" s="9"/>
      <c r="E206" s="56"/>
      <c r="F206" s="29"/>
    </row>
    <row r="207" spans="1:6" x14ac:dyDescent="0.25">
      <c r="A207" s="7" t="s">
        <v>200</v>
      </c>
      <c r="B207" s="10" t="s">
        <v>528</v>
      </c>
      <c r="C207" s="7" t="s">
        <v>38</v>
      </c>
      <c r="D207" s="9">
        <v>1</v>
      </c>
      <c r="E207" s="56"/>
      <c r="F207" s="29">
        <f t="shared" ref="F207:F213" si="8">ROUND(D207*E207,0)</f>
        <v>0</v>
      </c>
    </row>
    <row r="208" spans="1:6" x14ac:dyDescent="0.25">
      <c r="A208" s="7" t="s">
        <v>211</v>
      </c>
      <c r="B208" s="10" t="s">
        <v>529</v>
      </c>
      <c r="C208" s="7" t="s">
        <v>38</v>
      </c>
      <c r="D208" s="9">
        <v>2</v>
      </c>
      <c r="E208" s="56"/>
      <c r="F208" s="29">
        <f t="shared" si="8"/>
        <v>0</v>
      </c>
    </row>
    <row r="209" spans="1:6" x14ac:dyDescent="0.25">
      <c r="A209" s="7" t="s">
        <v>216</v>
      </c>
      <c r="B209" s="10" t="s">
        <v>530</v>
      </c>
      <c r="C209" s="7" t="s">
        <v>38</v>
      </c>
      <c r="D209" s="9">
        <v>1</v>
      </c>
      <c r="E209" s="56"/>
      <c r="F209" s="29">
        <f t="shared" si="8"/>
        <v>0</v>
      </c>
    </row>
    <row r="210" spans="1:6" x14ac:dyDescent="0.25">
      <c r="A210" s="7" t="s">
        <v>531</v>
      </c>
      <c r="B210" s="10" t="s">
        <v>532</v>
      </c>
      <c r="C210" s="7" t="s">
        <v>38</v>
      </c>
      <c r="D210" s="9">
        <v>1</v>
      </c>
      <c r="E210" s="56"/>
      <c r="F210" s="29">
        <f t="shared" si="8"/>
        <v>0</v>
      </c>
    </row>
    <row r="211" spans="1:6" x14ac:dyDescent="0.25">
      <c r="A211" s="7" t="s">
        <v>533</v>
      </c>
      <c r="B211" s="10" t="s">
        <v>534</v>
      </c>
      <c r="C211" s="7" t="s">
        <v>38</v>
      </c>
      <c r="D211" s="9">
        <v>1</v>
      </c>
      <c r="E211" s="56"/>
      <c r="F211" s="29">
        <f t="shared" si="8"/>
        <v>0</v>
      </c>
    </row>
    <row r="212" spans="1:6" ht="30" x14ac:dyDescent="0.25">
      <c r="A212" s="7" t="s">
        <v>535</v>
      </c>
      <c r="B212" s="10" t="s">
        <v>536</v>
      </c>
      <c r="C212" s="7" t="s">
        <v>38</v>
      </c>
      <c r="D212" s="9">
        <v>1</v>
      </c>
      <c r="E212" s="56"/>
      <c r="F212" s="29">
        <f t="shared" si="8"/>
        <v>0</v>
      </c>
    </row>
    <row r="213" spans="1:6" ht="45" x14ac:dyDescent="0.25">
      <c r="A213" s="7" t="s">
        <v>537</v>
      </c>
      <c r="B213" s="10" t="s">
        <v>538</v>
      </c>
      <c r="C213" s="7" t="s">
        <v>38</v>
      </c>
      <c r="D213" s="9">
        <v>2</v>
      </c>
      <c r="E213" s="56"/>
      <c r="F213" s="29">
        <f t="shared" si="8"/>
        <v>0</v>
      </c>
    </row>
    <row r="214" spans="1:6" x14ac:dyDescent="0.25">
      <c r="A214" s="7">
        <v>2.2000000000000002</v>
      </c>
      <c r="B214" s="2" t="s">
        <v>539</v>
      </c>
      <c r="C214" s="7"/>
      <c r="D214" s="9"/>
      <c r="E214" s="56"/>
      <c r="F214" s="29"/>
    </row>
    <row r="215" spans="1:6" x14ac:dyDescent="0.25">
      <c r="A215" s="7" t="s">
        <v>226</v>
      </c>
      <c r="B215" s="10" t="s">
        <v>540</v>
      </c>
      <c r="C215" s="7" t="s">
        <v>38</v>
      </c>
      <c r="D215" s="9">
        <v>1</v>
      </c>
      <c r="E215" s="56"/>
      <c r="F215" s="29">
        <f t="shared" ref="F215:F225" si="9">ROUND(D215*E215,0)</f>
        <v>0</v>
      </c>
    </row>
    <row r="216" spans="1:6" x14ac:dyDescent="0.25">
      <c r="A216" s="7" t="s">
        <v>228</v>
      </c>
      <c r="B216" s="10" t="s">
        <v>541</v>
      </c>
      <c r="C216" s="7" t="s">
        <v>38</v>
      </c>
      <c r="D216" s="9">
        <v>1</v>
      </c>
      <c r="E216" s="56"/>
      <c r="F216" s="29">
        <f t="shared" si="9"/>
        <v>0</v>
      </c>
    </row>
    <row r="217" spans="1:6" x14ac:dyDescent="0.25">
      <c r="A217" s="7" t="s">
        <v>542</v>
      </c>
      <c r="B217" s="10" t="s">
        <v>543</v>
      </c>
      <c r="C217" s="7" t="s">
        <v>38</v>
      </c>
      <c r="D217" s="9">
        <v>1</v>
      </c>
      <c r="E217" s="56"/>
      <c r="F217" s="29">
        <f t="shared" si="9"/>
        <v>0</v>
      </c>
    </row>
    <row r="218" spans="1:6" x14ac:dyDescent="0.25">
      <c r="A218" s="7" t="s">
        <v>544</v>
      </c>
      <c r="B218" s="10" t="s">
        <v>545</v>
      </c>
      <c r="C218" s="7" t="s">
        <v>38</v>
      </c>
      <c r="D218" s="9">
        <v>2</v>
      </c>
      <c r="E218" s="56"/>
      <c r="F218" s="29">
        <f t="shared" si="9"/>
        <v>0</v>
      </c>
    </row>
    <row r="219" spans="1:6" x14ac:dyDescent="0.25">
      <c r="A219" s="7" t="s">
        <v>546</v>
      </c>
      <c r="B219" s="10" t="s">
        <v>547</v>
      </c>
      <c r="C219" s="7" t="s">
        <v>38</v>
      </c>
      <c r="D219" s="9">
        <v>2</v>
      </c>
      <c r="E219" s="56"/>
      <c r="F219" s="29">
        <f t="shared" si="9"/>
        <v>0</v>
      </c>
    </row>
    <row r="220" spans="1:6" x14ac:dyDescent="0.25">
      <c r="A220" s="7" t="s">
        <v>548</v>
      </c>
      <c r="B220" s="10" t="s">
        <v>549</v>
      </c>
      <c r="C220" s="7" t="s">
        <v>38</v>
      </c>
      <c r="D220" s="9">
        <v>3</v>
      </c>
      <c r="E220" s="56"/>
      <c r="F220" s="29">
        <f t="shared" si="9"/>
        <v>0</v>
      </c>
    </row>
    <row r="221" spans="1:6" x14ac:dyDescent="0.25">
      <c r="A221" s="7" t="s">
        <v>550</v>
      </c>
      <c r="B221" s="10" t="s">
        <v>551</v>
      </c>
      <c r="C221" s="7" t="s">
        <v>38</v>
      </c>
      <c r="D221" s="9">
        <v>4</v>
      </c>
      <c r="E221" s="56"/>
      <c r="F221" s="29">
        <f t="shared" si="9"/>
        <v>0</v>
      </c>
    </row>
    <row r="222" spans="1:6" x14ac:dyDescent="0.25">
      <c r="A222" s="7" t="s">
        <v>552</v>
      </c>
      <c r="B222" s="10" t="s">
        <v>553</v>
      </c>
      <c r="C222" s="7" t="s">
        <v>554</v>
      </c>
      <c r="D222" s="9">
        <v>1</v>
      </c>
      <c r="E222" s="56"/>
      <c r="F222" s="29">
        <f t="shared" si="9"/>
        <v>0</v>
      </c>
    </row>
    <row r="223" spans="1:6" ht="45" x14ac:dyDescent="0.25">
      <c r="A223" s="7" t="s">
        <v>555</v>
      </c>
      <c r="B223" s="10" t="s">
        <v>556</v>
      </c>
      <c r="C223" s="7" t="s">
        <v>554</v>
      </c>
      <c r="D223" s="9">
        <v>1</v>
      </c>
      <c r="E223" s="56"/>
      <c r="F223" s="29">
        <f t="shared" si="9"/>
        <v>0</v>
      </c>
    </row>
    <row r="224" spans="1:6" x14ac:dyDescent="0.25">
      <c r="A224" s="7" t="s">
        <v>557</v>
      </c>
      <c r="B224" s="10" t="s">
        <v>558</v>
      </c>
      <c r="C224" s="7" t="s">
        <v>38</v>
      </c>
      <c r="D224" s="9">
        <v>1</v>
      </c>
      <c r="E224" s="56"/>
      <c r="F224" s="29">
        <f t="shared" si="9"/>
        <v>0</v>
      </c>
    </row>
    <row r="225" spans="1:6" x14ac:dyDescent="0.25">
      <c r="A225" s="7" t="s">
        <v>559</v>
      </c>
      <c r="B225" s="10" t="s">
        <v>560</v>
      </c>
      <c r="C225" s="7" t="s">
        <v>554</v>
      </c>
      <c r="D225" s="9">
        <v>1</v>
      </c>
      <c r="E225" s="56"/>
      <c r="F225" s="29">
        <f t="shared" si="9"/>
        <v>0</v>
      </c>
    </row>
    <row r="226" spans="1:6" x14ac:dyDescent="0.25">
      <c r="A226" s="7">
        <v>2.2999999999999998</v>
      </c>
      <c r="B226" s="2" t="s">
        <v>561</v>
      </c>
      <c r="C226" s="7"/>
      <c r="D226" s="9"/>
      <c r="E226" s="56"/>
      <c r="F226" s="29"/>
    </row>
    <row r="227" spans="1:6" x14ac:dyDescent="0.25">
      <c r="A227" s="7" t="s">
        <v>235</v>
      </c>
      <c r="B227" s="10" t="s">
        <v>562</v>
      </c>
      <c r="C227" s="7" t="s">
        <v>10</v>
      </c>
      <c r="D227" s="9">
        <v>300</v>
      </c>
      <c r="E227" s="56"/>
      <c r="F227" s="29">
        <f t="shared" ref="F227:F232" si="10">ROUND(D227*E227,0)</f>
        <v>0</v>
      </c>
    </row>
    <row r="228" spans="1:6" ht="30" x14ac:dyDescent="0.25">
      <c r="A228" s="7" t="s">
        <v>237</v>
      </c>
      <c r="B228" s="10" t="s">
        <v>563</v>
      </c>
      <c r="C228" s="7" t="s">
        <v>10</v>
      </c>
      <c r="D228" s="9">
        <v>810</v>
      </c>
      <c r="E228" s="56"/>
      <c r="F228" s="29">
        <f t="shared" si="10"/>
        <v>0</v>
      </c>
    </row>
    <row r="229" spans="1:6" x14ac:dyDescent="0.25">
      <c r="A229" s="7" t="s">
        <v>564</v>
      </c>
      <c r="B229" s="10" t="s">
        <v>565</v>
      </c>
      <c r="C229" s="7" t="s">
        <v>7</v>
      </c>
      <c r="D229" s="9">
        <v>96</v>
      </c>
      <c r="E229" s="56"/>
      <c r="F229" s="29">
        <f t="shared" si="10"/>
        <v>0</v>
      </c>
    </row>
    <row r="230" spans="1:6" ht="30" x14ac:dyDescent="0.25">
      <c r="A230" s="7" t="s">
        <v>566</v>
      </c>
      <c r="B230" s="10" t="s">
        <v>567</v>
      </c>
      <c r="C230" s="7" t="s">
        <v>215</v>
      </c>
      <c r="D230" s="9">
        <v>2</v>
      </c>
      <c r="E230" s="56"/>
      <c r="F230" s="29">
        <f t="shared" si="10"/>
        <v>0</v>
      </c>
    </row>
    <row r="231" spans="1:6" ht="30" x14ac:dyDescent="0.25">
      <c r="A231" s="7" t="s">
        <v>568</v>
      </c>
      <c r="B231" s="10" t="s">
        <v>569</v>
      </c>
      <c r="C231" s="7" t="s">
        <v>7</v>
      </c>
      <c r="D231" s="9">
        <v>81</v>
      </c>
      <c r="E231" s="56"/>
      <c r="F231" s="29">
        <f t="shared" si="10"/>
        <v>0</v>
      </c>
    </row>
    <row r="232" spans="1:6" x14ac:dyDescent="0.25">
      <c r="A232" s="7" t="s">
        <v>570</v>
      </c>
      <c r="B232" s="10" t="s">
        <v>571</v>
      </c>
      <c r="C232" s="7" t="s">
        <v>17</v>
      </c>
      <c r="D232" s="9">
        <v>460</v>
      </c>
      <c r="E232" s="56"/>
      <c r="F232" s="29">
        <f t="shared" si="10"/>
        <v>0</v>
      </c>
    </row>
    <row r="233" spans="1:6" x14ac:dyDescent="0.25">
      <c r="A233" s="2"/>
      <c r="B233" s="79" t="s">
        <v>572</v>
      </c>
      <c r="C233" s="79"/>
      <c r="D233" s="79"/>
      <c r="E233" s="79"/>
      <c r="F233" s="41">
        <f>SUM(F207:F232)</f>
        <v>0</v>
      </c>
    </row>
    <row r="234" spans="1:6" x14ac:dyDescent="0.25">
      <c r="A234" s="30">
        <v>3</v>
      </c>
      <c r="B234" s="76" t="s">
        <v>573</v>
      </c>
      <c r="C234" s="77"/>
      <c r="D234" s="77"/>
      <c r="E234" s="77"/>
      <c r="F234" s="78"/>
    </row>
    <row r="235" spans="1:6" x14ac:dyDescent="0.25">
      <c r="A235" s="7">
        <v>3.1</v>
      </c>
      <c r="B235" s="10" t="s">
        <v>574</v>
      </c>
      <c r="C235" s="7" t="s">
        <v>7</v>
      </c>
      <c r="D235" s="9">
        <v>220</v>
      </c>
      <c r="E235" s="56"/>
      <c r="F235" s="29">
        <f>ROUND(D235*E235,0)</f>
        <v>0</v>
      </c>
    </row>
    <row r="236" spans="1:6" x14ac:dyDescent="0.25">
      <c r="A236" s="8">
        <v>3.2</v>
      </c>
      <c r="B236" s="6" t="s">
        <v>575</v>
      </c>
      <c r="C236" s="3"/>
      <c r="D236" s="3"/>
      <c r="E236" s="55"/>
      <c r="F236" s="29"/>
    </row>
    <row r="237" spans="1:6" x14ac:dyDescent="0.25">
      <c r="A237" s="8" t="s">
        <v>576</v>
      </c>
      <c r="B237" s="10" t="s">
        <v>577</v>
      </c>
      <c r="C237" s="7" t="s">
        <v>10</v>
      </c>
      <c r="D237" s="9">
        <v>589.6</v>
      </c>
      <c r="E237" s="56"/>
      <c r="F237" s="29">
        <f>ROUND(D237*E237,0)</f>
        <v>0</v>
      </c>
    </row>
    <row r="238" spans="1:6" x14ac:dyDescent="0.25">
      <c r="A238" s="8" t="s">
        <v>285</v>
      </c>
      <c r="B238" s="10" t="s">
        <v>578</v>
      </c>
      <c r="C238" s="7" t="s">
        <v>10</v>
      </c>
      <c r="D238" s="9">
        <v>28.6</v>
      </c>
      <c r="E238" s="56"/>
      <c r="F238" s="29">
        <f>ROUND(D238*E238,0)</f>
        <v>0</v>
      </c>
    </row>
    <row r="239" spans="1:6" x14ac:dyDescent="0.25">
      <c r="A239" s="8" t="s">
        <v>297</v>
      </c>
      <c r="B239" s="10" t="s">
        <v>579</v>
      </c>
      <c r="C239" s="7" t="s">
        <v>10</v>
      </c>
      <c r="D239" s="9">
        <v>451</v>
      </c>
      <c r="E239" s="56"/>
      <c r="F239" s="29">
        <f>ROUND(D239*E239,0)</f>
        <v>0</v>
      </c>
    </row>
    <row r="240" spans="1:6" x14ac:dyDescent="0.25">
      <c r="A240" s="8" t="s">
        <v>580</v>
      </c>
      <c r="B240" s="10" t="s">
        <v>581</v>
      </c>
      <c r="C240" s="7" t="s">
        <v>10</v>
      </c>
      <c r="D240" s="9">
        <v>74.8</v>
      </c>
      <c r="E240" s="56"/>
      <c r="F240" s="29">
        <f>ROUND(D240*E240,0)</f>
        <v>0</v>
      </c>
    </row>
    <row r="241" spans="1:6" x14ac:dyDescent="0.25">
      <c r="A241" s="2"/>
      <c r="B241" s="79" t="s">
        <v>582</v>
      </c>
      <c r="C241" s="79"/>
      <c r="D241" s="79"/>
      <c r="E241" s="79"/>
      <c r="F241" s="41">
        <f>SUM(F235:F240)</f>
        <v>0</v>
      </c>
    </row>
    <row r="242" spans="1:6" ht="15" customHeight="1" x14ac:dyDescent="0.25">
      <c r="A242" s="30">
        <v>4</v>
      </c>
      <c r="B242" s="76" t="s">
        <v>583</v>
      </c>
      <c r="C242" s="77"/>
      <c r="D242" s="77"/>
      <c r="E242" s="77"/>
      <c r="F242" s="78"/>
    </row>
    <row r="243" spans="1:6" x14ac:dyDescent="0.25">
      <c r="A243" s="7">
        <v>4.0999999999999996</v>
      </c>
      <c r="B243" s="10" t="s">
        <v>584</v>
      </c>
      <c r="C243" s="7" t="s">
        <v>554</v>
      </c>
      <c r="D243" s="9">
        <v>1</v>
      </c>
      <c r="E243" s="56"/>
      <c r="F243" s="29">
        <f t="shared" ref="F243:F251" si="11">ROUND(D243*E243,0)</f>
        <v>0</v>
      </c>
    </row>
    <row r="244" spans="1:6" ht="45" x14ac:dyDescent="0.25">
      <c r="A244" s="7">
        <v>4.2</v>
      </c>
      <c r="B244" s="10" t="s">
        <v>585</v>
      </c>
      <c r="C244" s="7" t="s">
        <v>554</v>
      </c>
      <c r="D244" s="9">
        <v>1</v>
      </c>
      <c r="E244" s="56"/>
      <c r="F244" s="29">
        <f t="shared" si="11"/>
        <v>0</v>
      </c>
    </row>
    <row r="245" spans="1:6" ht="120" x14ac:dyDescent="0.25">
      <c r="A245" s="7">
        <v>4.3</v>
      </c>
      <c r="B245" s="10" t="s">
        <v>586</v>
      </c>
      <c r="C245" s="7" t="s">
        <v>38</v>
      </c>
      <c r="D245" s="9">
        <v>1</v>
      </c>
      <c r="E245" s="56"/>
      <c r="F245" s="29">
        <f t="shared" si="11"/>
        <v>0</v>
      </c>
    </row>
    <row r="246" spans="1:6" ht="45" x14ac:dyDescent="0.25">
      <c r="A246" s="7">
        <v>4.4000000000000004</v>
      </c>
      <c r="B246" s="10" t="s">
        <v>587</v>
      </c>
      <c r="C246" s="7" t="s">
        <v>38</v>
      </c>
      <c r="D246" s="9">
        <v>1</v>
      </c>
      <c r="E246" s="56"/>
      <c r="F246" s="29">
        <f t="shared" si="11"/>
        <v>0</v>
      </c>
    </row>
    <row r="247" spans="1:6" ht="45" x14ac:dyDescent="0.25">
      <c r="A247" s="7">
        <v>4.5</v>
      </c>
      <c r="B247" s="10" t="s">
        <v>588</v>
      </c>
      <c r="C247" s="7" t="s">
        <v>554</v>
      </c>
      <c r="D247" s="9">
        <v>1</v>
      </c>
      <c r="E247" s="56"/>
      <c r="F247" s="29">
        <f t="shared" si="11"/>
        <v>0</v>
      </c>
    </row>
    <row r="248" spans="1:6" x14ac:dyDescent="0.25">
      <c r="A248" s="7">
        <v>4.5999999999999996</v>
      </c>
      <c r="B248" s="2" t="s">
        <v>589</v>
      </c>
      <c r="C248" s="7" t="s">
        <v>38</v>
      </c>
      <c r="D248" s="9">
        <v>1</v>
      </c>
      <c r="E248" s="56"/>
      <c r="F248" s="29">
        <f t="shared" si="11"/>
        <v>0</v>
      </c>
    </row>
    <row r="249" spans="1:6" ht="60" x14ac:dyDescent="0.25">
      <c r="A249" s="7">
        <v>4.7</v>
      </c>
      <c r="B249" s="61" t="s">
        <v>590</v>
      </c>
      <c r="C249" s="7" t="s">
        <v>554</v>
      </c>
      <c r="D249" s="9">
        <v>3</v>
      </c>
      <c r="E249" s="56"/>
      <c r="F249" s="29">
        <f t="shared" si="11"/>
        <v>0</v>
      </c>
    </row>
    <row r="250" spans="1:6" ht="60" x14ac:dyDescent="0.25">
      <c r="A250" s="7">
        <v>4.8</v>
      </c>
      <c r="B250" s="61" t="s">
        <v>591</v>
      </c>
      <c r="C250" s="7" t="s">
        <v>38</v>
      </c>
      <c r="D250" s="9">
        <v>1</v>
      </c>
      <c r="E250" s="56"/>
      <c r="F250" s="29">
        <f t="shared" si="11"/>
        <v>0</v>
      </c>
    </row>
    <row r="251" spans="1:6" ht="105" x14ac:dyDescent="0.25">
      <c r="A251" s="7">
        <v>4.9000000000000004</v>
      </c>
      <c r="B251" s="61" t="s">
        <v>592</v>
      </c>
      <c r="C251" s="7" t="s">
        <v>38</v>
      </c>
      <c r="D251" s="9">
        <v>1</v>
      </c>
      <c r="E251" s="56"/>
      <c r="F251" s="29">
        <f t="shared" si="11"/>
        <v>0</v>
      </c>
    </row>
    <row r="252" spans="1:6" x14ac:dyDescent="0.25">
      <c r="A252" s="2"/>
      <c r="B252" s="79" t="s">
        <v>593</v>
      </c>
      <c r="C252" s="79"/>
      <c r="D252" s="79"/>
      <c r="E252" s="79"/>
      <c r="F252" s="41">
        <f>SUM(F243:F251)</f>
        <v>0</v>
      </c>
    </row>
    <row r="253" spans="1:6" x14ac:dyDescent="0.25">
      <c r="A253" s="16">
        <v>5</v>
      </c>
      <c r="B253" s="75" t="s">
        <v>594</v>
      </c>
      <c r="C253" s="75"/>
      <c r="D253" s="75"/>
      <c r="E253" s="75"/>
      <c r="F253" s="44"/>
    </row>
    <row r="254" spans="1:6" ht="75" x14ac:dyDescent="0.25">
      <c r="A254" s="7">
        <v>5.0999999999999996</v>
      </c>
      <c r="B254" s="10" t="s">
        <v>595</v>
      </c>
      <c r="C254" s="7" t="s">
        <v>38</v>
      </c>
      <c r="D254" s="9">
        <v>1</v>
      </c>
      <c r="E254" s="56"/>
      <c r="F254" s="29">
        <f t="shared" ref="F254:F263" si="12">ROUND(D254*E254,0)</f>
        <v>0</v>
      </c>
    </row>
    <row r="255" spans="1:6" ht="45" x14ac:dyDescent="0.25">
      <c r="A255" s="7">
        <v>5.2</v>
      </c>
      <c r="B255" s="10" t="s">
        <v>596</v>
      </c>
      <c r="C255" s="7" t="s">
        <v>38</v>
      </c>
      <c r="D255" s="9">
        <v>3</v>
      </c>
      <c r="E255" s="56"/>
      <c r="F255" s="29">
        <f t="shared" si="12"/>
        <v>0</v>
      </c>
    </row>
    <row r="256" spans="1:6" ht="30" x14ac:dyDescent="0.25">
      <c r="A256" s="7">
        <v>5.3</v>
      </c>
      <c r="B256" s="10" t="s">
        <v>597</v>
      </c>
      <c r="C256" s="7" t="s">
        <v>38</v>
      </c>
      <c r="D256" s="9">
        <v>1</v>
      </c>
      <c r="E256" s="56"/>
      <c r="F256" s="29">
        <f t="shared" si="12"/>
        <v>0</v>
      </c>
    </row>
    <row r="257" spans="1:6" ht="45" x14ac:dyDescent="0.25">
      <c r="A257" s="7">
        <v>5.4</v>
      </c>
      <c r="B257" s="10" t="s">
        <v>598</v>
      </c>
      <c r="C257" s="7" t="s">
        <v>38</v>
      </c>
      <c r="D257" s="9">
        <v>1</v>
      </c>
      <c r="E257" s="56"/>
      <c r="F257" s="29">
        <f t="shared" si="12"/>
        <v>0</v>
      </c>
    </row>
    <row r="258" spans="1:6" ht="75" x14ac:dyDescent="0.25">
      <c r="A258" s="7">
        <v>5.5</v>
      </c>
      <c r="B258" s="10" t="s">
        <v>599</v>
      </c>
      <c r="C258" s="7" t="s">
        <v>38</v>
      </c>
      <c r="D258" s="9">
        <v>1</v>
      </c>
      <c r="E258" s="56"/>
      <c r="F258" s="29">
        <f t="shared" si="12"/>
        <v>0</v>
      </c>
    </row>
    <row r="259" spans="1:6" ht="45" x14ac:dyDescent="0.25">
      <c r="A259" s="7">
        <v>5.6</v>
      </c>
      <c r="B259" s="10" t="s">
        <v>600</v>
      </c>
      <c r="C259" s="7" t="s">
        <v>38</v>
      </c>
      <c r="D259" s="9">
        <v>3</v>
      </c>
      <c r="E259" s="56"/>
      <c r="F259" s="29">
        <f t="shared" si="12"/>
        <v>0</v>
      </c>
    </row>
    <row r="260" spans="1:6" ht="45" x14ac:dyDescent="0.25">
      <c r="A260" s="7">
        <v>5.7</v>
      </c>
      <c r="B260" s="10" t="s">
        <v>601</v>
      </c>
      <c r="C260" s="7" t="s">
        <v>7</v>
      </c>
      <c r="D260" s="9">
        <v>8</v>
      </c>
      <c r="E260" s="56"/>
      <c r="F260" s="29">
        <f t="shared" si="12"/>
        <v>0</v>
      </c>
    </row>
    <row r="261" spans="1:6" ht="60" x14ac:dyDescent="0.25">
      <c r="A261" s="7">
        <v>5.8</v>
      </c>
      <c r="B261" s="10" t="s">
        <v>602</v>
      </c>
      <c r="C261" s="7" t="s">
        <v>554</v>
      </c>
      <c r="D261" s="9">
        <v>1</v>
      </c>
      <c r="E261" s="56"/>
      <c r="F261" s="29">
        <f t="shared" si="12"/>
        <v>0</v>
      </c>
    </row>
    <row r="262" spans="1:6" ht="30" x14ac:dyDescent="0.25">
      <c r="A262" s="7">
        <v>5.9</v>
      </c>
      <c r="B262" s="10" t="s">
        <v>603</v>
      </c>
      <c r="C262" s="7" t="s">
        <v>554</v>
      </c>
      <c r="D262" s="9">
        <v>1</v>
      </c>
      <c r="E262" s="56"/>
      <c r="F262" s="29">
        <f t="shared" si="12"/>
        <v>0</v>
      </c>
    </row>
    <row r="263" spans="1:6" ht="45" x14ac:dyDescent="0.25">
      <c r="A263" s="7">
        <v>5.0999999999999996</v>
      </c>
      <c r="B263" s="10" t="s">
        <v>604</v>
      </c>
      <c r="C263" s="7" t="s">
        <v>38</v>
      </c>
      <c r="D263" s="9">
        <v>2</v>
      </c>
      <c r="E263" s="56"/>
      <c r="F263" s="29">
        <f t="shared" si="12"/>
        <v>0</v>
      </c>
    </row>
    <row r="264" spans="1:6" x14ac:dyDescent="0.25">
      <c r="A264" s="2"/>
      <c r="B264" s="79" t="s">
        <v>712</v>
      </c>
      <c r="C264" s="74"/>
      <c r="D264" s="74"/>
      <c r="E264" s="74"/>
      <c r="F264" s="41">
        <f>SUM(F254:F263)</f>
        <v>0</v>
      </c>
    </row>
    <row r="265" spans="1:6" x14ac:dyDescent="0.25">
      <c r="A265" s="71" t="s">
        <v>713</v>
      </c>
      <c r="B265" s="72"/>
      <c r="C265" s="72"/>
      <c r="D265" s="72"/>
      <c r="E265" s="73"/>
      <c r="F265" s="42">
        <f>+F204+F233+F241+F252+F264</f>
        <v>0</v>
      </c>
    </row>
    <row r="266" spans="1:6" ht="31.5" customHeight="1" x14ac:dyDescent="0.25">
      <c r="A266" s="68" t="s">
        <v>714</v>
      </c>
      <c r="B266" s="69"/>
      <c r="C266" s="69"/>
      <c r="D266" s="69"/>
      <c r="E266" s="69"/>
      <c r="F266" s="70"/>
    </row>
    <row r="267" spans="1:6" x14ac:dyDescent="0.25">
      <c r="A267" s="30">
        <v>1</v>
      </c>
      <c r="B267" s="31" t="s">
        <v>5</v>
      </c>
      <c r="C267" s="37"/>
      <c r="D267" s="37"/>
      <c r="E267" s="32"/>
      <c r="F267" s="44"/>
    </row>
    <row r="268" spans="1:6" x14ac:dyDescent="0.25">
      <c r="A268" s="7">
        <v>1.1000000000000001</v>
      </c>
      <c r="B268" s="10" t="s">
        <v>6</v>
      </c>
      <c r="C268" s="7" t="s">
        <v>7</v>
      </c>
      <c r="D268" s="9">
        <v>32249.279999999999</v>
      </c>
      <c r="E268" s="56"/>
      <c r="F268" s="29">
        <f>ROUND(D268*E268,0)</f>
        <v>0</v>
      </c>
    </row>
    <row r="269" spans="1:6" x14ac:dyDescent="0.25">
      <c r="A269" s="30">
        <v>2</v>
      </c>
      <c r="B269" s="31" t="s">
        <v>8</v>
      </c>
      <c r="C269" s="37"/>
      <c r="D269" s="37"/>
      <c r="E269" s="58"/>
      <c r="F269" s="44"/>
    </row>
    <row r="270" spans="1:6" x14ac:dyDescent="0.25">
      <c r="A270" s="7">
        <v>2.1</v>
      </c>
      <c r="B270" s="2" t="s">
        <v>9</v>
      </c>
      <c r="C270" s="7" t="s">
        <v>10</v>
      </c>
      <c r="D270" s="9">
        <v>16409.41</v>
      </c>
      <c r="E270" s="56"/>
      <c r="F270" s="29">
        <f>ROUND(D270*E270,0)</f>
        <v>0</v>
      </c>
    </row>
    <row r="271" spans="1:6" x14ac:dyDescent="0.25">
      <c r="A271" s="30">
        <v>3</v>
      </c>
      <c r="B271" s="31" t="s">
        <v>11</v>
      </c>
      <c r="C271" s="37"/>
      <c r="D271" s="37"/>
      <c r="E271" s="58"/>
      <c r="F271" s="44"/>
    </row>
    <row r="272" spans="1:6" ht="30" x14ac:dyDescent="0.25">
      <c r="A272" s="7">
        <v>3.1</v>
      </c>
      <c r="B272" s="10" t="s">
        <v>12</v>
      </c>
      <c r="C272" s="7" t="s">
        <v>10</v>
      </c>
      <c r="D272" s="9">
        <v>2658.72</v>
      </c>
      <c r="E272" s="56"/>
      <c r="F272" s="29">
        <f>ROUND(D272*E272,0)</f>
        <v>0</v>
      </c>
    </row>
    <row r="273" spans="1:6" ht="30" x14ac:dyDescent="0.25">
      <c r="A273" s="7">
        <v>3.2</v>
      </c>
      <c r="B273" s="10" t="s">
        <v>13</v>
      </c>
      <c r="C273" s="7" t="s">
        <v>10</v>
      </c>
      <c r="D273" s="9">
        <v>11706.12</v>
      </c>
      <c r="E273" s="56"/>
      <c r="F273" s="29">
        <f>ROUND(D273*E273,0)</f>
        <v>0</v>
      </c>
    </row>
    <row r="274" spans="1:6" ht="45" x14ac:dyDescent="0.25">
      <c r="A274" s="7">
        <v>3.3</v>
      </c>
      <c r="B274" s="10" t="s">
        <v>14</v>
      </c>
      <c r="C274" s="7" t="s">
        <v>10</v>
      </c>
      <c r="D274" s="9">
        <v>2044.56</v>
      </c>
      <c r="E274" s="56"/>
      <c r="F274" s="29">
        <f>ROUND(D274*E274,0)</f>
        <v>0</v>
      </c>
    </row>
    <row r="275" spans="1:6" x14ac:dyDescent="0.25">
      <c r="A275" s="30">
        <v>4</v>
      </c>
      <c r="B275" s="31" t="s">
        <v>15</v>
      </c>
      <c r="C275" s="37"/>
      <c r="D275" s="37"/>
      <c r="E275" s="58"/>
      <c r="F275" s="44"/>
    </row>
    <row r="276" spans="1:6" x14ac:dyDescent="0.25">
      <c r="A276" s="7">
        <v>4.0999999999999996</v>
      </c>
      <c r="B276" s="10" t="s">
        <v>16</v>
      </c>
      <c r="C276" s="7" t="s">
        <v>17</v>
      </c>
      <c r="D276" s="9">
        <v>13562.05</v>
      </c>
      <c r="E276" s="56"/>
      <c r="F276" s="29">
        <f>ROUND(D276*E276,0)</f>
        <v>0</v>
      </c>
    </row>
    <row r="277" spans="1:6" x14ac:dyDescent="0.25">
      <c r="A277" s="7">
        <v>4.2</v>
      </c>
      <c r="B277" s="10" t="s">
        <v>18</v>
      </c>
      <c r="C277" s="7" t="s">
        <v>10</v>
      </c>
      <c r="D277" s="9">
        <v>4078.87</v>
      </c>
      <c r="E277" s="56"/>
      <c r="F277" s="29">
        <f>ROUND(D277*E277,0)</f>
        <v>0</v>
      </c>
    </row>
    <row r="278" spans="1:6" x14ac:dyDescent="0.25">
      <c r="A278" s="30">
        <v>5</v>
      </c>
      <c r="B278" s="31" t="s">
        <v>19</v>
      </c>
      <c r="C278" s="37"/>
      <c r="D278" s="37"/>
      <c r="E278" s="58"/>
      <c r="F278" s="44"/>
    </row>
    <row r="279" spans="1:6" ht="30" x14ac:dyDescent="0.25">
      <c r="A279" s="7">
        <v>5.0999999999999996</v>
      </c>
      <c r="B279" s="10" t="s">
        <v>20</v>
      </c>
      <c r="C279" s="7" t="s">
        <v>17</v>
      </c>
      <c r="D279" s="9">
        <v>6781.02</v>
      </c>
      <c r="E279" s="56"/>
      <c r="F279" s="29">
        <f>ROUND(D279*E279,0)</f>
        <v>0</v>
      </c>
    </row>
    <row r="280" spans="1:6" x14ac:dyDescent="0.25">
      <c r="A280" s="7">
        <v>5.2</v>
      </c>
      <c r="B280" s="10" t="s">
        <v>21</v>
      </c>
      <c r="C280" s="7" t="s">
        <v>10</v>
      </c>
      <c r="D280" s="9">
        <v>1017.15</v>
      </c>
      <c r="E280" s="56"/>
      <c r="F280" s="29">
        <f>ROUND(D280*E280,0)</f>
        <v>0</v>
      </c>
    </row>
    <row r="281" spans="1:6" x14ac:dyDescent="0.25">
      <c r="A281" s="7">
        <v>5.3</v>
      </c>
      <c r="B281" s="10" t="s">
        <v>22</v>
      </c>
      <c r="C281" s="7" t="s">
        <v>10</v>
      </c>
      <c r="D281" s="9">
        <v>678.1</v>
      </c>
      <c r="E281" s="56"/>
      <c r="F281" s="29">
        <f>ROUND(D281*E281,0)</f>
        <v>0</v>
      </c>
    </row>
    <row r="282" spans="1:6" x14ac:dyDescent="0.25">
      <c r="A282" s="30">
        <v>6</v>
      </c>
      <c r="B282" s="75" t="s">
        <v>23</v>
      </c>
      <c r="C282" s="75"/>
      <c r="D282" s="75"/>
      <c r="E282" s="75"/>
      <c r="F282" s="44"/>
    </row>
    <row r="283" spans="1:6" x14ac:dyDescent="0.25">
      <c r="A283" s="7">
        <v>6.1</v>
      </c>
      <c r="B283" s="74" t="s">
        <v>24</v>
      </c>
      <c r="C283" s="89"/>
      <c r="D283" s="89"/>
      <c r="E283" s="89"/>
      <c r="F283" s="29"/>
    </row>
    <row r="284" spans="1:6" x14ac:dyDescent="0.25">
      <c r="A284" s="7" t="s">
        <v>25</v>
      </c>
      <c r="B284" s="10" t="s">
        <v>26</v>
      </c>
      <c r="C284" s="7" t="s">
        <v>7</v>
      </c>
      <c r="D284" s="25">
        <v>1876.48</v>
      </c>
      <c r="E284" s="56"/>
      <c r="F284" s="29">
        <f t="shared" ref="F284:F292" si="13">ROUND(D284*E284,0)</f>
        <v>0</v>
      </c>
    </row>
    <row r="285" spans="1:6" x14ac:dyDescent="0.25">
      <c r="A285" s="7" t="s">
        <v>27</v>
      </c>
      <c r="B285" s="10" t="s">
        <v>28</v>
      </c>
      <c r="C285" s="7" t="s">
        <v>7</v>
      </c>
      <c r="D285" s="7">
        <v>634.88</v>
      </c>
      <c r="E285" s="56"/>
      <c r="F285" s="29">
        <f t="shared" si="13"/>
        <v>0</v>
      </c>
    </row>
    <row r="286" spans="1:6" x14ac:dyDescent="0.25">
      <c r="A286" s="7" t="s">
        <v>29</v>
      </c>
      <c r="B286" s="10" t="s">
        <v>30</v>
      </c>
      <c r="C286" s="7" t="s">
        <v>7</v>
      </c>
      <c r="D286" s="25">
        <v>6347.52</v>
      </c>
      <c r="E286" s="56"/>
      <c r="F286" s="29">
        <f t="shared" si="13"/>
        <v>0</v>
      </c>
    </row>
    <row r="287" spans="1:6" x14ac:dyDescent="0.25">
      <c r="A287" s="7" t="s">
        <v>31</v>
      </c>
      <c r="B287" s="10" t="s">
        <v>32</v>
      </c>
      <c r="C287" s="7" t="s">
        <v>7</v>
      </c>
      <c r="D287" s="25">
        <v>8688.64</v>
      </c>
      <c r="E287" s="56"/>
      <c r="F287" s="29">
        <f t="shared" si="13"/>
        <v>0</v>
      </c>
    </row>
    <row r="288" spans="1:6" x14ac:dyDescent="0.25">
      <c r="A288" s="7" t="s">
        <v>33</v>
      </c>
      <c r="B288" s="10" t="s">
        <v>34</v>
      </c>
      <c r="C288" s="7" t="s">
        <v>7</v>
      </c>
      <c r="D288" s="25">
        <v>1205.76</v>
      </c>
      <c r="E288" s="56"/>
      <c r="F288" s="29">
        <f t="shared" si="13"/>
        <v>0</v>
      </c>
    </row>
    <row r="289" spans="1:6" x14ac:dyDescent="0.25">
      <c r="A289" s="7" t="s">
        <v>35</v>
      </c>
      <c r="B289" s="10" t="s">
        <v>36</v>
      </c>
      <c r="C289" s="7" t="s">
        <v>7</v>
      </c>
      <c r="D289" s="25">
        <v>13496</v>
      </c>
      <c r="E289" s="56"/>
      <c r="F289" s="29">
        <f t="shared" si="13"/>
        <v>0</v>
      </c>
    </row>
    <row r="290" spans="1:6" ht="30" x14ac:dyDescent="0.25">
      <c r="A290" s="7">
        <v>6.2</v>
      </c>
      <c r="B290" s="10" t="s">
        <v>37</v>
      </c>
      <c r="C290" s="7" t="s">
        <v>38</v>
      </c>
      <c r="D290" s="9">
        <v>15</v>
      </c>
      <c r="E290" s="56"/>
      <c r="F290" s="29">
        <f t="shared" si="13"/>
        <v>0</v>
      </c>
    </row>
    <row r="291" spans="1:6" x14ac:dyDescent="0.25">
      <c r="A291" s="7">
        <v>6.3</v>
      </c>
      <c r="B291" s="10" t="s">
        <v>39</v>
      </c>
      <c r="C291" s="7" t="s">
        <v>38</v>
      </c>
      <c r="D291" s="9">
        <v>29</v>
      </c>
      <c r="E291" s="56"/>
      <c r="F291" s="29">
        <f t="shared" si="13"/>
        <v>0</v>
      </c>
    </row>
    <row r="292" spans="1:6" x14ac:dyDescent="0.25">
      <c r="A292" s="7">
        <v>6.4</v>
      </c>
      <c r="B292" s="10" t="s">
        <v>40</v>
      </c>
      <c r="C292" s="7" t="s">
        <v>38</v>
      </c>
      <c r="D292" s="9">
        <v>17</v>
      </c>
      <c r="E292" s="56"/>
      <c r="F292" s="29">
        <f t="shared" si="13"/>
        <v>0</v>
      </c>
    </row>
    <row r="293" spans="1:6" x14ac:dyDescent="0.25">
      <c r="A293" s="7">
        <v>6.5</v>
      </c>
      <c r="B293" s="4" t="s">
        <v>41</v>
      </c>
      <c r="C293" s="3"/>
      <c r="D293" s="3"/>
      <c r="E293" s="55"/>
      <c r="F293" s="29"/>
    </row>
    <row r="294" spans="1:6" x14ac:dyDescent="0.25">
      <c r="A294" s="7" t="s">
        <v>42</v>
      </c>
      <c r="B294" s="10" t="s">
        <v>43</v>
      </c>
      <c r="C294" s="7" t="s">
        <v>38</v>
      </c>
      <c r="D294" s="9">
        <v>8</v>
      </c>
      <c r="E294" s="56"/>
      <c r="F294" s="29">
        <f t="shared" ref="F294:F325" si="14">ROUND(D294*E294,0)</f>
        <v>0</v>
      </c>
    </row>
    <row r="295" spans="1:6" x14ac:dyDescent="0.25">
      <c r="A295" s="7" t="s">
        <v>44</v>
      </c>
      <c r="B295" s="10" t="s">
        <v>45</v>
      </c>
      <c r="C295" s="7" t="s">
        <v>38</v>
      </c>
      <c r="D295" s="9">
        <v>4</v>
      </c>
      <c r="E295" s="56"/>
      <c r="F295" s="29">
        <f t="shared" si="14"/>
        <v>0</v>
      </c>
    </row>
    <row r="296" spans="1:6" x14ac:dyDescent="0.25">
      <c r="A296" s="7" t="s">
        <v>46</v>
      </c>
      <c r="B296" s="10" t="s">
        <v>47</v>
      </c>
      <c r="C296" s="7" t="s">
        <v>38</v>
      </c>
      <c r="D296" s="9">
        <v>1</v>
      </c>
      <c r="E296" s="56"/>
      <c r="F296" s="29">
        <f t="shared" si="14"/>
        <v>0</v>
      </c>
    </row>
    <row r="297" spans="1:6" x14ac:dyDescent="0.25">
      <c r="A297" s="7" t="s">
        <v>48</v>
      </c>
      <c r="B297" s="10" t="s">
        <v>49</v>
      </c>
      <c r="C297" s="7" t="s">
        <v>38</v>
      </c>
      <c r="D297" s="9">
        <v>3</v>
      </c>
      <c r="E297" s="56"/>
      <c r="F297" s="29">
        <f t="shared" si="14"/>
        <v>0</v>
      </c>
    </row>
    <row r="298" spans="1:6" x14ac:dyDescent="0.25">
      <c r="A298" s="7" t="s">
        <v>50</v>
      </c>
      <c r="B298" s="10" t="s">
        <v>51</v>
      </c>
      <c r="C298" s="7" t="s">
        <v>38</v>
      </c>
      <c r="D298" s="9">
        <v>12</v>
      </c>
      <c r="E298" s="56"/>
      <c r="F298" s="29">
        <f t="shared" si="14"/>
        <v>0</v>
      </c>
    </row>
    <row r="299" spans="1:6" x14ac:dyDescent="0.25">
      <c r="A299" s="7" t="s">
        <v>52</v>
      </c>
      <c r="B299" s="10" t="s">
        <v>53</v>
      </c>
      <c r="C299" s="7" t="s">
        <v>38</v>
      </c>
      <c r="D299" s="9">
        <v>15</v>
      </c>
      <c r="E299" s="56"/>
      <c r="F299" s="29">
        <f t="shared" si="14"/>
        <v>0</v>
      </c>
    </row>
    <row r="300" spans="1:6" x14ac:dyDescent="0.25">
      <c r="A300" s="7" t="s">
        <v>54</v>
      </c>
      <c r="B300" s="10" t="s">
        <v>55</v>
      </c>
      <c r="C300" s="7" t="s">
        <v>38</v>
      </c>
      <c r="D300" s="9">
        <v>13</v>
      </c>
      <c r="E300" s="56"/>
      <c r="F300" s="29">
        <f t="shared" si="14"/>
        <v>0</v>
      </c>
    </row>
    <row r="301" spans="1:6" x14ac:dyDescent="0.25">
      <c r="A301" s="7" t="s">
        <v>56</v>
      </c>
      <c r="B301" s="10" t="s">
        <v>57</v>
      </c>
      <c r="C301" s="7" t="s">
        <v>38</v>
      </c>
      <c r="D301" s="9">
        <v>24</v>
      </c>
      <c r="E301" s="56"/>
      <c r="F301" s="29">
        <f t="shared" si="14"/>
        <v>0</v>
      </c>
    </row>
    <row r="302" spans="1:6" x14ac:dyDescent="0.25">
      <c r="A302" s="7" t="s">
        <v>58</v>
      </c>
      <c r="B302" s="10" t="s">
        <v>59</v>
      </c>
      <c r="C302" s="7" t="s">
        <v>38</v>
      </c>
      <c r="D302" s="9">
        <v>17</v>
      </c>
      <c r="E302" s="56"/>
      <c r="F302" s="29">
        <f t="shared" si="14"/>
        <v>0</v>
      </c>
    </row>
    <row r="303" spans="1:6" x14ac:dyDescent="0.25">
      <c r="A303" s="7" t="s">
        <v>60</v>
      </c>
      <c r="B303" s="10" t="s">
        <v>61</v>
      </c>
      <c r="C303" s="7" t="s">
        <v>38</v>
      </c>
      <c r="D303" s="9">
        <v>9</v>
      </c>
      <c r="E303" s="56"/>
      <c r="F303" s="29">
        <f t="shared" si="14"/>
        <v>0</v>
      </c>
    </row>
    <row r="304" spans="1:6" x14ac:dyDescent="0.25">
      <c r="A304" s="7" t="s">
        <v>62</v>
      </c>
      <c r="B304" s="10" t="s">
        <v>63</v>
      </c>
      <c r="C304" s="7" t="s">
        <v>38</v>
      </c>
      <c r="D304" s="9">
        <v>7</v>
      </c>
      <c r="E304" s="56"/>
      <c r="F304" s="29">
        <f t="shared" si="14"/>
        <v>0</v>
      </c>
    </row>
    <row r="305" spans="1:6" x14ac:dyDescent="0.25">
      <c r="A305" s="7" t="s">
        <v>64</v>
      </c>
      <c r="B305" s="10" t="s">
        <v>65</v>
      </c>
      <c r="C305" s="7" t="s">
        <v>38</v>
      </c>
      <c r="D305" s="9">
        <v>3</v>
      </c>
      <c r="E305" s="56"/>
      <c r="F305" s="29">
        <f t="shared" si="14"/>
        <v>0</v>
      </c>
    </row>
    <row r="306" spans="1:6" x14ac:dyDescent="0.25">
      <c r="A306" s="7" t="s">
        <v>66</v>
      </c>
      <c r="B306" s="10" t="s">
        <v>67</v>
      </c>
      <c r="C306" s="7" t="s">
        <v>38</v>
      </c>
      <c r="D306" s="9">
        <v>42</v>
      </c>
      <c r="E306" s="56"/>
      <c r="F306" s="29">
        <f t="shared" si="14"/>
        <v>0</v>
      </c>
    </row>
    <row r="307" spans="1:6" x14ac:dyDescent="0.25">
      <c r="A307" s="7" t="s">
        <v>68</v>
      </c>
      <c r="B307" s="10" t="s">
        <v>69</v>
      </c>
      <c r="C307" s="7" t="s">
        <v>38</v>
      </c>
      <c r="D307" s="9">
        <v>36</v>
      </c>
      <c r="E307" s="56"/>
      <c r="F307" s="29">
        <f t="shared" si="14"/>
        <v>0</v>
      </c>
    </row>
    <row r="308" spans="1:6" x14ac:dyDescent="0.25">
      <c r="A308" s="7" t="s">
        <v>70</v>
      </c>
      <c r="B308" s="10" t="s">
        <v>71</v>
      </c>
      <c r="C308" s="7" t="s">
        <v>38</v>
      </c>
      <c r="D308" s="9">
        <v>10</v>
      </c>
      <c r="E308" s="56"/>
      <c r="F308" s="29">
        <f t="shared" si="14"/>
        <v>0</v>
      </c>
    </row>
    <row r="309" spans="1:6" x14ac:dyDescent="0.25">
      <c r="A309" s="7" t="s">
        <v>72</v>
      </c>
      <c r="B309" s="10" t="s">
        <v>73</v>
      </c>
      <c r="C309" s="7" t="s">
        <v>38</v>
      </c>
      <c r="D309" s="9">
        <v>2</v>
      </c>
      <c r="E309" s="56"/>
      <c r="F309" s="29">
        <f t="shared" si="14"/>
        <v>0</v>
      </c>
    </row>
    <row r="310" spans="1:6" x14ac:dyDescent="0.25">
      <c r="A310" s="7" t="s">
        <v>74</v>
      </c>
      <c r="B310" s="10" t="s">
        <v>75</v>
      </c>
      <c r="C310" s="7" t="s">
        <v>38</v>
      </c>
      <c r="D310" s="9">
        <v>3</v>
      </c>
      <c r="E310" s="56"/>
      <c r="F310" s="29">
        <f t="shared" si="14"/>
        <v>0</v>
      </c>
    </row>
    <row r="311" spans="1:6" x14ac:dyDescent="0.25">
      <c r="A311" s="7" t="s">
        <v>76</v>
      </c>
      <c r="B311" s="10" t="s">
        <v>77</v>
      </c>
      <c r="C311" s="7" t="s">
        <v>38</v>
      </c>
      <c r="D311" s="9">
        <v>2</v>
      </c>
      <c r="E311" s="56"/>
      <c r="F311" s="29">
        <f t="shared" si="14"/>
        <v>0</v>
      </c>
    </row>
    <row r="312" spans="1:6" x14ac:dyDescent="0.25">
      <c r="A312" s="7" t="s">
        <v>78</v>
      </c>
      <c r="B312" s="10" t="s">
        <v>79</v>
      </c>
      <c r="C312" s="7" t="s">
        <v>38</v>
      </c>
      <c r="D312" s="9">
        <v>3</v>
      </c>
      <c r="E312" s="56"/>
      <c r="F312" s="29">
        <f t="shared" si="14"/>
        <v>0</v>
      </c>
    </row>
    <row r="313" spans="1:6" x14ac:dyDescent="0.25">
      <c r="A313" s="7" t="s">
        <v>80</v>
      </c>
      <c r="B313" s="10" t="s">
        <v>81</v>
      </c>
      <c r="C313" s="7" t="s">
        <v>38</v>
      </c>
      <c r="D313" s="9">
        <v>1</v>
      </c>
      <c r="E313" s="56"/>
      <c r="F313" s="29">
        <f t="shared" si="14"/>
        <v>0</v>
      </c>
    </row>
    <row r="314" spans="1:6" x14ac:dyDescent="0.25">
      <c r="A314" s="7" t="s">
        <v>82</v>
      </c>
      <c r="B314" s="10" t="s">
        <v>83</v>
      </c>
      <c r="C314" s="7" t="s">
        <v>38</v>
      </c>
      <c r="D314" s="9">
        <v>1</v>
      </c>
      <c r="E314" s="56"/>
      <c r="F314" s="29">
        <f t="shared" si="14"/>
        <v>0</v>
      </c>
    </row>
    <row r="315" spans="1:6" x14ac:dyDescent="0.25">
      <c r="A315" s="7" t="s">
        <v>84</v>
      </c>
      <c r="B315" s="10" t="s">
        <v>85</v>
      </c>
      <c r="C315" s="7" t="s">
        <v>38</v>
      </c>
      <c r="D315" s="9">
        <v>7</v>
      </c>
      <c r="E315" s="56"/>
      <c r="F315" s="29">
        <f t="shared" si="14"/>
        <v>0</v>
      </c>
    </row>
    <row r="316" spans="1:6" x14ac:dyDescent="0.25">
      <c r="A316" s="7" t="s">
        <v>86</v>
      </c>
      <c r="B316" s="10" t="s">
        <v>87</v>
      </c>
      <c r="C316" s="7" t="s">
        <v>38</v>
      </c>
      <c r="D316" s="9">
        <v>7</v>
      </c>
      <c r="E316" s="56"/>
      <c r="F316" s="29">
        <f t="shared" si="14"/>
        <v>0</v>
      </c>
    </row>
    <row r="317" spans="1:6" x14ac:dyDescent="0.25">
      <c r="A317" s="7" t="s">
        <v>88</v>
      </c>
      <c r="B317" s="10" t="s">
        <v>89</v>
      </c>
      <c r="C317" s="7" t="s">
        <v>38</v>
      </c>
      <c r="D317" s="9">
        <v>13</v>
      </c>
      <c r="E317" s="56"/>
      <c r="F317" s="29">
        <f t="shared" si="14"/>
        <v>0</v>
      </c>
    </row>
    <row r="318" spans="1:6" x14ac:dyDescent="0.25">
      <c r="A318" s="7" t="s">
        <v>90</v>
      </c>
      <c r="B318" s="10" t="s">
        <v>91</v>
      </c>
      <c r="C318" s="7" t="s">
        <v>38</v>
      </c>
      <c r="D318" s="9">
        <v>5</v>
      </c>
      <c r="E318" s="56"/>
      <c r="F318" s="29">
        <f t="shared" si="14"/>
        <v>0</v>
      </c>
    </row>
    <row r="319" spans="1:6" x14ac:dyDescent="0.25">
      <c r="A319" s="7" t="s">
        <v>92</v>
      </c>
      <c r="B319" s="10" t="s">
        <v>93</v>
      </c>
      <c r="C319" s="7" t="s">
        <v>38</v>
      </c>
      <c r="D319" s="9">
        <v>17</v>
      </c>
      <c r="E319" s="56"/>
      <c r="F319" s="29">
        <f t="shared" si="14"/>
        <v>0</v>
      </c>
    </row>
    <row r="320" spans="1:6" x14ac:dyDescent="0.25">
      <c r="A320" s="7" t="s">
        <v>94</v>
      </c>
      <c r="B320" s="10" t="s">
        <v>95</v>
      </c>
      <c r="C320" s="7" t="s">
        <v>38</v>
      </c>
      <c r="D320" s="9">
        <v>12</v>
      </c>
      <c r="E320" s="56"/>
      <c r="F320" s="29">
        <f t="shared" si="14"/>
        <v>0</v>
      </c>
    </row>
    <row r="321" spans="1:6" x14ac:dyDescent="0.25">
      <c r="A321" s="7" t="s">
        <v>96</v>
      </c>
      <c r="B321" s="10" t="s">
        <v>97</v>
      </c>
      <c r="C321" s="7" t="s">
        <v>38</v>
      </c>
      <c r="D321" s="9">
        <v>66</v>
      </c>
      <c r="E321" s="56"/>
      <c r="F321" s="29">
        <f t="shared" si="14"/>
        <v>0</v>
      </c>
    </row>
    <row r="322" spans="1:6" x14ac:dyDescent="0.25">
      <c r="A322" s="7" t="s">
        <v>98</v>
      </c>
      <c r="B322" s="10" t="s">
        <v>99</v>
      </c>
      <c r="C322" s="7" t="s">
        <v>38</v>
      </c>
      <c r="D322" s="9">
        <v>29</v>
      </c>
      <c r="E322" s="56"/>
      <c r="F322" s="29">
        <f t="shared" si="14"/>
        <v>0</v>
      </c>
    </row>
    <row r="323" spans="1:6" x14ac:dyDescent="0.25">
      <c r="A323" s="7" t="s">
        <v>100</v>
      </c>
      <c r="B323" s="10" t="s">
        <v>101</v>
      </c>
      <c r="C323" s="7" t="s">
        <v>38</v>
      </c>
      <c r="D323" s="9">
        <v>1</v>
      </c>
      <c r="E323" s="56"/>
      <c r="F323" s="29">
        <f t="shared" si="14"/>
        <v>0</v>
      </c>
    </row>
    <row r="324" spans="1:6" x14ac:dyDescent="0.25">
      <c r="A324" s="7" t="s">
        <v>102</v>
      </c>
      <c r="B324" s="10" t="s">
        <v>103</v>
      </c>
      <c r="C324" s="7" t="s">
        <v>38</v>
      </c>
      <c r="D324" s="9">
        <v>1</v>
      </c>
      <c r="E324" s="56"/>
      <c r="F324" s="29">
        <f t="shared" si="14"/>
        <v>0</v>
      </c>
    </row>
    <row r="325" spans="1:6" x14ac:dyDescent="0.25">
      <c r="A325" s="7" t="s">
        <v>104</v>
      </c>
      <c r="B325" s="10" t="s">
        <v>105</v>
      </c>
      <c r="C325" s="7" t="s">
        <v>38</v>
      </c>
      <c r="D325" s="9">
        <v>2</v>
      </c>
      <c r="E325" s="56"/>
      <c r="F325" s="29">
        <f t="shared" si="14"/>
        <v>0</v>
      </c>
    </row>
    <row r="326" spans="1:6" x14ac:dyDescent="0.25">
      <c r="A326" s="7" t="s">
        <v>106</v>
      </c>
      <c r="B326" s="10" t="s">
        <v>107</v>
      </c>
      <c r="C326" s="7" t="s">
        <v>38</v>
      </c>
      <c r="D326" s="9">
        <v>2</v>
      </c>
      <c r="E326" s="56"/>
      <c r="F326" s="29">
        <f t="shared" ref="F326:F345" si="15">ROUND(D326*E326,0)</f>
        <v>0</v>
      </c>
    </row>
    <row r="327" spans="1:6" x14ac:dyDescent="0.25">
      <c r="A327" s="7" t="s">
        <v>108</v>
      </c>
      <c r="B327" s="10" t="s">
        <v>109</v>
      </c>
      <c r="C327" s="7" t="s">
        <v>38</v>
      </c>
      <c r="D327" s="9">
        <v>1</v>
      </c>
      <c r="E327" s="56"/>
      <c r="F327" s="29">
        <f t="shared" si="15"/>
        <v>0</v>
      </c>
    </row>
    <row r="328" spans="1:6" x14ac:dyDescent="0.25">
      <c r="A328" s="7" t="s">
        <v>110</v>
      </c>
      <c r="B328" s="10" t="s">
        <v>111</v>
      </c>
      <c r="C328" s="7" t="s">
        <v>38</v>
      </c>
      <c r="D328" s="9">
        <v>3</v>
      </c>
      <c r="E328" s="56"/>
      <c r="F328" s="29">
        <f t="shared" si="15"/>
        <v>0</v>
      </c>
    </row>
    <row r="329" spans="1:6" x14ac:dyDescent="0.25">
      <c r="A329" s="7" t="s">
        <v>112</v>
      </c>
      <c r="B329" s="10" t="s">
        <v>113</v>
      </c>
      <c r="C329" s="7" t="s">
        <v>38</v>
      </c>
      <c r="D329" s="9">
        <v>16</v>
      </c>
      <c r="E329" s="56"/>
      <c r="F329" s="29">
        <f t="shared" si="15"/>
        <v>0</v>
      </c>
    </row>
    <row r="330" spans="1:6" x14ac:dyDescent="0.25">
      <c r="A330" s="7" t="s">
        <v>114</v>
      </c>
      <c r="B330" s="10" t="s">
        <v>115</v>
      </c>
      <c r="C330" s="7" t="s">
        <v>38</v>
      </c>
      <c r="D330" s="9">
        <v>48</v>
      </c>
      <c r="E330" s="56"/>
      <c r="F330" s="29">
        <f t="shared" si="15"/>
        <v>0</v>
      </c>
    </row>
    <row r="331" spans="1:6" x14ac:dyDescent="0.25">
      <c r="A331" s="7" t="s">
        <v>116</v>
      </c>
      <c r="B331" s="10" t="s">
        <v>117</v>
      </c>
      <c r="C331" s="7" t="s">
        <v>38</v>
      </c>
      <c r="D331" s="9">
        <v>11</v>
      </c>
      <c r="E331" s="56"/>
      <c r="F331" s="29">
        <f t="shared" si="15"/>
        <v>0</v>
      </c>
    </row>
    <row r="332" spans="1:6" x14ac:dyDescent="0.25">
      <c r="A332" s="7" t="s">
        <v>118</v>
      </c>
      <c r="B332" s="10" t="s">
        <v>119</v>
      </c>
      <c r="C332" s="7" t="s">
        <v>38</v>
      </c>
      <c r="D332" s="9">
        <v>1</v>
      </c>
      <c r="E332" s="56"/>
      <c r="F332" s="29">
        <f t="shared" si="15"/>
        <v>0</v>
      </c>
    </row>
    <row r="333" spans="1:6" x14ac:dyDescent="0.25">
      <c r="A333" s="7" t="s">
        <v>120</v>
      </c>
      <c r="B333" s="10" t="s">
        <v>121</v>
      </c>
      <c r="C333" s="7" t="s">
        <v>38</v>
      </c>
      <c r="D333" s="9">
        <v>3</v>
      </c>
      <c r="E333" s="56"/>
      <c r="F333" s="29">
        <f t="shared" si="15"/>
        <v>0</v>
      </c>
    </row>
    <row r="334" spans="1:6" x14ac:dyDescent="0.25">
      <c r="A334" s="7" t="s">
        <v>122</v>
      </c>
      <c r="B334" s="10" t="s">
        <v>123</v>
      </c>
      <c r="C334" s="7" t="s">
        <v>38</v>
      </c>
      <c r="D334" s="9">
        <v>1</v>
      </c>
      <c r="E334" s="56"/>
      <c r="F334" s="29">
        <f t="shared" si="15"/>
        <v>0</v>
      </c>
    </row>
    <row r="335" spans="1:6" x14ac:dyDescent="0.25">
      <c r="A335" s="7" t="s">
        <v>124</v>
      </c>
      <c r="B335" s="10" t="s">
        <v>125</v>
      </c>
      <c r="C335" s="7" t="s">
        <v>38</v>
      </c>
      <c r="D335" s="9">
        <v>1</v>
      </c>
      <c r="E335" s="56"/>
      <c r="F335" s="29">
        <f t="shared" si="15"/>
        <v>0</v>
      </c>
    </row>
    <row r="336" spans="1:6" x14ac:dyDescent="0.25">
      <c r="A336" s="7" t="s">
        <v>126</v>
      </c>
      <c r="B336" s="10" t="s">
        <v>127</v>
      </c>
      <c r="C336" s="7" t="s">
        <v>38</v>
      </c>
      <c r="D336" s="9">
        <v>1</v>
      </c>
      <c r="E336" s="56"/>
      <c r="F336" s="29">
        <f t="shared" si="15"/>
        <v>0</v>
      </c>
    </row>
    <row r="337" spans="1:6" x14ac:dyDescent="0.25">
      <c r="A337" s="7" t="s">
        <v>128</v>
      </c>
      <c r="B337" s="10" t="s">
        <v>129</v>
      </c>
      <c r="C337" s="7" t="s">
        <v>38</v>
      </c>
      <c r="D337" s="9">
        <v>1</v>
      </c>
      <c r="E337" s="56"/>
      <c r="F337" s="29">
        <f t="shared" si="15"/>
        <v>0</v>
      </c>
    </row>
    <row r="338" spans="1:6" x14ac:dyDescent="0.25">
      <c r="A338" s="7" t="s">
        <v>130</v>
      </c>
      <c r="B338" s="10" t="s">
        <v>131</v>
      </c>
      <c r="C338" s="7" t="s">
        <v>38</v>
      </c>
      <c r="D338" s="9">
        <v>1</v>
      </c>
      <c r="E338" s="56"/>
      <c r="F338" s="29">
        <f t="shared" si="15"/>
        <v>0</v>
      </c>
    </row>
    <row r="339" spans="1:6" x14ac:dyDescent="0.25">
      <c r="A339" s="7" t="s">
        <v>132</v>
      </c>
      <c r="B339" s="10" t="s">
        <v>133</v>
      </c>
      <c r="C339" s="7" t="s">
        <v>38</v>
      </c>
      <c r="D339" s="9">
        <v>2</v>
      </c>
      <c r="E339" s="56"/>
      <c r="F339" s="29">
        <f t="shared" si="15"/>
        <v>0</v>
      </c>
    </row>
    <row r="340" spans="1:6" x14ac:dyDescent="0.25">
      <c r="A340" s="7" t="s">
        <v>134</v>
      </c>
      <c r="B340" s="10" t="s">
        <v>135</v>
      </c>
      <c r="C340" s="7" t="s">
        <v>38</v>
      </c>
      <c r="D340" s="9">
        <v>12</v>
      </c>
      <c r="E340" s="56"/>
      <c r="F340" s="29">
        <f t="shared" si="15"/>
        <v>0</v>
      </c>
    </row>
    <row r="341" spans="1:6" x14ac:dyDescent="0.25">
      <c r="A341" s="7" t="s">
        <v>136</v>
      </c>
      <c r="B341" s="10" t="s">
        <v>137</v>
      </c>
      <c r="C341" s="7" t="s">
        <v>38</v>
      </c>
      <c r="D341" s="9">
        <v>9</v>
      </c>
      <c r="E341" s="56"/>
      <c r="F341" s="29">
        <f t="shared" si="15"/>
        <v>0</v>
      </c>
    </row>
    <row r="342" spans="1:6" x14ac:dyDescent="0.25">
      <c r="A342" s="7" t="s">
        <v>138</v>
      </c>
      <c r="B342" s="10" t="s">
        <v>139</v>
      </c>
      <c r="C342" s="7" t="s">
        <v>38</v>
      </c>
      <c r="D342" s="9">
        <v>4</v>
      </c>
      <c r="E342" s="56"/>
      <c r="F342" s="29">
        <f t="shared" si="15"/>
        <v>0</v>
      </c>
    </row>
    <row r="343" spans="1:6" x14ac:dyDescent="0.25">
      <c r="A343" s="7" t="s">
        <v>140</v>
      </c>
      <c r="B343" s="10" t="s">
        <v>141</v>
      </c>
      <c r="C343" s="7" t="s">
        <v>38</v>
      </c>
      <c r="D343" s="9">
        <v>5</v>
      </c>
      <c r="E343" s="56"/>
      <c r="F343" s="29">
        <f t="shared" si="15"/>
        <v>0</v>
      </c>
    </row>
    <row r="344" spans="1:6" x14ac:dyDescent="0.25">
      <c r="A344" s="7" t="s">
        <v>142</v>
      </c>
      <c r="B344" s="10" t="s">
        <v>143</v>
      </c>
      <c r="C344" s="7" t="s">
        <v>38</v>
      </c>
      <c r="D344" s="9">
        <v>5</v>
      </c>
      <c r="E344" s="56"/>
      <c r="F344" s="29">
        <f t="shared" si="15"/>
        <v>0</v>
      </c>
    </row>
    <row r="345" spans="1:6" x14ac:dyDescent="0.25">
      <c r="A345" s="7" t="s">
        <v>144</v>
      </c>
      <c r="B345" s="10" t="s">
        <v>145</v>
      </c>
      <c r="C345" s="7" t="s">
        <v>38</v>
      </c>
      <c r="D345" s="9">
        <v>37</v>
      </c>
      <c r="E345" s="56"/>
      <c r="F345" s="29">
        <f t="shared" si="15"/>
        <v>0</v>
      </c>
    </row>
    <row r="346" spans="1:6" x14ac:dyDescent="0.25">
      <c r="A346" s="30">
        <v>7</v>
      </c>
      <c r="B346" s="18" t="s">
        <v>146</v>
      </c>
      <c r="C346" s="37"/>
      <c r="D346" s="37"/>
      <c r="E346" s="32"/>
      <c r="F346" s="44"/>
    </row>
    <row r="347" spans="1:6" ht="45" x14ac:dyDescent="0.25">
      <c r="A347" s="7">
        <v>7.1</v>
      </c>
      <c r="B347" s="10" t="s">
        <v>147</v>
      </c>
      <c r="C347" s="7" t="s">
        <v>38</v>
      </c>
      <c r="D347" s="9">
        <v>29</v>
      </c>
      <c r="E347" s="56"/>
      <c r="F347" s="29">
        <f>ROUND(D347*E347,0)</f>
        <v>0</v>
      </c>
    </row>
    <row r="348" spans="1:6" ht="30" x14ac:dyDescent="0.25">
      <c r="A348" s="7">
        <v>7.2</v>
      </c>
      <c r="B348" s="10" t="s">
        <v>148</v>
      </c>
      <c r="C348" s="7" t="s">
        <v>10</v>
      </c>
      <c r="D348" s="7">
        <v>80.19</v>
      </c>
      <c r="E348" s="56"/>
      <c r="F348" s="29">
        <f>ROUND(D348*E348,0)</f>
        <v>0</v>
      </c>
    </row>
    <row r="349" spans="1:6" x14ac:dyDescent="0.25">
      <c r="A349" s="30">
        <v>8</v>
      </c>
      <c r="B349" s="31" t="s">
        <v>149</v>
      </c>
      <c r="C349" s="37"/>
      <c r="D349" s="37"/>
      <c r="E349" s="32"/>
      <c r="F349" s="44"/>
    </row>
    <row r="350" spans="1:6" ht="45" x14ac:dyDescent="0.25">
      <c r="A350" s="7">
        <v>8.1</v>
      </c>
      <c r="B350" s="10" t="s">
        <v>150</v>
      </c>
      <c r="C350" s="7" t="s">
        <v>38</v>
      </c>
      <c r="D350" s="25">
        <v>4250</v>
      </c>
      <c r="E350" s="56"/>
      <c r="F350" s="29">
        <f>ROUND(D350*E350,0)</f>
        <v>0</v>
      </c>
    </row>
    <row r="351" spans="1:6" x14ac:dyDescent="0.25">
      <c r="A351" s="71" t="s">
        <v>715</v>
      </c>
      <c r="B351" s="72"/>
      <c r="C351" s="72"/>
      <c r="D351" s="72"/>
      <c r="E351" s="73"/>
      <c r="F351" s="42">
        <f>SUM(F268:F350)</f>
        <v>0</v>
      </c>
    </row>
    <row r="352" spans="1:6" ht="29.25" customHeight="1" x14ac:dyDescent="0.25">
      <c r="A352" s="68" t="s">
        <v>716</v>
      </c>
      <c r="B352" s="69"/>
      <c r="C352" s="69"/>
      <c r="D352" s="69"/>
      <c r="E352" s="69"/>
      <c r="F352" s="70"/>
    </row>
    <row r="353" spans="1:6" x14ac:dyDescent="0.25">
      <c r="A353" s="30">
        <v>1</v>
      </c>
      <c r="B353" s="75" t="s">
        <v>605</v>
      </c>
      <c r="C353" s="75"/>
      <c r="D353" s="75"/>
      <c r="E353" s="75"/>
      <c r="F353" s="44"/>
    </row>
    <row r="354" spans="1:6" ht="60" x14ac:dyDescent="0.25">
      <c r="A354" s="2"/>
      <c r="B354" s="10" t="s">
        <v>606</v>
      </c>
      <c r="C354" s="7" t="s">
        <v>192</v>
      </c>
      <c r="D354" s="9">
        <v>1</v>
      </c>
      <c r="E354" s="56"/>
      <c r="F354" s="29">
        <f>ROUND(D354*E354,0)</f>
        <v>0</v>
      </c>
    </row>
    <row r="355" spans="1:6" x14ac:dyDescent="0.25">
      <c r="A355" s="30">
        <v>2</v>
      </c>
      <c r="B355" s="75" t="s">
        <v>607</v>
      </c>
      <c r="C355" s="75"/>
      <c r="D355" s="75"/>
      <c r="E355" s="75"/>
      <c r="F355" s="44"/>
    </row>
    <row r="356" spans="1:6" ht="60" x14ac:dyDescent="0.25">
      <c r="A356" s="2"/>
      <c r="B356" s="10" t="s">
        <v>608</v>
      </c>
      <c r="C356" s="7" t="s">
        <v>192</v>
      </c>
      <c r="D356" s="9">
        <v>1</v>
      </c>
      <c r="E356" s="56"/>
      <c r="F356" s="29">
        <f>ROUND(D356*E356,0)</f>
        <v>0</v>
      </c>
    </row>
    <row r="357" spans="1:6" x14ac:dyDescent="0.25">
      <c r="A357" s="30">
        <v>3</v>
      </c>
      <c r="B357" s="75" t="s">
        <v>609</v>
      </c>
      <c r="C357" s="75"/>
      <c r="D357" s="75"/>
      <c r="E357" s="75"/>
      <c r="F357" s="44"/>
    </row>
    <row r="358" spans="1:6" x14ac:dyDescent="0.25">
      <c r="A358" s="7">
        <v>3.1</v>
      </c>
      <c r="B358" s="2" t="s">
        <v>610</v>
      </c>
      <c r="C358" s="7" t="s">
        <v>10</v>
      </c>
      <c r="D358" s="9">
        <v>2700</v>
      </c>
      <c r="E358" s="56"/>
      <c r="F358" s="29">
        <f>ROUND(D358*E358,0)</f>
        <v>0</v>
      </c>
    </row>
    <row r="359" spans="1:6" ht="30" x14ac:dyDescent="0.25">
      <c r="A359" s="7">
        <v>3.2</v>
      </c>
      <c r="B359" s="4" t="s">
        <v>611</v>
      </c>
      <c r="C359" s="7" t="s">
        <v>10</v>
      </c>
      <c r="D359" s="9">
        <v>2200</v>
      </c>
      <c r="E359" s="56"/>
      <c r="F359" s="29">
        <f>ROUND(D359*E359,0)</f>
        <v>0</v>
      </c>
    </row>
    <row r="360" spans="1:6" x14ac:dyDescent="0.25">
      <c r="A360" s="30">
        <v>4</v>
      </c>
      <c r="B360" s="75" t="s">
        <v>612</v>
      </c>
      <c r="C360" s="75"/>
      <c r="D360" s="75"/>
      <c r="E360" s="75"/>
      <c r="F360" s="44"/>
    </row>
    <row r="361" spans="1:6" ht="45" x14ac:dyDescent="0.25">
      <c r="A361" s="7">
        <v>4.0999999999999996</v>
      </c>
      <c r="B361" s="4" t="s">
        <v>613</v>
      </c>
      <c r="C361" s="7" t="s">
        <v>7</v>
      </c>
      <c r="D361" s="9">
        <v>140</v>
      </c>
      <c r="E361" s="56"/>
      <c r="F361" s="29">
        <f>ROUND(D361*E361,0)</f>
        <v>0</v>
      </c>
    </row>
    <row r="362" spans="1:6" x14ac:dyDescent="0.25">
      <c r="A362" s="30">
        <v>5</v>
      </c>
      <c r="B362" s="75" t="s">
        <v>614</v>
      </c>
      <c r="C362" s="75"/>
      <c r="D362" s="75"/>
      <c r="E362" s="75"/>
      <c r="F362" s="44"/>
    </row>
    <row r="363" spans="1:6" ht="31.5" customHeight="1" x14ac:dyDescent="0.25">
      <c r="A363" s="7">
        <v>5.0999999999999996</v>
      </c>
      <c r="B363" s="4" t="s">
        <v>615</v>
      </c>
      <c r="C363" s="7" t="s">
        <v>10</v>
      </c>
      <c r="D363" s="9">
        <v>20</v>
      </c>
      <c r="E363" s="56"/>
      <c r="F363" s="29">
        <f>ROUND(D363*E363,0)</f>
        <v>0</v>
      </c>
    </row>
    <row r="364" spans="1:6" x14ac:dyDescent="0.25">
      <c r="A364" s="7">
        <v>5.2</v>
      </c>
      <c r="B364" s="2" t="s">
        <v>616</v>
      </c>
      <c r="C364" s="7"/>
      <c r="D364" s="7"/>
      <c r="E364" s="56"/>
      <c r="F364" s="29"/>
    </row>
    <row r="365" spans="1:6" x14ac:dyDescent="0.25">
      <c r="A365" s="7" t="s">
        <v>617</v>
      </c>
      <c r="B365" s="4" t="s">
        <v>618</v>
      </c>
      <c r="C365" s="7" t="s">
        <v>10</v>
      </c>
      <c r="D365" s="9">
        <v>127</v>
      </c>
      <c r="E365" s="56"/>
      <c r="F365" s="29">
        <f t="shared" ref="F365:F370" si="16">ROUND(D365*E365,0)</f>
        <v>0</v>
      </c>
    </row>
    <row r="366" spans="1:6" x14ac:dyDescent="0.25">
      <c r="A366" s="7" t="s">
        <v>617</v>
      </c>
      <c r="B366" s="4" t="s">
        <v>619</v>
      </c>
      <c r="C366" s="7" t="s">
        <v>10</v>
      </c>
      <c r="D366" s="9">
        <v>207</v>
      </c>
      <c r="E366" s="56"/>
      <c r="F366" s="29">
        <f t="shared" si="16"/>
        <v>0</v>
      </c>
    </row>
    <row r="367" spans="1:6" x14ac:dyDescent="0.25">
      <c r="A367" s="7" t="s">
        <v>617</v>
      </c>
      <c r="B367" s="4" t="s">
        <v>620</v>
      </c>
      <c r="C367" s="7" t="s">
        <v>10</v>
      </c>
      <c r="D367" s="9">
        <v>116</v>
      </c>
      <c r="E367" s="56"/>
      <c r="F367" s="29">
        <f t="shared" si="16"/>
        <v>0</v>
      </c>
    </row>
    <row r="368" spans="1:6" x14ac:dyDescent="0.25">
      <c r="A368" s="7">
        <v>5.3</v>
      </c>
      <c r="B368" s="4" t="s">
        <v>621</v>
      </c>
      <c r="C368" s="7" t="s">
        <v>210</v>
      </c>
      <c r="D368" s="9">
        <v>53612.88</v>
      </c>
      <c r="E368" s="56"/>
      <c r="F368" s="29">
        <f t="shared" si="16"/>
        <v>0</v>
      </c>
    </row>
    <row r="369" spans="1:6" x14ac:dyDescent="0.25">
      <c r="A369" s="7">
        <v>5.4</v>
      </c>
      <c r="B369" s="4" t="s">
        <v>622</v>
      </c>
      <c r="C369" s="7" t="s">
        <v>210</v>
      </c>
      <c r="D369" s="9">
        <v>1203</v>
      </c>
      <c r="E369" s="56"/>
      <c r="F369" s="29">
        <f t="shared" si="16"/>
        <v>0</v>
      </c>
    </row>
    <row r="370" spans="1:6" ht="30" x14ac:dyDescent="0.25">
      <c r="A370" s="7">
        <v>5.5</v>
      </c>
      <c r="B370" s="4" t="s">
        <v>623</v>
      </c>
      <c r="C370" s="7" t="s">
        <v>10</v>
      </c>
      <c r="D370" s="9">
        <v>50</v>
      </c>
      <c r="E370" s="56"/>
      <c r="F370" s="29">
        <f t="shared" si="16"/>
        <v>0</v>
      </c>
    </row>
    <row r="371" spans="1:6" x14ac:dyDescent="0.25">
      <c r="A371" s="30">
        <v>6</v>
      </c>
      <c r="B371" s="75" t="s">
        <v>624</v>
      </c>
      <c r="C371" s="75"/>
      <c r="D371" s="75"/>
      <c r="E371" s="75"/>
      <c r="F371" s="44"/>
    </row>
    <row r="372" spans="1:6" ht="33" customHeight="1" x14ac:dyDescent="0.25">
      <c r="A372" s="7">
        <v>6.1</v>
      </c>
      <c r="B372" s="11" t="s">
        <v>300</v>
      </c>
      <c r="C372" s="3"/>
      <c r="D372" s="3"/>
      <c r="E372" s="29"/>
      <c r="F372" s="29"/>
    </row>
    <row r="373" spans="1:6" ht="30" x14ac:dyDescent="0.25">
      <c r="A373" s="7">
        <v>6.2</v>
      </c>
      <c r="B373" s="4" t="s">
        <v>625</v>
      </c>
      <c r="C373" s="7" t="s">
        <v>215</v>
      </c>
      <c r="D373" s="9">
        <v>120</v>
      </c>
      <c r="E373" s="56"/>
      <c r="F373" s="29">
        <f>ROUND(D373*E373,0)</f>
        <v>0</v>
      </c>
    </row>
    <row r="374" spans="1:6" x14ac:dyDescent="0.25">
      <c r="A374" s="7">
        <v>6.3</v>
      </c>
      <c r="B374" s="4" t="s">
        <v>626</v>
      </c>
      <c r="C374" s="7" t="s">
        <v>215</v>
      </c>
      <c r="D374" s="9">
        <v>7</v>
      </c>
      <c r="E374" s="56"/>
      <c r="F374" s="29">
        <f>ROUND(D374*E374,0)</f>
        <v>0</v>
      </c>
    </row>
    <row r="375" spans="1:6" ht="45" x14ac:dyDescent="0.25">
      <c r="A375" s="7">
        <v>6.4</v>
      </c>
      <c r="B375" s="4" t="s">
        <v>627</v>
      </c>
      <c r="C375" s="7" t="s">
        <v>215</v>
      </c>
      <c r="D375" s="9">
        <v>6</v>
      </c>
      <c r="E375" s="56"/>
      <c r="F375" s="29">
        <f>ROUND(D375*E375,0)</f>
        <v>0</v>
      </c>
    </row>
    <row r="376" spans="1:6" x14ac:dyDescent="0.25">
      <c r="A376" s="30">
        <v>7</v>
      </c>
      <c r="B376" s="75" t="s">
        <v>628</v>
      </c>
      <c r="C376" s="75"/>
      <c r="D376" s="75"/>
      <c r="E376" s="75"/>
      <c r="F376" s="44"/>
    </row>
    <row r="377" spans="1:6" ht="56.25" customHeight="1" x14ac:dyDescent="0.25">
      <c r="A377" s="7">
        <v>7.1</v>
      </c>
      <c r="B377" s="11" t="s">
        <v>629</v>
      </c>
      <c r="C377" s="3"/>
      <c r="D377" s="3"/>
      <c r="E377" s="55"/>
      <c r="F377" s="29"/>
    </row>
    <row r="378" spans="1:6" x14ac:dyDescent="0.25">
      <c r="A378" s="7" t="s">
        <v>630</v>
      </c>
      <c r="B378" s="4" t="s">
        <v>631</v>
      </c>
      <c r="C378" s="7" t="s">
        <v>7</v>
      </c>
      <c r="D378" s="9">
        <v>15</v>
      </c>
      <c r="E378" s="56"/>
      <c r="F378" s="29">
        <f>ROUND(D378*E378,0)</f>
        <v>0</v>
      </c>
    </row>
    <row r="379" spans="1:6" x14ac:dyDescent="0.25">
      <c r="A379" s="7" t="s">
        <v>632</v>
      </c>
      <c r="B379" s="4" t="s">
        <v>633</v>
      </c>
      <c r="C379" s="7" t="s">
        <v>215</v>
      </c>
      <c r="D379" s="9">
        <v>2</v>
      </c>
      <c r="E379" s="56"/>
      <c r="F379" s="29">
        <f>ROUND(D379*E379,0)</f>
        <v>0</v>
      </c>
    </row>
    <row r="380" spans="1:6" x14ac:dyDescent="0.25">
      <c r="A380" s="7" t="s">
        <v>634</v>
      </c>
      <c r="B380" s="4" t="s">
        <v>635</v>
      </c>
      <c r="C380" s="7" t="s">
        <v>215</v>
      </c>
      <c r="D380" s="9">
        <v>1</v>
      </c>
      <c r="E380" s="56"/>
      <c r="F380" s="29">
        <f>ROUND(D380*E380,0)</f>
        <v>0</v>
      </c>
    </row>
    <row r="381" spans="1:6" ht="40.5" customHeight="1" x14ac:dyDescent="0.25">
      <c r="A381" s="7">
        <v>7.2</v>
      </c>
      <c r="B381" s="11" t="s">
        <v>636</v>
      </c>
      <c r="C381" s="3"/>
      <c r="D381" s="3"/>
      <c r="E381" s="55"/>
      <c r="F381" s="29"/>
    </row>
    <row r="382" spans="1:6" ht="30" x14ac:dyDescent="0.25">
      <c r="A382" s="7" t="s">
        <v>637</v>
      </c>
      <c r="B382" s="4" t="s">
        <v>638</v>
      </c>
      <c r="C382" s="7" t="s">
        <v>215</v>
      </c>
      <c r="D382" s="9">
        <v>2</v>
      </c>
      <c r="E382" s="56"/>
      <c r="F382" s="29">
        <f>ROUND(D382*E382,0)</f>
        <v>0</v>
      </c>
    </row>
    <row r="383" spans="1:6" x14ac:dyDescent="0.25">
      <c r="A383" s="7" t="s">
        <v>639</v>
      </c>
      <c r="B383" s="4" t="s">
        <v>640</v>
      </c>
      <c r="C383" s="7"/>
      <c r="D383" s="9"/>
      <c r="E383" s="56"/>
      <c r="F383" s="29"/>
    </row>
    <row r="384" spans="1:6" x14ac:dyDescent="0.25">
      <c r="A384" s="7" t="s">
        <v>641</v>
      </c>
      <c r="B384" s="4" t="s">
        <v>642</v>
      </c>
      <c r="C384" s="7" t="s">
        <v>215</v>
      </c>
      <c r="D384" s="9">
        <v>1</v>
      </c>
      <c r="E384" s="56"/>
      <c r="F384" s="29">
        <f t="shared" ref="F384:F389" si="17">ROUND(D384*E384,0)</f>
        <v>0</v>
      </c>
    </row>
    <row r="385" spans="1:6" x14ac:dyDescent="0.25">
      <c r="A385" s="7" t="s">
        <v>643</v>
      </c>
      <c r="B385" s="4" t="s">
        <v>644</v>
      </c>
      <c r="C385" s="7" t="s">
        <v>215</v>
      </c>
      <c r="D385" s="9">
        <v>2</v>
      </c>
      <c r="E385" s="56"/>
      <c r="F385" s="29">
        <f t="shared" si="17"/>
        <v>0</v>
      </c>
    </row>
    <row r="386" spans="1:6" x14ac:dyDescent="0.25">
      <c r="A386" s="7" t="s">
        <v>645</v>
      </c>
      <c r="B386" s="4" t="s">
        <v>646</v>
      </c>
      <c r="C386" s="7" t="s">
        <v>215</v>
      </c>
      <c r="D386" s="9">
        <v>1</v>
      </c>
      <c r="E386" s="56"/>
      <c r="F386" s="29">
        <f t="shared" si="17"/>
        <v>0</v>
      </c>
    </row>
    <row r="387" spans="1:6" ht="30" x14ac:dyDescent="0.25">
      <c r="A387" s="7" t="s">
        <v>647</v>
      </c>
      <c r="B387" s="4" t="s">
        <v>648</v>
      </c>
      <c r="C387" s="7" t="s">
        <v>215</v>
      </c>
      <c r="D387" s="9">
        <v>2</v>
      </c>
      <c r="E387" s="56"/>
      <c r="F387" s="29">
        <f t="shared" si="17"/>
        <v>0</v>
      </c>
    </row>
    <row r="388" spans="1:6" x14ac:dyDescent="0.25">
      <c r="A388" s="7" t="s">
        <v>649</v>
      </c>
      <c r="B388" s="4" t="s">
        <v>650</v>
      </c>
      <c r="C388" s="7" t="s">
        <v>215</v>
      </c>
      <c r="D388" s="9">
        <v>1</v>
      </c>
      <c r="E388" s="56"/>
      <c r="F388" s="29">
        <f t="shared" si="17"/>
        <v>0</v>
      </c>
    </row>
    <row r="389" spans="1:6" x14ac:dyDescent="0.25">
      <c r="A389" s="7" t="s">
        <v>651</v>
      </c>
      <c r="B389" s="4" t="s">
        <v>652</v>
      </c>
      <c r="C389" s="7" t="s">
        <v>215</v>
      </c>
      <c r="D389" s="9">
        <v>3</v>
      </c>
      <c r="E389" s="56"/>
      <c r="F389" s="29">
        <f t="shared" si="17"/>
        <v>0</v>
      </c>
    </row>
    <row r="390" spans="1:6" x14ac:dyDescent="0.25">
      <c r="A390" s="30">
        <v>8</v>
      </c>
      <c r="B390" s="75" t="s">
        <v>653</v>
      </c>
      <c r="C390" s="75"/>
      <c r="D390" s="75"/>
      <c r="E390" s="75"/>
      <c r="F390" s="44"/>
    </row>
    <row r="391" spans="1:6" x14ac:dyDescent="0.25">
      <c r="A391" s="7">
        <v>8.1</v>
      </c>
      <c r="B391" s="2" t="s">
        <v>654</v>
      </c>
      <c r="C391" s="7"/>
      <c r="D391" s="7"/>
      <c r="E391" s="56"/>
      <c r="F391" s="29"/>
    </row>
    <row r="392" spans="1:6" x14ac:dyDescent="0.25">
      <c r="A392" s="7" t="s">
        <v>655</v>
      </c>
      <c r="B392" s="4" t="s">
        <v>656</v>
      </c>
      <c r="C392" s="7" t="s">
        <v>215</v>
      </c>
      <c r="D392" s="9">
        <v>2</v>
      </c>
      <c r="E392" s="56"/>
      <c r="F392" s="29">
        <f>ROUND(D392*E392,0)</f>
        <v>0</v>
      </c>
    </row>
    <row r="393" spans="1:6" x14ac:dyDescent="0.25">
      <c r="A393" s="7" t="s">
        <v>657</v>
      </c>
      <c r="B393" s="4" t="s">
        <v>658</v>
      </c>
      <c r="C393" s="7" t="s">
        <v>215</v>
      </c>
      <c r="D393" s="9">
        <v>2</v>
      </c>
      <c r="E393" s="56"/>
      <c r="F393" s="29">
        <f>ROUND(D393*E393,0)</f>
        <v>0</v>
      </c>
    </row>
    <row r="394" spans="1:6" x14ac:dyDescent="0.25">
      <c r="A394" s="7">
        <v>8.1999999999999993</v>
      </c>
      <c r="B394" s="2" t="s">
        <v>659</v>
      </c>
      <c r="C394" s="7"/>
      <c r="D394" s="9"/>
      <c r="E394" s="56"/>
      <c r="F394" s="29"/>
    </row>
    <row r="395" spans="1:6" x14ac:dyDescent="0.25">
      <c r="A395" s="7" t="s">
        <v>660</v>
      </c>
      <c r="B395" s="4" t="s">
        <v>661</v>
      </c>
      <c r="C395" s="7" t="s">
        <v>215</v>
      </c>
      <c r="D395" s="9">
        <v>2</v>
      </c>
      <c r="E395" s="56"/>
      <c r="F395" s="29">
        <f>ROUND(D395*E395,0)</f>
        <v>0</v>
      </c>
    </row>
    <row r="396" spans="1:6" x14ac:dyDescent="0.25">
      <c r="A396" s="7">
        <v>8.3000000000000007</v>
      </c>
      <c r="B396" s="2" t="s">
        <v>662</v>
      </c>
      <c r="C396" s="7"/>
      <c r="D396" s="9"/>
      <c r="E396" s="56"/>
      <c r="F396" s="29"/>
    </row>
    <row r="397" spans="1:6" x14ac:dyDescent="0.25">
      <c r="A397" s="7" t="s">
        <v>663</v>
      </c>
      <c r="B397" s="4" t="s">
        <v>664</v>
      </c>
      <c r="C397" s="7" t="s">
        <v>215</v>
      </c>
      <c r="D397" s="9">
        <v>4</v>
      </c>
      <c r="E397" s="56"/>
      <c r="F397" s="29">
        <f>ROUND(D397*E397,0)</f>
        <v>0</v>
      </c>
    </row>
    <row r="398" spans="1:6" x14ac:dyDescent="0.25">
      <c r="A398" s="7" t="s">
        <v>665</v>
      </c>
      <c r="B398" s="4" t="s">
        <v>666</v>
      </c>
      <c r="C398" s="7" t="s">
        <v>215</v>
      </c>
      <c r="D398" s="9">
        <v>2</v>
      </c>
      <c r="E398" s="56"/>
      <c r="F398" s="29">
        <f>ROUND(D398*E398,0)</f>
        <v>0</v>
      </c>
    </row>
    <row r="399" spans="1:6" x14ac:dyDescent="0.25">
      <c r="A399" s="7">
        <v>8.4</v>
      </c>
      <c r="B399" s="2" t="s">
        <v>667</v>
      </c>
      <c r="C399" s="7"/>
      <c r="D399" s="9"/>
      <c r="E399" s="56"/>
      <c r="F399" s="29"/>
    </row>
    <row r="400" spans="1:6" x14ac:dyDescent="0.25">
      <c r="A400" s="7" t="s">
        <v>668</v>
      </c>
      <c r="B400" s="4" t="s">
        <v>669</v>
      </c>
      <c r="C400" s="7" t="s">
        <v>215</v>
      </c>
      <c r="D400" s="9">
        <v>1</v>
      </c>
      <c r="E400" s="56"/>
      <c r="F400" s="29">
        <f>ROUND(D400*E400,0)</f>
        <v>0</v>
      </c>
    </row>
    <row r="401" spans="1:6" x14ac:dyDescent="0.25">
      <c r="A401" s="7" t="s">
        <v>670</v>
      </c>
      <c r="B401" s="4" t="s">
        <v>666</v>
      </c>
      <c r="C401" s="7" t="s">
        <v>215</v>
      </c>
      <c r="D401" s="9">
        <v>2</v>
      </c>
      <c r="E401" s="56"/>
      <c r="F401" s="29">
        <f>ROUND(D401*E401,0)</f>
        <v>0</v>
      </c>
    </row>
    <row r="402" spans="1:6" x14ac:dyDescent="0.25">
      <c r="A402" s="7">
        <v>8.5</v>
      </c>
      <c r="B402" s="11" t="s">
        <v>671</v>
      </c>
      <c r="C402" s="22"/>
      <c r="D402" s="9"/>
      <c r="E402" s="56"/>
      <c r="F402" s="29"/>
    </row>
    <row r="403" spans="1:6" x14ac:dyDescent="0.25">
      <c r="A403" s="7" t="s">
        <v>672</v>
      </c>
      <c r="B403" s="4" t="s">
        <v>673</v>
      </c>
      <c r="C403" s="7" t="s">
        <v>215</v>
      </c>
      <c r="D403" s="9">
        <v>4</v>
      </c>
      <c r="E403" s="56"/>
      <c r="F403" s="29">
        <f>ROUND(D403*E403,0)</f>
        <v>0</v>
      </c>
    </row>
    <row r="404" spans="1:6" x14ac:dyDescent="0.25">
      <c r="A404" s="7" t="s">
        <v>674</v>
      </c>
      <c r="B404" s="4" t="s">
        <v>673</v>
      </c>
      <c r="C404" s="7" t="s">
        <v>215</v>
      </c>
      <c r="D404" s="9">
        <v>2</v>
      </c>
      <c r="E404" s="56"/>
      <c r="F404" s="29">
        <f>ROUND(D404*E404,0)</f>
        <v>0</v>
      </c>
    </row>
    <row r="405" spans="1:6" x14ac:dyDescent="0.25">
      <c r="A405" s="7">
        <v>8.6</v>
      </c>
      <c r="B405" s="2" t="s">
        <v>675</v>
      </c>
      <c r="C405" s="7"/>
      <c r="D405" s="9"/>
      <c r="E405" s="56"/>
      <c r="F405" s="29"/>
    </row>
    <row r="406" spans="1:6" x14ac:dyDescent="0.25">
      <c r="A406" s="7" t="s">
        <v>676</v>
      </c>
      <c r="B406" s="4" t="s">
        <v>677</v>
      </c>
      <c r="C406" s="7" t="s">
        <v>215</v>
      </c>
      <c r="D406" s="9">
        <v>2</v>
      </c>
      <c r="E406" s="56"/>
      <c r="F406" s="29">
        <f>ROUND(D406*E406,0)</f>
        <v>0</v>
      </c>
    </row>
    <row r="407" spans="1:6" x14ac:dyDescent="0.25">
      <c r="A407" s="7" t="s">
        <v>678</v>
      </c>
      <c r="B407" s="4" t="s">
        <v>679</v>
      </c>
      <c r="C407" s="7" t="s">
        <v>215</v>
      </c>
      <c r="D407" s="9">
        <v>2</v>
      </c>
      <c r="E407" s="56"/>
      <c r="F407" s="29">
        <f>ROUND(D407*E407,0)</f>
        <v>0</v>
      </c>
    </row>
    <row r="408" spans="1:6" x14ac:dyDescent="0.25">
      <c r="A408" s="7">
        <v>8.6999999999999993</v>
      </c>
      <c r="B408" s="2" t="s">
        <v>680</v>
      </c>
      <c r="C408" s="7"/>
      <c r="D408" s="9"/>
      <c r="E408" s="56"/>
      <c r="F408" s="29"/>
    </row>
    <row r="409" spans="1:6" x14ac:dyDescent="0.25">
      <c r="A409" s="7" t="s">
        <v>681</v>
      </c>
      <c r="B409" s="4" t="s">
        <v>682</v>
      </c>
      <c r="C409" s="7" t="s">
        <v>215</v>
      </c>
      <c r="D409" s="9">
        <v>6</v>
      </c>
      <c r="E409" s="56"/>
      <c r="F409" s="29">
        <f>ROUND(D409*E409,0)</f>
        <v>0</v>
      </c>
    </row>
    <row r="410" spans="1:6" x14ac:dyDescent="0.25">
      <c r="A410" s="7">
        <v>8.8000000000000007</v>
      </c>
      <c r="B410" s="2" t="s">
        <v>683</v>
      </c>
      <c r="C410" s="7"/>
      <c r="D410" s="9"/>
      <c r="E410" s="56"/>
      <c r="F410" s="29"/>
    </row>
    <row r="411" spans="1:6" x14ac:dyDescent="0.25">
      <c r="A411" s="7" t="s">
        <v>684</v>
      </c>
      <c r="B411" s="4" t="s">
        <v>685</v>
      </c>
      <c r="C411" s="7" t="s">
        <v>215</v>
      </c>
      <c r="D411" s="9">
        <v>1</v>
      </c>
      <c r="E411" s="56"/>
      <c r="F411" s="29">
        <f>ROUND(D411*E411,0)</f>
        <v>0</v>
      </c>
    </row>
    <row r="412" spans="1:6" x14ac:dyDescent="0.25">
      <c r="A412" s="7">
        <v>8.9</v>
      </c>
      <c r="B412" s="2" t="s">
        <v>686</v>
      </c>
      <c r="C412" s="7"/>
      <c r="D412" s="9"/>
      <c r="E412" s="56"/>
      <c r="F412" s="29"/>
    </row>
    <row r="413" spans="1:6" x14ac:dyDescent="0.25">
      <c r="A413" s="7" t="s">
        <v>687</v>
      </c>
      <c r="B413" s="4" t="s">
        <v>688</v>
      </c>
      <c r="C413" s="7" t="s">
        <v>215</v>
      </c>
      <c r="D413" s="9">
        <v>2</v>
      </c>
      <c r="E413" s="56"/>
      <c r="F413" s="29">
        <f>ROUND(D413*E413,0)</f>
        <v>0</v>
      </c>
    </row>
    <row r="414" spans="1:6" x14ac:dyDescent="0.25">
      <c r="A414" s="30">
        <v>9</v>
      </c>
      <c r="B414" s="75" t="s">
        <v>689</v>
      </c>
      <c r="C414" s="75"/>
      <c r="D414" s="75"/>
      <c r="E414" s="75"/>
      <c r="F414" s="44"/>
    </row>
    <row r="415" spans="1:6" ht="84.75" customHeight="1" x14ac:dyDescent="0.25">
      <c r="A415" s="7">
        <v>9.1</v>
      </c>
      <c r="B415" s="33" t="s">
        <v>690</v>
      </c>
      <c r="C415" s="3"/>
      <c r="D415" s="3"/>
      <c r="E415" s="55"/>
      <c r="F415" s="29"/>
    </row>
    <row r="416" spans="1:6" x14ac:dyDescent="0.25">
      <c r="A416" s="7" t="s">
        <v>691</v>
      </c>
      <c r="B416" s="4" t="s">
        <v>692</v>
      </c>
      <c r="C416" s="7" t="s">
        <v>7</v>
      </c>
      <c r="D416" s="9">
        <v>16</v>
      </c>
      <c r="E416" s="56"/>
      <c r="F416" s="29">
        <f>ROUND(D416*E416,0)</f>
        <v>0</v>
      </c>
    </row>
    <row r="417" spans="1:6" x14ac:dyDescent="0.25">
      <c r="A417" s="7" t="s">
        <v>693</v>
      </c>
      <c r="B417" s="4" t="s">
        <v>694</v>
      </c>
      <c r="C417" s="7" t="s">
        <v>215</v>
      </c>
      <c r="D417" s="9">
        <v>2</v>
      </c>
      <c r="E417" s="56"/>
      <c r="F417" s="29">
        <f>ROUND(D417*E417,0)</f>
        <v>0</v>
      </c>
    </row>
    <row r="418" spans="1:6" x14ac:dyDescent="0.25">
      <c r="A418" s="7" t="s">
        <v>695</v>
      </c>
      <c r="B418" s="4" t="s">
        <v>696</v>
      </c>
      <c r="C418" s="7" t="s">
        <v>215</v>
      </c>
      <c r="D418" s="9">
        <v>1</v>
      </c>
      <c r="E418" s="56"/>
      <c r="F418" s="29">
        <f>ROUND(D418*E418,0)</f>
        <v>0</v>
      </c>
    </row>
    <row r="419" spans="1:6" x14ac:dyDescent="0.25">
      <c r="A419" s="7" t="s">
        <v>697</v>
      </c>
      <c r="B419" s="4" t="s">
        <v>698</v>
      </c>
      <c r="C419" s="7" t="s">
        <v>215</v>
      </c>
      <c r="D419" s="9">
        <v>1</v>
      </c>
      <c r="E419" s="56"/>
      <c r="F419" s="29"/>
    </row>
    <row r="420" spans="1:6" ht="78.75" customHeight="1" x14ac:dyDescent="0.25">
      <c r="A420" s="7">
        <v>9.1999999999999993</v>
      </c>
      <c r="B420" s="11" t="s">
        <v>699</v>
      </c>
      <c r="C420" s="3"/>
      <c r="D420" s="3"/>
      <c r="E420" s="55"/>
      <c r="F420" s="29"/>
    </row>
    <row r="421" spans="1:6" x14ac:dyDescent="0.25">
      <c r="A421" s="7" t="s">
        <v>700</v>
      </c>
      <c r="B421" s="4" t="s">
        <v>701</v>
      </c>
      <c r="C421" s="7" t="s">
        <v>7</v>
      </c>
      <c r="D421" s="9">
        <v>10</v>
      </c>
      <c r="E421" s="56"/>
      <c r="F421" s="29">
        <f>ROUND(D421*E421,0)</f>
        <v>0</v>
      </c>
    </row>
    <row r="422" spans="1:6" x14ac:dyDescent="0.25">
      <c r="A422" s="7" t="s">
        <v>702</v>
      </c>
      <c r="B422" s="4" t="s">
        <v>703</v>
      </c>
      <c r="C422" s="7" t="s">
        <v>215</v>
      </c>
      <c r="D422" s="9">
        <v>1</v>
      </c>
      <c r="E422" s="56"/>
      <c r="F422" s="29">
        <f>ROUND(D422*E422,0)</f>
        <v>0</v>
      </c>
    </row>
    <row r="423" spans="1:6" x14ac:dyDescent="0.25">
      <c r="A423" s="7" t="s">
        <v>704</v>
      </c>
      <c r="B423" s="4" t="s">
        <v>705</v>
      </c>
      <c r="C423" s="7" t="s">
        <v>215</v>
      </c>
      <c r="D423" s="9">
        <v>1</v>
      </c>
      <c r="E423" s="56"/>
      <c r="F423" s="29">
        <f>ROUND(D423*E423,0)</f>
        <v>0</v>
      </c>
    </row>
    <row r="424" spans="1:6" x14ac:dyDescent="0.25">
      <c r="A424" s="7" t="s">
        <v>706</v>
      </c>
      <c r="B424" s="5" t="s">
        <v>707</v>
      </c>
      <c r="C424" s="8" t="s">
        <v>215</v>
      </c>
      <c r="D424" s="26">
        <v>2</v>
      </c>
      <c r="E424" s="56"/>
      <c r="F424" s="45">
        <f>ROUND(D424*E424,0)</f>
        <v>0</v>
      </c>
    </row>
    <row r="425" spans="1:6" ht="15" customHeight="1" x14ac:dyDescent="0.25">
      <c r="A425" s="17"/>
      <c r="B425" s="71" t="s">
        <v>717</v>
      </c>
      <c r="C425" s="72"/>
      <c r="D425" s="72"/>
      <c r="E425" s="73"/>
      <c r="F425" s="42">
        <f>SUM(F354:F424)</f>
        <v>0</v>
      </c>
    </row>
    <row r="426" spans="1:6" ht="15" customHeight="1" x14ac:dyDescent="0.25">
      <c r="A426" s="38"/>
      <c r="B426" s="34"/>
      <c r="C426" s="35"/>
      <c r="D426" s="35"/>
      <c r="E426" s="35"/>
      <c r="F426" s="46"/>
    </row>
    <row r="427" spans="1:6" ht="15" customHeight="1" x14ac:dyDescent="0.25">
      <c r="A427" s="99" t="s">
        <v>719</v>
      </c>
      <c r="B427" s="99"/>
      <c r="C427" s="99"/>
      <c r="D427" s="99"/>
      <c r="E427" s="99"/>
      <c r="F427" s="47">
        <f>+F170+F265+F351+F425</f>
        <v>0</v>
      </c>
    </row>
    <row r="428" spans="1:6" ht="15" customHeight="1" x14ac:dyDescent="0.25">
      <c r="A428" s="2"/>
      <c r="B428" s="95" t="s">
        <v>725</v>
      </c>
      <c r="C428" s="95"/>
      <c r="D428" s="95"/>
      <c r="E428" s="59"/>
      <c r="F428" s="43">
        <f>+ROUND(F427*E428,0)</f>
        <v>0</v>
      </c>
    </row>
    <row r="429" spans="1:6" ht="15" customHeight="1" x14ac:dyDescent="0.25">
      <c r="A429" s="2"/>
      <c r="B429" s="95" t="s">
        <v>726</v>
      </c>
      <c r="C429" s="95"/>
      <c r="D429" s="95"/>
      <c r="E429" s="59"/>
      <c r="F429" s="43">
        <f>+ROUND(F427*E429,0)</f>
        <v>0</v>
      </c>
    </row>
    <row r="430" spans="1:6" ht="15" customHeight="1" x14ac:dyDescent="0.25">
      <c r="A430" s="2"/>
      <c r="B430" s="95" t="s">
        <v>727</v>
      </c>
      <c r="C430" s="95"/>
      <c r="D430" s="95"/>
      <c r="E430" s="59"/>
      <c r="F430" s="43">
        <f>+ROUND(F427*E430,0)</f>
        <v>0</v>
      </c>
    </row>
    <row r="431" spans="1:6" ht="15" customHeight="1" x14ac:dyDescent="0.25">
      <c r="A431" s="2"/>
      <c r="B431" s="98" t="s">
        <v>720</v>
      </c>
      <c r="C431" s="98"/>
      <c r="D431" s="98"/>
      <c r="E431" s="36">
        <v>0.16</v>
      </c>
      <c r="F431" s="43">
        <f>+ROUND(F430*E431,0)</f>
        <v>0</v>
      </c>
    </row>
    <row r="432" spans="1:6" ht="32.25" customHeight="1" x14ac:dyDescent="0.25">
      <c r="A432" s="91" t="s">
        <v>729</v>
      </c>
      <c r="B432" s="91"/>
      <c r="C432" s="91"/>
      <c r="D432" s="91"/>
      <c r="E432" s="91"/>
      <c r="F432" s="47">
        <f>+F427+F428+F431</f>
        <v>0</v>
      </c>
    </row>
    <row r="433" spans="1:6" ht="15" customHeight="1" x14ac:dyDescent="0.25">
      <c r="B433" s="35"/>
      <c r="C433" s="35"/>
      <c r="D433" s="35"/>
      <c r="E433" s="35"/>
      <c r="F433" s="48"/>
    </row>
    <row r="434" spans="1:6" ht="35.25" customHeight="1" x14ac:dyDescent="0.25">
      <c r="A434" s="92" t="s">
        <v>730</v>
      </c>
      <c r="B434" s="93"/>
      <c r="C434" s="93"/>
      <c r="D434" s="93"/>
      <c r="E434" s="93"/>
      <c r="F434" s="94"/>
    </row>
    <row r="435" spans="1:6" ht="35.25" customHeight="1" x14ac:dyDescent="0.25">
      <c r="A435" s="68" t="s">
        <v>718</v>
      </c>
      <c r="B435" s="69"/>
      <c r="C435" s="69"/>
      <c r="D435" s="69"/>
      <c r="E435" s="69"/>
      <c r="F435" s="70"/>
    </row>
    <row r="436" spans="1:6" s="14" customFormat="1" ht="29.25" customHeight="1" x14ac:dyDescent="0.25">
      <c r="A436" s="13" t="s">
        <v>0</v>
      </c>
      <c r="B436" s="13" t="s">
        <v>1</v>
      </c>
      <c r="C436" s="13" t="s">
        <v>2</v>
      </c>
      <c r="D436" s="13" t="s">
        <v>3</v>
      </c>
      <c r="E436" s="27" t="s">
        <v>4</v>
      </c>
      <c r="F436" s="27" t="s">
        <v>721</v>
      </c>
    </row>
    <row r="437" spans="1:6" ht="19.5" customHeight="1" x14ac:dyDescent="0.25">
      <c r="A437" s="30">
        <v>9</v>
      </c>
      <c r="B437" s="18" t="s">
        <v>724</v>
      </c>
      <c r="C437" s="19"/>
      <c r="D437" s="19"/>
      <c r="E437" s="20"/>
      <c r="F437" s="44"/>
    </row>
    <row r="438" spans="1:6" ht="30" customHeight="1" x14ac:dyDescent="0.25">
      <c r="A438" s="2"/>
      <c r="B438" s="74" t="s">
        <v>151</v>
      </c>
      <c r="C438" s="74"/>
      <c r="D438" s="74"/>
      <c r="E438" s="74"/>
      <c r="F438" s="29"/>
    </row>
    <row r="439" spans="1:6" x14ac:dyDescent="0.25">
      <c r="A439" s="7">
        <v>9.1999999999999993</v>
      </c>
      <c r="B439" s="2" t="s">
        <v>26</v>
      </c>
      <c r="C439" s="7" t="s">
        <v>7</v>
      </c>
      <c r="D439" s="9">
        <v>1876.48</v>
      </c>
      <c r="E439" s="56"/>
      <c r="F439" s="29">
        <f t="shared" ref="F439:F470" si="18">ROUND(D439*E439,0)</f>
        <v>0</v>
      </c>
    </row>
    <row r="440" spans="1:6" x14ac:dyDescent="0.25">
      <c r="A440" s="7">
        <v>9.3000000000000007</v>
      </c>
      <c r="B440" s="2" t="s">
        <v>28</v>
      </c>
      <c r="C440" s="7" t="s">
        <v>7</v>
      </c>
      <c r="D440" s="9">
        <v>634.88</v>
      </c>
      <c r="E440" s="56"/>
      <c r="F440" s="29">
        <f t="shared" si="18"/>
        <v>0</v>
      </c>
    </row>
    <row r="441" spans="1:6" x14ac:dyDescent="0.25">
      <c r="A441" s="7">
        <v>9.4</v>
      </c>
      <c r="B441" s="2" t="s">
        <v>30</v>
      </c>
      <c r="C441" s="7" t="s">
        <v>7</v>
      </c>
      <c r="D441" s="9">
        <v>6347.52</v>
      </c>
      <c r="E441" s="56"/>
      <c r="F441" s="29">
        <f t="shared" si="18"/>
        <v>0</v>
      </c>
    </row>
    <row r="442" spans="1:6" x14ac:dyDescent="0.25">
      <c r="A442" s="7">
        <v>9.5</v>
      </c>
      <c r="B442" s="2" t="s">
        <v>32</v>
      </c>
      <c r="C442" s="7" t="s">
        <v>7</v>
      </c>
      <c r="D442" s="9">
        <v>8688.64</v>
      </c>
      <c r="E442" s="56"/>
      <c r="F442" s="29">
        <f t="shared" si="18"/>
        <v>0</v>
      </c>
    </row>
    <row r="443" spans="1:6" x14ac:dyDescent="0.25">
      <c r="A443" s="7">
        <v>9.6</v>
      </c>
      <c r="B443" s="2" t="s">
        <v>34</v>
      </c>
      <c r="C443" s="7" t="s">
        <v>7</v>
      </c>
      <c r="D443" s="9">
        <v>1205.76</v>
      </c>
      <c r="E443" s="56"/>
      <c r="F443" s="29">
        <f t="shared" si="18"/>
        <v>0</v>
      </c>
    </row>
    <row r="444" spans="1:6" x14ac:dyDescent="0.25">
      <c r="A444" s="7">
        <v>9.6999999999999993</v>
      </c>
      <c r="B444" s="2" t="s">
        <v>36</v>
      </c>
      <c r="C444" s="7" t="s">
        <v>7</v>
      </c>
      <c r="D444" s="9">
        <v>13496</v>
      </c>
      <c r="E444" s="56"/>
      <c r="F444" s="29">
        <f t="shared" si="18"/>
        <v>0</v>
      </c>
    </row>
    <row r="445" spans="1:6" x14ac:dyDescent="0.25">
      <c r="A445" s="7">
        <v>9.8000000000000007</v>
      </c>
      <c r="B445" s="10" t="s">
        <v>152</v>
      </c>
      <c r="C445" s="7" t="s">
        <v>7</v>
      </c>
      <c r="D445" s="9">
        <v>178.58</v>
      </c>
      <c r="E445" s="56"/>
      <c r="F445" s="29">
        <f t="shared" si="18"/>
        <v>0</v>
      </c>
    </row>
    <row r="446" spans="1:6" x14ac:dyDescent="0.25">
      <c r="A446" s="7">
        <v>9.9</v>
      </c>
      <c r="B446" s="10" t="s">
        <v>153</v>
      </c>
      <c r="C446" s="7" t="s">
        <v>38</v>
      </c>
      <c r="D446" s="9">
        <v>22</v>
      </c>
      <c r="E446" s="56"/>
      <c r="F446" s="29">
        <f t="shared" si="18"/>
        <v>0</v>
      </c>
    </row>
    <row r="447" spans="1:6" x14ac:dyDescent="0.25">
      <c r="A447" s="9">
        <v>9.1</v>
      </c>
      <c r="B447" s="10" t="s">
        <v>154</v>
      </c>
      <c r="C447" s="7" t="s">
        <v>38</v>
      </c>
      <c r="D447" s="9">
        <v>7</v>
      </c>
      <c r="E447" s="56"/>
      <c r="F447" s="29">
        <f t="shared" si="18"/>
        <v>0</v>
      </c>
    </row>
    <row r="448" spans="1:6" x14ac:dyDescent="0.25">
      <c r="A448" s="7">
        <v>9.11</v>
      </c>
      <c r="B448" s="2" t="s">
        <v>155</v>
      </c>
      <c r="C448" s="7" t="s">
        <v>38</v>
      </c>
      <c r="D448" s="9">
        <v>8</v>
      </c>
      <c r="E448" s="56"/>
      <c r="F448" s="29">
        <f t="shared" si="18"/>
        <v>0</v>
      </c>
    </row>
    <row r="449" spans="1:6" x14ac:dyDescent="0.25">
      <c r="A449" s="7">
        <v>9.1199999999999992</v>
      </c>
      <c r="B449" s="2" t="s">
        <v>45</v>
      </c>
      <c r="C449" s="7" t="s">
        <v>38</v>
      </c>
      <c r="D449" s="9">
        <v>4</v>
      </c>
      <c r="E449" s="56"/>
      <c r="F449" s="29">
        <f t="shared" si="18"/>
        <v>0</v>
      </c>
    </row>
    <row r="450" spans="1:6" x14ac:dyDescent="0.25">
      <c r="A450" s="7">
        <v>9.1300000000000008</v>
      </c>
      <c r="B450" s="2" t="s">
        <v>47</v>
      </c>
      <c r="C450" s="7" t="s">
        <v>38</v>
      </c>
      <c r="D450" s="9">
        <v>1</v>
      </c>
      <c r="E450" s="56"/>
      <c r="F450" s="29">
        <f t="shared" si="18"/>
        <v>0</v>
      </c>
    </row>
    <row r="451" spans="1:6" x14ac:dyDescent="0.25">
      <c r="A451" s="7">
        <v>9.14</v>
      </c>
      <c r="B451" s="2" t="s">
        <v>49</v>
      </c>
      <c r="C451" s="7" t="s">
        <v>38</v>
      </c>
      <c r="D451" s="9">
        <v>3</v>
      </c>
      <c r="E451" s="56"/>
      <c r="F451" s="29">
        <f t="shared" si="18"/>
        <v>0</v>
      </c>
    </row>
    <row r="452" spans="1:6" x14ac:dyDescent="0.25">
      <c r="A452" s="7">
        <v>9.15</v>
      </c>
      <c r="B452" s="2" t="s">
        <v>51</v>
      </c>
      <c r="C452" s="7" t="s">
        <v>38</v>
      </c>
      <c r="D452" s="9">
        <v>12</v>
      </c>
      <c r="E452" s="56"/>
      <c r="F452" s="29">
        <f t="shared" si="18"/>
        <v>0</v>
      </c>
    </row>
    <row r="453" spans="1:6" x14ac:dyDescent="0.25">
      <c r="A453" s="7">
        <v>9.16</v>
      </c>
      <c r="B453" s="2" t="s">
        <v>53</v>
      </c>
      <c r="C453" s="7" t="s">
        <v>38</v>
      </c>
      <c r="D453" s="9">
        <v>15</v>
      </c>
      <c r="E453" s="56"/>
      <c r="F453" s="29">
        <f t="shared" si="18"/>
        <v>0</v>
      </c>
    </row>
    <row r="454" spans="1:6" x14ac:dyDescent="0.25">
      <c r="A454" s="7">
        <v>9.17</v>
      </c>
      <c r="B454" s="2" t="s">
        <v>55</v>
      </c>
      <c r="C454" s="7" t="s">
        <v>38</v>
      </c>
      <c r="D454" s="9">
        <v>13</v>
      </c>
      <c r="E454" s="56"/>
      <c r="F454" s="29">
        <f t="shared" si="18"/>
        <v>0</v>
      </c>
    </row>
    <row r="455" spans="1:6" x14ac:dyDescent="0.25">
      <c r="A455" s="7">
        <v>9.18</v>
      </c>
      <c r="B455" s="2" t="s">
        <v>57</v>
      </c>
      <c r="C455" s="7" t="s">
        <v>38</v>
      </c>
      <c r="D455" s="9">
        <v>24</v>
      </c>
      <c r="E455" s="56"/>
      <c r="F455" s="29">
        <f t="shared" si="18"/>
        <v>0</v>
      </c>
    </row>
    <row r="456" spans="1:6" x14ac:dyDescent="0.25">
      <c r="A456" s="7">
        <v>9.19</v>
      </c>
      <c r="B456" s="2" t="s">
        <v>59</v>
      </c>
      <c r="C456" s="7" t="s">
        <v>38</v>
      </c>
      <c r="D456" s="9">
        <v>17</v>
      </c>
      <c r="E456" s="56"/>
      <c r="F456" s="29">
        <f t="shared" si="18"/>
        <v>0</v>
      </c>
    </row>
    <row r="457" spans="1:6" x14ac:dyDescent="0.25">
      <c r="A457" s="9">
        <v>9.1999999999999993</v>
      </c>
      <c r="B457" s="2" t="s">
        <v>61</v>
      </c>
      <c r="C457" s="7" t="s">
        <v>38</v>
      </c>
      <c r="D457" s="9">
        <v>9</v>
      </c>
      <c r="E457" s="56"/>
      <c r="F457" s="29">
        <f t="shared" si="18"/>
        <v>0</v>
      </c>
    </row>
    <row r="458" spans="1:6" x14ac:dyDescent="0.25">
      <c r="A458" s="7">
        <v>9.2100000000000009</v>
      </c>
      <c r="B458" s="2" t="s">
        <v>156</v>
      </c>
      <c r="C458" s="7" t="s">
        <v>38</v>
      </c>
      <c r="D458" s="9">
        <v>7</v>
      </c>
      <c r="E458" s="56"/>
      <c r="F458" s="29">
        <f t="shared" si="18"/>
        <v>0</v>
      </c>
    </row>
    <row r="459" spans="1:6" x14ac:dyDescent="0.25">
      <c r="A459" s="7">
        <v>9.2200000000000006</v>
      </c>
      <c r="B459" s="2" t="s">
        <v>65</v>
      </c>
      <c r="C459" s="7" t="s">
        <v>38</v>
      </c>
      <c r="D459" s="9">
        <v>3</v>
      </c>
      <c r="E459" s="56"/>
      <c r="F459" s="29">
        <f t="shared" si="18"/>
        <v>0</v>
      </c>
    </row>
    <row r="460" spans="1:6" x14ac:dyDescent="0.25">
      <c r="A460" s="7">
        <v>9.23</v>
      </c>
      <c r="B460" s="2" t="s">
        <v>67</v>
      </c>
      <c r="C460" s="7" t="s">
        <v>38</v>
      </c>
      <c r="D460" s="9">
        <v>42</v>
      </c>
      <c r="E460" s="56"/>
      <c r="F460" s="29">
        <f t="shared" si="18"/>
        <v>0</v>
      </c>
    </row>
    <row r="461" spans="1:6" x14ac:dyDescent="0.25">
      <c r="A461" s="7">
        <v>9.24</v>
      </c>
      <c r="B461" s="2" t="s">
        <v>69</v>
      </c>
      <c r="C461" s="7" t="s">
        <v>38</v>
      </c>
      <c r="D461" s="9">
        <v>36</v>
      </c>
      <c r="E461" s="56"/>
      <c r="F461" s="29">
        <f t="shared" si="18"/>
        <v>0</v>
      </c>
    </row>
    <row r="462" spans="1:6" x14ac:dyDescent="0.25">
      <c r="A462" s="7">
        <v>9.25</v>
      </c>
      <c r="B462" s="2" t="s">
        <v>71</v>
      </c>
      <c r="C462" s="7" t="s">
        <v>38</v>
      </c>
      <c r="D462" s="9">
        <v>10</v>
      </c>
      <c r="E462" s="56"/>
      <c r="F462" s="29">
        <f t="shared" si="18"/>
        <v>0</v>
      </c>
    </row>
    <row r="463" spans="1:6" x14ac:dyDescent="0.25">
      <c r="A463" s="7">
        <v>9.26</v>
      </c>
      <c r="B463" s="2" t="s">
        <v>73</v>
      </c>
      <c r="C463" s="7" t="s">
        <v>38</v>
      </c>
      <c r="D463" s="9">
        <v>2</v>
      </c>
      <c r="E463" s="56"/>
      <c r="F463" s="29">
        <f t="shared" si="18"/>
        <v>0</v>
      </c>
    </row>
    <row r="464" spans="1:6" x14ac:dyDescent="0.25">
      <c r="A464" s="7">
        <v>9.27</v>
      </c>
      <c r="B464" s="2" t="s">
        <v>157</v>
      </c>
      <c r="C464" s="7" t="s">
        <v>38</v>
      </c>
      <c r="D464" s="9">
        <v>3</v>
      </c>
      <c r="E464" s="56"/>
      <c r="F464" s="29">
        <f t="shared" si="18"/>
        <v>0</v>
      </c>
    </row>
    <row r="465" spans="1:6" x14ac:dyDescent="0.25">
      <c r="A465" s="7">
        <v>9.2799999999999994</v>
      </c>
      <c r="B465" s="2" t="s">
        <v>158</v>
      </c>
      <c r="C465" s="7" t="s">
        <v>38</v>
      </c>
      <c r="D465" s="9">
        <v>2</v>
      </c>
      <c r="E465" s="56"/>
      <c r="F465" s="29">
        <f t="shared" si="18"/>
        <v>0</v>
      </c>
    </row>
    <row r="466" spans="1:6" x14ac:dyDescent="0.25">
      <c r="A466" s="7">
        <v>9.2899999999999991</v>
      </c>
      <c r="B466" s="2" t="s">
        <v>79</v>
      </c>
      <c r="C466" s="7" t="s">
        <v>38</v>
      </c>
      <c r="D466" s="9">
        <v>3</v>
      </c>
      <c r="E466" s="56"/>
      <c r="F466" s="29">
        <f t="shared" si="18"/>
        <v>0</v>
      </c>
    </row>
    <row r="467" spans="1:6" x14ac:dyDescent="0.25">
      <c r="A467" s="9">
        <v>9.3000000000000007</v>
      </c>
      <c r="B467" s="2" t="s">
        <v>81</v>
      </c>
      <c r="C467" s="7" t="s">
        <v>38</v>
      </c>
      <c r="D467" s="9">
        <v>1</v>
      </c>
      <c r="E467" s="56"/>
      <c r="F467" s="29">
        <f t="shared" si="18"/>
        <v>0</v>
      </c>
    </row>
    <row r="468" spans="1:6" x14ac:dyDescent="0.25">
      <c r="A468" s="7">
        <v>9.31</v>
      </c>
      <c r="B468" s="2" t="s">
        <v>83</v>
      </c>
      <c r="C468" s="7" t="s">
        <v>38</v>
      </c>
      <c r="D468" s="9">
        <v>1</v>
      </c>
      <c r="E468" s="56"/>
      <c r="F468" s="29">
        <f t="shared" si="18"/>
        <v>0</v>
      </c>
    </row>
    <row r="469" spans="1:6" x14ac:dyDescent="0.25">
      <c r="A469" s="7">
        <v>9.32</v>
      </c>
      <c r="B469" s="2" t="s">
        <v>85</v>
      </c>
      <c r="C469" s="7" t="s">
        <v>38</v>
      </c>
      <c r="D469" s="9">
        <v>7</v>
      </c>
      <c r="E469" s="56"/>
      <c r="F469" s="29">
        <f t="shared" si="18"/>
        <v>0</v>
      </c>
    </row>
    <row r="470" spans="1:6" x14ac:dyDescent="0.25">
      <c r="A470" s="7">
        <v>9.33</v>
      </c>
      <c r="B470" s="2" t="s">
        <v>159</v>
      </c>
      <c r="C470" s="7" t="s">
        <v>38</v>
      </c>
      <c r="D470" s="9">
        <v>7</v>
      </c>
      <c r="E470" s="56"/>
      <c r="F470" s="29">
        <f t="shared" si="18"/>
        <v>0</v>
      </c>
    </row>
    <row r="471" spans="1:6" x14ac:dyDescent="0.25">
      <c r="A471" s="7">
        <v>9.34</v>
      </c>
      <c r="B471" s="2" t="s">
        <v>160</v>
      </c>
      <c r="C471" s="7" t="s">
        <v>38</v>
      </c>
      <c r="D471" s="9">
        <v>13</v>
      </c>
      <c r="E471" s="56"/>
      <c r="F471" s="29">
        <f t="shared" ref="F471:F499" si="19">ROUND(D471*E471,0)</f>
        <v>0</v>
      </c>
    </row>
    <row r="472" spans="1:6" x14ac:dyDescent="0.25">
      <c r="A472" s="7">
        <v>9.35</v>
      </c>
      <c r="B472" s="2" t="s">
        <v>91</v>
      </c>
      <c r="C472" s="7" t="s">
        <v>38</v>
      </c>
      <c r="D472" s="9">
        <v>5</v>
      </c>
      <c r="E472" s="56"/>
      <c r="F472" s="29">
        <f t="shared" si="19"/>
        <v>0</v>
      </c>
    </row>
    <row r="473" spans="1:6" x14ac:dyDescent="0.25">
      <c r="A473" s="7">
        <v>9.36</v>
      </c>
      <c r="B473" s="2" t="s">
        <v>161</v>
      </c>
      <c r="C473" s="7" t="s">
        <v>38</v>
      </c>
      <c r="D473" s="9">
        <v>17</v>
      </c>
      <c r="E473" s="56"/>
      <c r="F473" s="29">
        <f t="shared" si="19"/>
        <v>0</v>
      </c>
    </row>
    <row r="474" spans="1:6" x14ac:dyDescent="0.25">
      <c r="A474" s="7">
        <v>9.3699999999999992</v>
      </c>
      <c r="B474" s="2" t="s">
        <v>95</v>
      </c>
      <c r="C474" s="7" t="s">
        <v>38</v>
      </c>
      <c r="D474" s="9">
        <v>12</v>
      </c>
      <c r="E474" s="56"/>
      <c r="F474" s="29">
        <f t="shared" si="19"/>
        <v>0</v>
      </c>
    </row>
    <row r="475" spans="1:6" x14ac:dyDescent="0.25">
      <c r="A475" s="7">
        <v>9.3800000000000008</v>
      </c>
      <c r="B475" s="2" t="s">
        <v>97</v>
      </c>
      <c r="C475" s="7" t="s">
        <v>38</v>
      </c>
      <c r="D475" s="9">
        <v>66</v>
      </c>
      <c r="E475" s="56"/>
      <c r="F475" s="29">
        <f t="shared" si="19"/>
        <v>0</v>
      </c>
    </row>
    <row r="476" spans="1:6" x14ac:dyDescent="0.25">
      <c r="A476" s="7">
        <v>9.39</v>
      </c>
      <c r="B476" s="2" t="s">
        <v>99</v>
      </c>
      <c r="C476" s="7" t="s">
        <v>38</v>
      </c>
      <c r="D476" s="9">
        <v>29</v>
      </c>
      <c r="E476" s="56"/>
      <c r="F476" s="29">
        <f t="shared" si="19"/>
        <v>0</v>
      </c>
    </row>
    <row r="477" spans="1:6" x14ac:dyDescent="0.25">
      <c r="A477" s="9">
        <v>9.4</v>
      </c>
      <c r="B477" s="2" t="s">
        <v>162</v>
      </c>
      <c r="C477" s="7" t="s">
        <v>38</v>
      </c>
      <c r="D477" s="9">
        <v>1</v>
      </c>
      <c r="E477" s="56"/>
      <c r="F477" s="29">
        <f t="shared" si="19"/>
        <v>0</v>
      </c>
    </row>
    <row r="478" spans="1:6" x14ac:dyDescent="0.25">
      <c r="A478" s="7">
        <v>9.41</v>
      </c>
      <c r="B478" s="2" t="s">
        <v>163</v>
      </c>
      <c r="C478" s="7" t="s">
        <v>38</v>
      </c>
      <c r="D478" s="9">
        <v>1</v>
      </c>
      <c r="E478" s="56"/>
      <c r="F478" s="29">
        <f t="shared" si="19"/>
        <v>0</v>
      </c>
    </row>
    <row r="479" spans="1:6" x14ac:dyDescent="0.25">
      <c r="A479" s="7">
        <v>9.42</v>
      </c>
      <c r="B479" s="2" t="s">
        <v>164</v>
      </c>
      <c r="C479" s="7" t="s">
        <v>38</v>
      </c>
      <c r="D479" s="9">
        <v>2</v>
      </c>
      <c r="E479" s="56"/>
      <c r="F479" s="29">
        <f t="shared" si="19"/>
        <v>0</v>
      </c>
    </row>
    <row r="480" spans="1:6" x14ac:dyDescent="0.25">
      <c r="A480" s="7">
        <v>9.43</v>
      </c>
      <c r="B480" s="2" t="s">
        <v>165</v>
      </c>
      <c r="C480" s="7" t="s">
        <v>38</v>
      </c>
      <c r="D480" s="9">
        <v>2</v>
      </c>
      <c r="E480" s="56"/>
      <c r="F480" s="29">
        <f t="shared" si="19"/>
        <v>0</v>
      </c>
    </row>
    <row r="481" spans="1:6" x14ac:dyDescent="0.25">
      <c r="A481" s="7">
        <v>9.44</v>
      </c>
      <c r="B481" s="2" t="s">
        <v>166</v>
      </c>
      <c r="C481" s="7" t="s">
        <v>38</v>
      </c>
      <c r="D481" s="9">
        <v>1</v>
      </c>
      <c r="E481" s="56"/>
      <c r="F481" s="29">
        <f t="shared" si="19"/>
        <v>0</v>
      </c>
    </row>
    <row r="482" spans="1:6" x14ac:dyDescent="0.25">
      <c r="A482" s="7">
        <v>9.4499999999999993</v>
      </c>
      <c r="B482" s="2" t="s">
        <v>167</v>
      </c>
      <c r="C482" s="7" t="s">
        <v>38</v>
      </c>
      <c r="D482" s="9">
        <v>3</v>
      </c>
      <c r="E482" s="56"/>
      <c r="F482" s="29">
        <f t="shared" si="19"/>
        <v>0</v>
      </c>
    </row>
    <row r="483" spans="1:6" x14ac:dyDescent="0.25">
      <c r="A483" s="7">
        <v>9.4600000000000009</v>
      </c>
      <c r="B483" s="2" t="s">
        <v>168</v>
      </c>
      <c r="C483" s="7" t="s">
        <v>38</v>
      </c>
      <c r="D483" s="9">
        <v>16</v>
      </c>
      <c r="E483" s="56"/>
      <c r="F483" s="29">
        <f t="shared" si="19"/>
        <v>0</v>
      </c>
    </row>
    <row r="484" spans="1:6" x14ac:dyDescent="0.25">
      <c r="A484" s="7">
        <v>9.4700000000000006</v>
      </c>
      <c r="B484" s="2" t="s">
        <v>169</v>
      </c>
      <c r="C484" s="7" t="s">
        <v>38</v>
      </c>
      <c r="D484" s="9">
        <v>48</v>
      </c>
      <c r="E484" s="56"/>
      <c r="F484" s="29">
        <f t="shared" si="19"/>
        <v>0</v>
      </c>
    </row>
    <row r="485" spans="1:6" x14ac:dyDescent="0.25">
      <c r="A485" s="7">
        <v>9.48</v>
      </c>
      <c r="B485" s="2" t="s">
        <v>170</v>
      </c>
      <c r="C485" s="7" t="s">
        <v>38</v>
      </c>
      <c r="D485" s="9">
        <v>11</v>
      </c>
      <c r="E485" s="56"/>
      <c r="F485" s="29">
        <f t="shared" si="19"/>
        <v>0</v>
      </c>
    </row>
    <row r="486" spans="1:6" x14ac:dyDescent="0.25">
      <c r="A486" s="7">
        <v>9.49</v>
      </c>
      <c r="B486" s="2" t="s">
        <v>171</v>
      </c>
      <c r="C486" s="7" t="s">
        <v>38</v>
      </c>
      <c r="D486" s="9">
        <v>1</v>
      </c>
      <c r="E486" s="56"/>
      <c r="F486" s="29">
        <f t="shared" si="19"/>
        <v>0</v>
      </c>
    </row>
    <row r="487" spans="1:6" x14ac:dyDescent="0.25">
      <c r="A487" s="9">
        <v>9.5</v>
      </c>
      <c r="B487" s="2" t="s">
        <v>172</v>
      </c>
      <c r="C487" s="7" t="s">
        <v>38</v>
      </c>
      <c r="D487" s="9">
        <v>3</v>
      </c>
      <c r="E487" s="56"/>
      <c r="F487" s="29">
        <f t="shared" si="19"/>
        <v>0</v>
      </c>
    </row>
    <row r="488" spans="1:6" x14ac:dyDescent="0.25">
      <c r="A488" s="7">
        <v>9.51</v>
      </c>
      <c r="B488" s="2" t="s">
        <v>173</v>
      </c>
      <c r="C488" s="7" t="s">
        <v>38</v>
      </c>
      <c r="D488" s="9">
        <v>1</v>
      </c>
      <c r="E488" s="56"/>
      <c r="F488" s="29">
        <f t="shared" si="19"/>
        <v>0</v>
      </c>
    </row>
    <row r="489" spans="1:6" x14ac:dyDescent="0.25">
      <c r="A489" s="7">
        <v>9.52</v>
      </c>
      <c r="B489" s="2" t="s">
        <v>174</v>
      </c>
      <c r="C489" s="7" t="s">
        <v>38</v>
      </c>
      <c r="D489" s="9">
        <v>1</v>
      </c>
      <c r="E489" s="56"/>
      <c r="F489" s="29">
        <f t="shared" si="19"/>
        <v>0</v>
      </c>
    </row>
    <row r="490" spans="1:6" x14ac:dyDescent="0.25">
      <c r="A490" s="7">
        <v>9.5299999999999994</v>
      </c>
      <c r="B490" s="2" t="s">
        <v>175</v>
      </c>
      <c r="C490" s="7" t="s">
        <v>38</v>
      </c>
      <c r="D490" s="9">
        <v>1</v>
      </c>
      <c r="E490" s="56"/>
      <c r="F490" s="29">
        <f t="shared" si="19"/>
        <v>0</v>
      </c>
    </row>
    <row r="491" spans="1:6" x14ac:dyDescent="0.25">
      <c r="A491" s="7">
        <v>9.5399999999999991</v>
      </c>
      <c r="B491" s="2" t="s">
        <v>176</v>
      </c>
      <c r="C491" s="7" t="s">
        <v>38</v>
      </c>
      <c r="D491" s="9">
        <v>1</v>
      </c>
      <c r="E491" s="56"/>
      <c r="F491" s="29">
        <f t="shared" si="19"/>
        <v>0</v>
      </c>
    </row>
    <row r="492" spans="1:6" x14ac:dyDescent="0.25">
      <c r="A492" s="7">
        <v>9.5500000000000007</v>
      </c>
      <c r="B492" s="2" t="s">
        <v>177</v>
      </c>
      <c r="C492" s="7" t="s">
        <v>38</v>
      </c>
      <c r="D492" s="9">
        <v>1</v>
      </c>
      <c r="E492" s="56"/>
      <c r="F492" s="29">
        <f t="shared" si="19"/>
        <v>0</v>
      </c>
    </row>
    <row r="493" spans="1:6" x14ac:dyDescent="0.25">
      <c r="A493" s="7">
        <v>9.56</v>
      </c>
      <c r="B493" s="2" t="s">
        <v>178</v>
      </c>
      <c r="C493" s="7" t="s">
        <v>38</v>
      </c>
      <c r="D493" s="9">
        <v>2</v>
      </c>
      <c r="E493" s="56"/>
      <c r="F493" s="29">
        <f t="shared" si="19"/>
        <v>0</v>
      </c>
    </row>
    <row r="494" spans="1:6" x14ac:dyDescent="0.25">
      <c r="A494" s="7">
        <v>9.57</v>
      </c>
      <c r="B494" s="2" t="s">
        <v>179</v>
      </c>
      <c r="C494" s="7" t="s">
        <v>38</v>
      </c>
      <c r="D494" s="9">
        <v>12</v>
      </c>
      <c r="E494" s="56"/>
      <c r="F494" s="29">
        <f t="shared" si="19"/>
        <v>0</v>
      </c>
    </row>
    <row r="495" spans="1:6" x14ac:dyDescent="0.25">
      <c r="A495" s="7">
        <v>9.58</v>
      </c>
      <c r="B495" s="2" t="s">
        <v>180</v>
      </c>
      <c r="C495" s="7" t="s">
        <v>38</v>
      </c>
      <c r="D495" s="9">
        <v>9</v>
      </c>
      <c r="E495" s="56"/>
      <c r="F495" s="29">
        <f t="shared" si="19"/>
        <v>0</v>
      </c>
    </row>
    <row r="496" spans="1:6" x14ac:dyDescent="0.25">
      <c r="A496" s="7">
        <v>9.59</v>
      </c>
      <c r="B496" s="2" t="s">
        <v>181</v>
      </c>
      <c r="C496" s="7" t="s">
        <v>38</v>
      </c>
      <c r="D496" s="9">
        <v>4</v>
      </c>
      <c r="E496" s="56"/>
      <c r="F496" s="29">
        <f t="shared" si="19"/>
        <v>0</v>
      </c>
    </row>
    <row r="497" spans="1:6" x14ac:dyDescent="0.25">
      <c r="A497" s="9">
        <v>9.6</v>
      </c>
      <c r="B497" s="2" t="s">
        <v>182</v>
      </c>
      <c r="C497" s="7" t="s">
        <v>38</v>
      </c>
      <c r="D497" s="9">
        <v>5</v>
      </c>
      <c r="E497" s="56"/>
      <c r="F497" s="29">
        <f t="shared" si="19"/>
        <v>0</v>
      </c>
    </row>
    <row r="498" spans="1:6" x14ac:dyDescent="0.25">
      <c r="A498" s="7">
        <v>9.61</v>
      </c>
      <c r="B498" s="2" t="s">
        <v>183</v>
      </c>
      <c r="C498" s="7" t="s">
        <v>38</v>
      </c>
      <c r="D498" s="9">
        <v>5</v>
      </c>
      <c r="E498" s="56"/>
      <c r="F498" s="29">
        <f t="shared" si="19"/>
        <v>0</v>
      </c>
    </row>
    <row r="499" spans="1:6" x14ac:dyDescent="0.25">
      <c r="A499" s="7">
        <v>9.6199999999999992</v>
      </c>
      <c r="B499" s="2" t="s">
        <v>184</v>
      </c>
      <c r="C499" s="7" t="s">
        <v>38</v>
      </c>
      <c r="D499" s="9">
        <v>37</v>
      </c>
      <c r="E499" s="56"/>
      <c r="F499" s="29">
        <f t="shared" si="19"/>
        <v>0</v>
      </c>
    </row>
    <row r="500" spans="1:6" x14ac:dyDescent="0.25">
      <c r="A500" s="75" t="s">
        <v>185</v>
      </c>
      <c r="B500" s="75"/>
      <c r="C500" s="75"/>
      <c r="D500" s="75"/>
      <c r="E500" s="75"/>
      <c r="F500" s="42">
        <f>SUM(F439:F499)</f>
        <v>0</v>
      </c>
    </row>
    <row r="501" spans="1:6" x14ac:dyDescent="0.25">
      <c r="A501" s="12"/>
      <c r="B501" s="96" t="s">
        <v>186</v>
      </c>
      <c r="C501" s="96"/>
      <c r="D501" s="97"/>
      <c r="E501" s="60"/>
      <c r="F501" s="29">
        <f>+ROUND(F500*E501,0)</f>
        <v>0</v>
      </c>
    </row>
    <row r="502" spans="1:6" s="14" customFormat="1" ht="36" customHeight="1" x14ac:dyDescent="0.25">
      <c r="A502" s="65" t="s">
        <v>732</v>
      </c>
      <c r="B502" s="66"/>
      <c r="C502" s="66"/>
      <c r="D502" s="66"/>
      <c r="E502" s="67"/>
      <c r="F502" s="42">
        <f>+F500+F501</f>
        <v>0</v>
      </c>
    </row>
    <row r="503" spans="1:6" ht="15.75" customHeight="1" x14ac:dyDescent="0.25">
      <c r="A503" s="62"/>
      <c r="B503" s="63"/>
      <c r="C503" s="63"/>
      <c r="D503" s="63"/>
      <c r="E503" s="63"/>
      <c r="F503" s="64"/>
    </row>
    <row r="504" spans="1:6" s="14" customFormat="1" ht="30" customHeight="1" x14ac:dyDescent="0.25">
      <c r="A504" s="65" t="s">
        <v>731</v>
      </c>
      <c r="B504" s="66"/>
      <c r="C504" s="66"/>
      <c r="D504" s="66"/>
      <c r="E504" s="67"/>
      <c r="F504" s="42">
        <f>+F432+F502</f>
        <v>0</v>
      </c>
    </row>
  </sheetData>
  <sheetProtection password="DF72" sheet="1" objects="1" scenarios="1"/>
  <mergeCells count="58">
    <mergeCell ref="A502:E502"/>
    <mergeCell ref="A1:F1"/>
    <mergeCell ref="A171:F171"/>
    <mergeCell ref="A170:E170"/>
    <mergeCell ref="A3:F3"/>
    <mergeCell ref="B205:E205"/>
    <mergeCell ref="B355:E355"/>
    <mergeCell ref="B357:E357"/>
    <mergeCell ref="B501:D501"/>
    <mergeCell ref="B414:E414"/>
    <mergeCell ref="B438:E438"/>
    <mergeCell ref="A500:E500"/>
    <mergeCell ref="B425:E425"/>
    <mergeCell ref="B431:D431"/>
    <mergeCell ref="A427:E427"/>
    <mergeCell ref="B428:D428"/>
    <mergeCell ref="A432:E432"/>
    <mergeCell ref="A434:F434"/>
    <mergeCell ref="B429:D429"/>
    <mergeCell ref="B430:D430"/>
    <mergeCell ref="A435:F435"/>
    <mergeCell ref="A265:E265"/>
    <mergeCell ref="B253:E253"/>
    <mergeCell ref="B252:E252"/>
    <mergeCell ref="B241:E241"/>
    <mergeCell ref="B233:E233"/>
    <mergeCell ref="A2:F2"/>
    <mergeCell ref="B7:D7"/>
    <mergeCell ref="B5:F5"/>
    <mergeCell ref="B11:E11"/>
    <mergeCell ref="B360:E360"/>
    <mergeCell ref="A352:F352"/>
    <mergeCell ref="B12:F12"/>
    <mergeCell ref="B56:F56"/>
    <mergeCell ref="B282:E282"/>
    <mergeCell ref="B283:E283"/>
    <mergeCell ref="B353:E353"/>
    <mergeCell ref="B55:E55"/>
    <mergeCell ref="B99:E99"/>
    <mergeCell ref="B28:E28"/>
    <mergeCell ref="B100:F100"/>
    <mergeCell ref="B172:F172"/>
    <mergeCell ref="A503:F503"/>
    <mergeCell ref="A504:E504"/>
    <mergeCell ref="A266:F266"/>
    <mergeCell ref="A351:E351"/>
    <mergeCell ref="B6:E6"/>
    <mergeCell ref="B362:E362"/>
    <mergeCell ref="B234:F234"/>
    <mergeCell ref="B242:F242"/>
    <mergeCell ref="B371:E371"/>
    <mergeCell ref="B376:E376"/>
    <mergeCell ref="B390:E390"/>
    <mergeCell ref="B169:E169"/>
    <mergeCell ref="B118:E118"/>
    <mergeCell ref="B119:F119"/>
    <mergeCell ref="B204:E204"/>
    <mergeCell ref="B264:E264"/>
  </mergeCell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OFERTA ECONOMICA FASE III</vt:lpstr>
      <vt:lpstr>Hoja2</vt:lpstr>
      <vt:lpstr>Hoja3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Luisfernando</dc:creator>
  <cp:lastModifiedBy>SOL ANGEL CALA ACOSTA</cp:lastModifiedBy>
  <cp:lastPrinted>2015-05-03T14:11:41Z</cp:lastPrinted>
  <dcterms:created xsi:type="dcterms:W3CDTF">2015-05-03T14:04:26Z</dcterms:created>
  <dcterms:modified xsi:type="dcterms:W3CDTF">2015-05-26T23:41:06Z</dcterms:modified>
</cp:coreProperties>
</file>