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6515" windowHeight="7500"/>
  </bookViews>
  <sheets>
    <sheet name="FORMATO OFERTA ECONOMICA F-III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25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7" i="1"/>
  <c r="F21" i="1" l="1"/>
  <c r="F22" i="1" s="1"/>
  <c r="F23" i="1" s="1"/>
  <c r="F63" i="1"/>
  <c r="F66" i="1" l="1"/>
  <c r="F67" i="1" s="1"/>
  <c r="F65" i="1"/>
  <c r="F64" i="1"/>
  <c r="F68" i="1" l="1"/>
  <c r="F69" i="1" s="1"/>
</calcChain>
</file>

<file path=xl/sharedStrings.xml><?xml version="1.0" encoding="utf-8"?>
<sst xmlns="http://schemas.openxmlformats.org/spreadsheetml/2006/main" count="124" uniqueCount="80">
  <si>
    <t>ITEM</t>
  </si>
  <si>
    <t>UND</t>
  </si>
  <si>
    <t>CANTIDAD</t>
  </si>
  <si>
    <t xml:space="preserve"> Suministro de tubería Alcantarillado de 6" </t>
  </si>
  <si>
    <t xml:space="preserve"> ML </t>
  </si>
  <si>
    <t xml:space="preserve"> Suministro Tubería PVC Alcantarillado 8" </t>
  </si>
  <si>
    <t xml:space="preserve"> Suministro Tubería PVC Alcantarillado 10" </t>
  </si>
  <si>
    <t xml:space="preserve"> Suministro Tubería PVC Alcantarillado 12" </t>
  </si>
  <si>
    <t xml:space="preserve"> Suministro Tubería PVC Alcantarillado 16" </t>
  </si>
  <si>
    <t xml:space="preserve"> Suministro Tubería PVC Alcantarillado 20" </t>
  </si>
  <si>
    <t xml:space="preserve"> Suministro Camara PVC 600 incluye base doble tee, elevador y aro tapa </t>
  </si>
  <si>
    <t xml:space="preserve"> UND. </t>
  </si>
  <si>
    <t xml:space="preserve"> Suministro Caja de Inspección 315 PVC </t>
  </si>
  <si>
    <t xml:space="preserve"> Silla Tee 8 x 6 </t>
  </si>
  <si>
    <t xml:space="preserve"> Silla Tee 10 x 6 </t>
  </si>
  <si>
    <t xml:space="preserve"> Silla Tee 12 x 6 </t>
  </si>
  <si>
    <t xml:space="preserve"> Silla Tee 16 x 6 </t>
  </si>
  <si>
    <t xml:space="preserve"> Silla Tee 20 x 6 </t>
  </si>
  <si>
    <t xml:space="preserve"> Codo 45 x 6 Alcantarillado PVC </t>
  </si>
  <si>
    <t xml:space="preserve"> UN </t>
  </si>
  <si>
    <t xml:space="preserve"> Localización, Trazado y Replanteo </t>
  </si>
  <si>
    <t xml:space="preserve"> Excavación Mecánica </t>
  </si>
  <si>
    <t xml:space="preserve"> M3 </t>
  </si>
  <si>
    <t xml:space="preserve"> Excavacion manual comun 0 - 1.8 m </t>
  </si>
  <si>
    <t xml:space="preserve"> Corte de Pavimento  </t>
  </si>
  <si>
    <t xml:space="preserve"> M2 </t>
  </si>
  <si>
    <t xml:space="preserve"> Retiro Material Sobrante Excavacion </t>
  </si>
  <si>
    <t xml:space="preserve"> Relleno Tipo 2 (Mezcla de Arenas y Gravas) - Cimentación Tubería </t>
  </si>
  <si>
    <t xml:space="preserve"> Relleno Tipo 4 "Sub-Base B200"(Corte de Vías).E= 0,25m. </t>
  </si>
  <si>
    <t xml:space="preserve"> Pozo de Inspección D=1.20 MH 1.5 2.0, incluye excavación,  tapa y cañuela </t>
  </si>
  <si>
    <t xml:space="preserve"> Instalación Caja de Inspección 315 PVC, incluye excavación  </t>
  </si>
  <si>
    <t xml:space="preserve"> Instalación Camara PVC 600, incluye excavación  </t>
  </si>
  <si>
    <t xml:space="preserve"> Instalación domiciliaria de 6" </t>
  </si>
  <si>
    <t xml:space="preserve"> Instalación Tubería PVC Alcantarillado 8" </t>
  </si>
  <si>
    <t xml:space="preserve"> Instalación Tubería PVC Alcantarillado 10" </t>
  </si>
  <si>
    <t xml:space="preserve"> Instalación Tubería PVC Alcantarillado 12" </t>
  </si>
  <si>
    <t xml:space="preserve"> Instalación Tubería PVC Alcantarillado 16" </t>
  </si>
  <si>
    <t xml:space="preserve"> Instalación Tubería PVC Alcantarillado 20" </t>
  </si>
  <si>
    <t xml:space="preserve"> Relleno compactado material balastro </t>
  </si>
  <si>
    <t xml:space="preserve"> Demolicion de pavimento flexible mas retiro </t>
  </si>
  <si>
    <t xml:space="preserve"> Base compactada mat. triturado granular acarr. 10 km.  e= 0,15 mt </t>
  </si>
  <si>
    <t xml:space="preserve"> Reposición de carpeta asfáltica </t>
  </si>
  <si>
    <t xml:space="preserve"> Reparacion de daños en  acometidas </t>
  </si>
  <si>
    <t xml:space="preserve"> Instalacion de accesorios hd o hf de 2 a3 " en reparaciones </t>
  </si>
  <si>
    <t xml:space="preserve"> Instalacion tub acueducto  en reparacion 2"-4" </t>
  </si>
  <si>
    <t xml:space="preserve"> Empalme de tuberia de 8" a 12" a camara de concreto </t>
  </si>
  <si>
    <t xml:space="preserve"> Empalme de tuberia de 14" a 24" a camara de concreto </t>
  </si>
  <si>
    <t xml:space="preserve"> Demolicion camaras en concreto incluye retiro </t>
  </si>
  <si>
    <t xml:space="preserve"> Demolicion cajas de inspeccion en concreto incluye retiro </t>
  </si>
  <si>
    <t xml:space="preserve"> Caja domiciliaria en concreto medida interna 60x60, incluye excavación  </t>
  </si>
  <si>
    <t xml:space="preserve"> Demolicion anden incluye retiro </t>
  </si>
  <si>
    <t xml:space="preserve"> Restitucion de andenes E=0,10 mt </t>
  </si>
  <si>
    <t xml:space="preserve"> Retiro de Tuberia Existente 0"-12" </t>
  </si>
  <si>
    <t xml:space="preserve"> Excavacion a mano en conglomerado 0-1,8m </t>
  </si>
  <si>
    <t xml:space="preserve"> Recubrimiento en Concreto Tuberia </t>
  </si>
  <si>
    <t xml:space="preserve"> Acero de Refuerzo </t>
  </si>
  <si>
    <t xml:space="preserve"> KG </t>
  </si>
  <si>
    <t xml:space="preserve"> Instalacion de accesorios hd o hf de 4"-6 " en reparaciones </t>
  </si>
  <si>
    <t xml:space="preserve"> Instalacion tub acueducto  en reparacion 6" </t>
  </si>
  <si>
    <t xml:space="preserve"> ml </t>
  </si>
  <si>
    <t xml:space="preserve"> Protección de taludes (tablaestaca) </t>
  </si>
  <si>
    <t xml:space="preserve"> m2 </t>
  </si>
  <si>
    <t xml:space="preserve"> Construcción anillo y tapa para caja en concreto novacam </t>
  </si>
  <si>
    <t>ADMINISTRACIÓN</t>
  </si>
  <si>
    <t>SUBTOTAL SUMINISTRO DE MATERIALES</t>
  </si>
  <si>
    <t>TOTAL SUMINISTRO DE MATERIALES</t>
  </si>
  <si>
    <t>SUBTOTAL OBRA CIVIL</t>
  </si>
  <si>
    <t>TOTAL OBRA CIVIL</t>
  </si>
  <si>
    <t>OBRA: CONSTRUCCIÓN – OPTIMIZACIÓN DEL SISTEMA DE ALCANTARILLADO SEGUNDA ETAPA EN LA CABECERA MUNICIPAL DE GUACHENÉ - CAUCA</t>
  </si>
  <si>
    <t>CONCEPTO</t>
  </si>
  <si>
    <t>VALOR UNITARIO</t>
  </si>
  <si>
    <t>VALOR PARCIAL</t>
  </si>
  <si>
    <t>1. SUMINISTRO  DE MATERIALES</t>
  </si>
  <si>
    <t>2. OBRA CIVIL</t>
  </si>
  <si>
    <t xml:space="preserve">IVA SOBRE LA UTILIDAD </t>
  </si>
  <si>
    <t>IMPREVISTOS</t>
  </si>
  <si>
    <t>UTILIDAD</t>
  </si>
  <si>
    <t xml:space="preserve">ADMINISTRACION </t>
  </si>
  <si>
    <t>OFERTA ECONÓMICA FASE III</t>
  </si>
  <si>
    <t>TOTAL OFERTA ECONÓMICA FASE III ( SUMINISTRO DE MATERIALES + OBRA CIVIL)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</si>
</sst>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_-;\-* #,##0_-;_-* &quot;-&quot;_-;_-@_-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Protection="1"/>
    <xf numFmtId="0" fontId="5" fillId="3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4" fontId="0" fillId="0" borderId="0" xfId="0" applyNumberFormat="1" applyProtection="1"/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Protection="1"/>
    <xf numFmtId="4" fontId="6" fillId="0" borderId="1" xfId="0" applyNumberFormat="1" applyFont="1" applyBorder="1" applyAlignment="1" applyProtection="1">
      <alignment horizontal="center"/>
    </xf>
    <xf numFmtId="44" fontId="6" fillId="0" borderId="1" xfId="0" applyNumberFormat="1" applyFont="1" applyBorder="1" applyProtection="1"/>
    <xf numFmtId="0" fontId="0" fillId="0" borderId="1" xfId="0" applyBorder="1" applyProtection="1"/>
    <xf numFmtId="44" fontId="5" fillId="0" borderId="1" xfId="0" applyNumberFormat="1" applyFont="1" applyBorder="1" applyProtection="1"/>
    <xf numFmtId="9" fontId="5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right"/>
    </xf>
    <xf numFmtId="0" fontId="4" fillId="0" borderId="3" xfId="0" applyFont="1" applyBorder="1" applyAlignment="1" applyProtection="1">
      <alignment horizontal="right"/>
    </xf>
    <xf numFmtId="0" fontId="4" fillId="0" borderId="4" xfId="0" applyFont="1" applyBorder="1" applyAlignment="1" applyProtection="1">
      <alignment horizontal="right"/>
    </xf>
    <xf numFmtId="44" fontId="5" fillId="3" borderId="1" xfId="0" applyNumberFormat="1" applyFont="1" applyFill="1" applyBorder="1" applyAlignment="1" applyProtection="1">
      <alignment vertical="center"/>
    </xf>
    <xf numFmtId="167" fontId="0" fillId="0" borderId="0" xfId="6" applyNumberFormat="1" applyFont="1" applyProtection="1"/>
    <xf numFmtId="0" fontId="3" fillId="0" borderId="1" xfId="0" applyFont="1" applyBorder="1" applyAlignment="1" applyProtection="1">
      <protection locked="0"/>
    </xf>
    <xf numFmtId="9" fontId="5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right"/>
    </xf>
    <xf numFmtId="0" fontId="4" fillId="0" borderId="3" xfId="0" applyFont="1" applyBorder="1" applyAlignment="1" applyProtection="1">
      <alignment horizontal="right"/>
    </xf>
    <xf numFmtId="0" fontId="4" fillId="0" borderId="4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4" fontId="0" fillId="0" borderId="1" xfId="0" applyNumberFormat="1" applyBorder="1" applyProtection="1">
      <protection locked="0"/>
    </xf>
    <xf numFmtId="4" fontId="0" fillId="0" borderId="0" xfId="0" applyNumberFormat="1" applyProtection="1">
      <protection locked="0"/>
    </xf>
  </cellXfs>
  <cellStyles count="7">
    <cellStyle name="Millares [0] 2" xfId="4"/>
    <cellStyle name="Millares 2" xfId="3"/>
    <cellStyle name="Millares 3" xfId="1"/>
    <cellStyle name="Moneda 2" xfId="5"/>
    <cellStyle name="Normal" xfId="0" builtinId="0"/>
    <cellStyle name="Normal 2" xfId="2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workbookViewId="0">
      <selection activeCell="G5" sqref="G5"/>
    </sheetView>
  </sheetViews>
  <sheetFormatPr baseColWidth="10" defaultRowHeight="15" x14ac:dyDescent="0.25"/>
  <cols>
    <col min="1" max="1" width="6.7109375" style="1" customWidth="1"/>
    <col min="2" max="2" width="49.140625" style="1" customWidth="1"/>
    <col min="3" max="3" width="8.85546875" style="1" customWidth="1"/>
    <col min="4" max="4" width="12" style="1" customWidth="1"/>
    <col min="5" max="5" width="18.5703125" style="1" customWidth="1"/>
    <col min="6" max="6" width="20.28515625" style="1" customWidth="1"/>
    <col min="7" max="7" width="16.140625" style="1" customWidth="1"/>
    <col min="8" max="8" width="13.7109375" style="1" bestFit="1" customWidth="1"/>
    <col min="9" max="9" width="13.85546875" style="1" bestFit="1" customWidth="1"/>
    <col min="10" max="13" width="11.42578125" style="1"/>
    <col min="14" max="14" width="15.28515625" style="1" bestFit="1" customWidth="1"/>
    <col min="15" max="16384" width="11.42578125" style="1"/>
  </cols>
  <sheetData>
    <row r="1" spans="1:14" x14ac:dyDescent="0.25">
      <c r="A1" s="23" t="s">
        <v>68</v>
      </c>
      <c r="B1" s="23"/>
      <c r="C1" s="23"/>
      <c r="D1" s="23"/>
      <c r="E1" s="23"/>
      <c r="F1" s="23"/>
    </row>
    <row r="2" spans="1:14" x14ac:dyDescent="0.25">
      <c r="A2" s="23"/>
      <c r="B2" s="23"/>
      <c r="C2" s="23"/>
      <c r="D2" s="23"/>
      <c r="E2" s="23"/>
      <c r="F2" s="23"/>
    </row>
    <row r="3" spans="1:14" ht="4.5" customHeight="1" x14ac:dyDescent="0.25">
      <c r="A3" s="23"/>
      <c r="B3" s="23"/>
      <c r="C3" s="23"/>
      <c r="D3" s="23"/>
      <c r="E3" s="23"/>
      <c r="F3" s="23"/>
    </row>
    <row r="4" spans="1:14" ht="29.25" customHeight="1" x14ac:dyDescent="0.25">
      <c r="A4" s="24" t="s">
        <v>78</v>
      </c>
      <c r="B4" s="25"/>
      <c r="C4" s="25"/>
      <c r="D4" s="25"/>
      <c r="E4" s="25"/>
      <c r="F4" s="26"/>
    </row>
    <row r="5" spans="1:14" ht="19.5" customHeight="1" x14ac:dyDescent="0.25">
      <c r="A5" s="2" t="s">
        <v>0</v>
      </c>
      <c r="B5" s="2" t="s">
        <v>69</v>
      </c>
      <c r="C5" s="2" t="s">
        <v>1</v>
      </c>
      <c r="D5" s="2" t="s">
        <v>2</v>
      </c>
      <c r="E5" s="2" t="s">
        <v>70</v>
      </c>
      <c r="F5" s="2" t="s">
        <v>71</v>
      </c>
    </row>
    <row r="6" spans="1:14" ht="17.25" customHeight="1" x14ac:dyDescent="0.25">
      <c r="A6" s="3" t="s">
        <v>72</v>
      </c>
      <c r="B6" s="4"/>
      <c r="C6" s="4"/>
      <c r="D6" s="4"/>
      <c r="E6" s="4"/>
      <c r="F6" s="5"/>
      <c r="G6" s="6"/>
    </row>
    <row r="7" spans="1:14" x14ac:dyDescent="0.25">
      <c r="A7" s="7">
        <v>1.1000000000000001</v>
      </c>
      <c r="B7" s="8" t="s">
        <v>3</v>
      </c>
      <c r="C7" s="7" t="s">
        <v>4</v>
      </c>
      <c r="D7" s="9">
        <v>2829.12</v>
      </c>
      <c r="E7" s="35"/>
      <c r="F7" s="10">
        <f>ROUND(D7*E7,0)</f>
        <v>0</v>
      </c>
      <c r="G7" s="6"/>
      <c r="H7" s="6"/>
      <c r="I7" s="6"/>
    </row>
    <row r="8" spans="1:14" x14ac:dyDescent="0.25">
      <c r="A8" s="7">
        <v>1.2</v>
      </c>
      <c r="B8" s="8" t="s">
        <v>5</v>
      </c>
      <c r="C8" s="7" t="s">
        <v>4</v>
      </c>
      <c r="D8" s="9">
        <v>1135.3900000000001</v>
      </c>
      <c r="E8" s="35"/>
      <c r="F8" s="10">
        <f t="shared" ref="F8:F20" si="0">ROUND(D8*E8,0)</f>
        <v>0</v>
      </c>
      <c r="G8" s="6"/>
      <c r="H8" s="6"/>
      <c r="I8" s="6"/>
    </row>
    <row r="9" spans="1:14" x14ac:dyDescent="0.25">
      <c r="A9" s="7">
        <v>1.3</v>
      </c>
      <c r="B9" s="8" t="s">
        <v>6</v>
      </c>
      <c r="C9" s="7" t="s">
        <v>4</v>
      </c>
      <c r="D9" s="9">
        <v>190.91</v>
      </c>
      <c r="E9" s="35"/>
      <c r="F9" s="10">
        <f t="shared" si="0"/>
        <v>0</v>
      </c>
      <c r="G9" s="6"/>
      <c r="H9" s="6"/>
      <c r="I9" s="6"/>
    </row>
    <row r="10" spans="1:14" x14ac:dyDescent="0.25">
      <c r="A10" s="7">
        <v>1.4</v>
      </c>
      <c r="B10" s="8" t="s">
        <v>7</v>
      </c>
      <c r="C10" s="7" t="s">
        <v>4</v>
      </c>
      <c r="D10" s="9">
        <v>291.85000000000002</v>
      </c>
      <c r="E10" s="35"/>
      <c r="F10" s="10">
        <f t="shared" si="0"/>
        <v>0</v>
      </c>
      <c r="G10" s="6"/>
      <c r="H10" s="6"/>
      <c r="I10" s="6"/>
    </row>
    <row r="11" spans="1:14" x14ac:dyDescent="0.25">
      <c r="A11" s="7">
        <v>1.5</v>
      </c>
      <c r="B11" s="8" t="s">
        <v>8</v>
      </c>
      <c r="C11" s="7" t="s">
        <v>4</v>
      </c>
      <c r="D11" s="9">
        <v>240.68</v>
      </c>
      <c r="E11" s="35"/>
      <c r="F11" s="10">
        <f t="shared" si="0"/>
        <v>0</v>
      </c>
      <c r="G11" s="6"/>
      <c r="H11" s="6"/>
      <c r="I11" s="6"/>
      <c r="N11" s="6"/>
    </row>
    <row r="12" spans="1:14" x14ac:dyDescent="0.25">
      <c r="A12" s="7">
        <v>1.6</v>
      </c>
      <c r="B12" s="8" t="s">
        <v>9</v>
      </c>
      <c r="C12" s="7" t="s">
        <v>4</v>
      </c>
      <c r="D12" s="9">
        <v>84.13</v>
      </c>
      <c r="E12" s="35"/>
      <c r="F12" s="10">
        <f t="shared" si="0"/>
        <v>0</v>
      </c>
      <c r="G12" s="6"/>
      <c r="H12" s="6"/>
      <c r="I12" s="6"/>
      <c r="N12" s="6"/>
    </row>
    <row r="13" spans="1:14" x14ac:dyDescent="0.25">
      <c r="A13" s="7">
        <v>1.7</v>
      </c>
      <c r="B13" s="8" t="s">
        <v>10</v>
      </c>
      <c r="C13" s="7" t="s">
        <v>11</v>
      </c>
      <c r="D13" s="9">
        <v>6</v>
      </c>
      <c r="E13" s="35"/>
      <c r="F13" s="10">
        <f t="shared" si="0"/>
        <v>0</v>
      </c>
      <c r="G13" s="6"/>
      <c r="H13" s="6"/>
      <c r="I13" s="6"/>
      <c r="N13" s="6"/>
    </row>
    <row r="14" spans="1:14" x14ac:dyDescent="0.25">
      <c r="A14" s="7">
        <v>1.8</v>
      </c>
      <c r="B14" s="8" t="s">
        <v>12</v>
      </c>
      <c r="C14" s="7" t="s">
        <v>11</v>
      </c>
      <c r="D14" s="9">
        <v>216</v>
      </c>
      <c r="E14" s="35"/>
      <c r="F14" s="10">
        <f t="shared" si="0"/>
        <v>0</v>
      </c>
      <c r="G14" s="6"/>
      <c r="H14" s="6"/>
      <c r="I14" s="6"/>
      <c r="N14" s="6"/>
    </row>
    <row r="15" spans="1:14" x14ac:dyDescent="0.25">
      <c r="A15" s="7">
        <v>1.9</v>
      </c>
      <c r="B15" s="8" t="s">
        <v>13</v>
      </c>
      <c r="C15" s="7" t="s">
        <v>11</v>
      </c>
      <c r="D15" s="9">
        <v>237</v>
      </c>
      <c r="E15" s="35"/>
      <c r="F15" s="10">
        <f t="shared" si="0"/>
        <v>0</v>
      </c>
      <c r="G15" s="6"/>
      <c r="H15" s="6"/>
      <c r="I15" s="6"/>
      <c r="N15" s="6"/>
    </row>
    <row r="16" spans="1:14" x14ac:dyDescent="0.25">
      <c r="A16" s="7">
        <v>1.1000000000000001</v>
      </c>
      <c r="B16" s="8" t="s">
        <v>14</v>
      </c>
      <c r="C16" s="7" t="s">
        <v>11</v>
      </c>
      <c r="D16" s="9">
        <v>40</v>
      </c>
      <c r="E16" s="35"/>
      <c r="F16" s="10">
        <f t="shared" si="0"/>
        <v>0</v>
      </c>
      <c r="G16" s="6"/>
      <c r="H16" s="6"/>
      <c r="I16" s="6"/>
    </row>
    <row r="17" spans="1:10" x14ac:dyDescent="0.25">
      <c r="A17" s="7">
        <v>1.1100000000000001</v>
      </c>
      <c r="B17" s="8" t="s">
        <v>15</v>
      </c>
      <c r="C17" s="7" t="s">
        <v>11</v>
      </c>
      <c r="D17" s="9">
        <v>61</v>
      </c>
      <c r="E17" s="35"/>
      <c r="F17" s="10">
        <f t="shared" si="0"/>
        <v>0</v>
      </c>
      <c r="G17" s="6"/>
      <c r="H17" s="6"/>
      <c r="I17" s="6"/>
    </row>
    <row r="18" spans="1:10" x14ac:dyDescent="0.25">
      <c r="A18" s="7">
        <v>1.1200000000000001</v>
      </c>
      <c r="B18" s="8" t="s">
        <v>16</v>
      </c>
      <c r="C18" s="7" t="s">
        <v>11</v>
      </c>
      <c r="D18" s="9">
        <v>50</v>
      </c>
      <c r="E18" s="35"/>
      <c r="F18" s="10">
        <f t="shared" si="0"/>
        <v>0</v>
      </c>
      <c r="G18" s="6"/>
      <c r="H18" s="6"/>
      <c r="I18" s="6"/>
    </row>
    <row r="19" spans="1:10" x14ac:dyDescent="0.25">
      <c r="A19" s="7">
        <v>1.1299999999999999</v>
      </c>
      <c r="B19" s="8" t="s">
        <v>17</v>
      </c>
      <c r="C19" s="7" t="s">
        <v>11</v>
      </c>
      <c r="D19" s="9">
        <v>19</v>
      </c>
      <c r="E19" s="35"/>
      <c r="F19" s="10">
        <f t="shared" si="0"/>
        <v>0</v>
      </c>
      <c r="G19" s="6"/>
      <c r="H19" s="6"/>
      <c r="I19" s="6"/>
    </row>
    <row r="20" spans="1:10" x14ac:dyDescent="0.25">
      <c r="A20" s="7">
        <v>1.1399999999999999</v>
      </c>
      <c r="B20" s="8" t="s">
        <v>18</v>
      </c>
      <c r="C20" s="7" t="s">
        <v>11</v>
      </c>
      <c r="D20" s="9">
        <v>407</v>
      </c>
      <c r="E20" s="35"/>
      <c r="F20" s="10">
        <f t="shared" si="0"/>
        <v>0</v>
      </c>
      <c r="G20" s="6"/>
      <c r="H20" s="6"/>
      <c r="I20" s="6"/>
    </row>
    <row r="21" spans="1:10" x14ac:dyDescent="0.25">
      <c r="A21" s="11"/>
      <c r="B21" s="31" t="s">
        <v>64</v>
      </c>
      <c r="C21" s="32"/>
      <c r="D21" s="32"/>
      <c r="E21" s="20"/>
      <c r="F21" s="12">
        <f>SUM(F7:F20)</f>
        <v>0</v>
      </c>
      <c r="G21" s="6"/>
      <c r="H21" s="6"/>
      <c r="I21" s="6"/>
      <c r="J21" s="6"/>
    </row>
    <row r="22" spans="1:10" x14ac:dyDescent="0.25">
      <c r="A22" s="11"/>
      <c r="B22" s="34" t="s">
        <v>63</v>
      </c>
      <c r="C22" s="34"/>
      <c r="D22" s="34"/>
      <c r="E22" s="21"/>
      <c r="F22" s="12">
        <f>ROUND(E22*F21,0)</f>
        <v>0</v>
      </c>
      <c r="G22" s="6"/>
      <c r="H22" s="6"/>
      <c r="I22" s="6"/>
    </row>
    <row r="23" spans="1:10" x14ac:dyDescent="0.25">
      <c r="A23" s="11"/>
      <c r="B23" s="31" t="s">
        <v>65</v>
      </c>
      <c r="C23" s="32"/>
      <c r="D23" s="33"/>
      <c r="E23" s="22"/>
      <c r="F23" s="12">
        <f>SUM(F21:F22)</f>
        <v>0</v>
      </c>
      <c r="G23" s="6"/>
      <c r="H23" s="6"/>
      <c r="I23" s="6"/>
    </row>
    <row r="24" spans="1:10" x14ac:dyDescent="0.25">
      <c r="A24" s="27" t="s">
        <v>73</v>
      </c>
      <c r="B24" s="27"/>
      <c r="C24" s="27"/>
      <c r="D24" s="27"/>
      <c r="E24" s="27"/>
      <c r="F24" s="27"/>
      <c r="G24" s="6"/>
      <c r="H24" s="6"/>
      <c r="I24" s="6"/>
    </row>
    <row r="25" spans="1:10" x14ac:dyDescent="0.25">
      <c r="A25" s="7">
        <v>2.2000000000000002</v>
      </c>
      <c r="B25" s="14" t="s">
        <v>20</v>
      </c>
      <c r="C25" s="7" t="s">
        <v>4</v>
      </c>
      <c r="D25" s="9">
        <v>1942.96</v>
      </c>
      <c r="E25" s="35"/>
      <c r="F25" s="10">
        <f>ROUND(D25*E25,0)</f>
        <v>0</v>
      </c>
      <c r="G25" s="6"/>
      <c r="H25" s="6"/>
      <c r="I25" s="6"/>
    </row>
    <row r="26" spans="1:10" x14ac:dyDescent="0.25">
      <c r="A26" s="7">
        <v>2.2999999999999998</v>
      </c>
      <c r="B26" s="14" t="s">
        <v>21</v>
      </c>
      <c r="C26" s="7" t="s">
        <v>22</v>
      </c>
      <c r="D26" s="9">
        <v>2845.78</v>
      </c>
      <c r="E26" s="35"/>
      <c r="F26" s="10">
        <f t="shared" ref="F26:F62" si="1">ROUND(D26*E26,0)</f>
        <v>0</v>
      </c>
      <c r="G26" s="6"/>
      <c r="H26" s="6"/>
      <c r="I26" s="6"/>
    </row>
    <row r="27" spans="1:10" x14ac:dyDescent="0.25">
      <c r="A27" s="7">
        <v>2.4</v>
      </c>
      <c r="B27" s="14" t="s">
        <v>23</v>
      </c>
      <c r="C27" s="7" t="s">
        <v>22</v>
      </c>
      <c r="D27" s="9">
        <v>978.16</v>
      </c>
      <c r="E27" s="36"/>
      <c r="F27" s="10">
        <f t="shared" si="1"/>
        <v>0</v>
      </c>
      <c r="G27" s="6"/>
      <c r="H27" s="6"/>
      <c r="I27" s="6"/>
    </row>
    <row r="28" spans="1:10" x14ac:dyDescent="0.25">
      <c r="A28" s="7">
        <v>2.5</v>
      </c>
      <c r="B28" s="14" t="s">
        <v>24</v>
      </c>
      <c r="C28" s="7" t="s">
        <v>25</v>
      </c>
      <c r="D28" s="9">
        <v>512.98</v>
      </c>
      <c r="E28" s="35"/>
      <c r="F28" s="10">
        <f t="shared" si="1"/>
        <v>0</v>
      </c>
      <c r="G28" s="6"/>
      <c r="H28" s="6"/>
      <c r="I28" s="6"/>
    </row>
    <row r="29" spans="1:10" x14ac:dyDescent="0.25">
      <c r="A29" s="7">
        <v>2.6</v>
      </c>
      <c r="B29" s="14" t="s">
        <v>26</v>
      </c>
      <c r="C29" s="7" t="s">
        <v>22</v>
      </c>
      <c r="D29" s="9">
        <v>4158.24</v>
      </c>
      <c r="E29" s="35"/>
      <c r="F29" s="10">
        <f t="shared" si="1"/>
        <v>0</v>
      </c>
      <c r="G29" s="6"/>
      <c r="H29" s="6"/>
      <c r="I29" s="6"/>
    </row>
    <row r="30" spans="1:10" x14ac:dyDescent="0.25">
      <c r="A30" s="7">
        <v>2.7</v>
      </c>
      <c r="B30" s="14" t="s">
        <v>27</v>
      </c>
      <c r="C30" s="7" t="s">
        <v>22</v>
      </c>
      <c r="D30" s="9">
        <v>1005.52</v>
      </c>
      <c r="E30" s="35"/>
      <c r="F30" s="10">
        <f t="shared" si="1"/>
        <v>0</v>
      </c>
      <c r="G30" s="6"/>
      <c r="H30" s="6"/>
      <c r="I30" s="6"/>
    </row>
    <row r="31" spans="1:10" x14ac:dyDescent="0.25">
      <c r="A31" s="7">
        <v>2.8</v>
      </c>
      <c r="B31" s="14" t="s">
        <v>28</v>
      </c>
      <c r="C31" s="7" t="s">
        <v>22</v>
      </c>
      <c r="D31" s="9">
        <v>141.02000000000001</v>
      </c>
      <c r="E31" s="35"/>
      <c r="F31" s="10">
        <f t="shared" si="1"/>
        <v>0</v>
      </c>
      <c r="G31" s="6"/>
      <c r="H31" s="6"/>
      <c r="I31" s="6"/>
    </row>
    <row r="32" spans="1:10" x14ac:dyDescent="0.25">
      <c r="A32" s="7">
        <v>2.9</v>
      </c>
      <c r="B32" s="14" t="s">
        <v>29</v>
      </c>
      <c r="C32" s="7" t="s">
        <v>19</v>
      </c>
      <c r="D32" s="9">
        <v>16</v>
      </c>
      <c r="E32" s="35"/>
      <c r="F32" s="10">
        <f t="shared" si="1"/>
        <v>0</v>
      </c>
      <c r="G32" s="6"/>
      <c r="H32" s="6"/>
      <c r="I32" s="6"/>
    </row>
    <row r="33" spans="1:9" x14ac:dyDescent="0.25">
      <c r="A33" s="7">
        <v>2.1</v>
      </c>
      <c r="B33" s="14" t="s">
        <v>30</v>
      </c>
      <c r="C33" s="7" t="s">
        <v>19</v>
      </c>
      <c r="D33" s="9">
        <v>216</v>
      </c>
      <c r="E33" s="35"/>
      <c r="F33" s="10">
        <f t="shared" si="1"/>
        <v>0</v>
      </c>
      <c r="G33" s="6"/>
      <c r="H33" s="6"/>
      <c r="I33" s="6"/>
    </row>
    <row r="34" spans="1:9" x14ac:dyDescent="0.25">
      <c r="A34" s="7">
        <v>2.11</v>
      </c>
      <c r="B34" s="14" t="s">
        <v>31</v>
      </c>
      <c r="C34" s="7" t="s">
        <v>19</v>
      </c>
      <c r="D34" s="9">
        <v>6</v>
      </c>
      <c r="E34" s="35"/>
      <c r="F34" s="10">
        <f t="shared" si="1"/>
        <v>0</v>
      </c>
      <c r="G34" s="6"/>
      <c r="H34" s="6"/>
      <c r="I34" s="6"/>
    </row>
    <row r="35" spans="1:9" x14ac:dyDescent="0.25">
      <c r="A35" s="7">
        <v>2.12</v>
      </c>
      <c r="B35" s="14" t="s">
        <v>32</v>
      </c>
      <c r="C35" s="7" t="s">
        <v>19</v>
      </c>
      <c r="D35" s="9">
        <v>407</v>
      </c>
      <c r="E35" s="35"/>
      <c r="F35" s="10">
        <f t="shared" si="1"/>
        <v>0</v>
      </c>
      <c r="G35" s="6"/>
      <c r="H35" s="6"/>
      <c r="I35" s="6"/>
    </row>
    <row r="36" spans="1:9" x14ac:dyDescent="0.25">
      <c r="A36" s="7">
        <v>2.13</v>
      </c>
      <c r="B36" s="14" t="s">
        <v>33</v>
      </c>
      <c r="C36" s="7" t="s">
        <v>4</v>
      </c>
      <c r="D36" s="9">
        <v>1135.3900000000001</v>
      </c>
      <c r="E36" s="35"/>
      <c r="F36" s="10">
        <f t="shared" si="1"/>
        <v>0</v>
      </c>
      <c r="G36" s="6"/>
      <c r="H36" s="6"/>
      <c r="I36" s="6"/>
    </row>
    <row r="37" spans="1:9" x14ac:dyDescent="0.25">
      <c r="A37" s="7">
        <v>2.14</v>
      </c>
      <c r="B37" s="14" t="s">
        <v>34</v>
      </c>
      <c r="C37" s="7" t="s">
        <v>4</v>
      </c>
      <c r="D37" s="9">
        <v>190.91</v>
      </c>
      <c r="E37" s="35"/>
      <c r="F37" s="10">
        <f t="shared" si="1"/>
        <v>0</v>
      </c>
      <c r="G37" s="6"/>
      <c r="H37" s="6"/>
      <c r="I37" s="6"/>
    </row>
    <row r="38" spans="1:9" x14ac:dyDescent="0.25">
      <c r="A38" s="7">
        <v>2.14</v>
      </c>
      <c r="B38" s="14" t="s">
        <v>35</v>
      </c>
      <c r="C38" s="7" t="s">
        <v>4</v>
      </c>
      <c r="D38" s="9">
        <v>291.85000000000002</v>
      </c>
      <c r="E38" s="35"/>
      <c r="F38" s="10">
        <f t="shared" si="1"/>
        <v>0</v>
      </c>
      <c r="G38" s="6"/>
      <c r="H38" s="6"/>
      <c r="I38" s="6"/>
    </row>
    <row r="39" spans="1:9" x14ac:dyDescent="0.25">
      <c r="A39" s="7">
        <v>2.15</v>
      </c>
      <c r="B39" s="14" t="s">
        <v>36</v>
      </c>
      <c r="C39" s="7" t="s">
        <v>4</v>
      </c>
      <c r="D39" s="9">
        <v>240.68</v>
      </c>
      <c r="E39" s="35"/>
      <c r="F39" s="10">
        <f t="shared" si="1"/>
        <v>0</v>
      </c>
      <c r="G39" s="6"/>
      <c r="H39" s="6"/>
      <c r="I39" s="6"/>
    </row>
    <row r="40" spans="1:9" x14ac:dyDescent="0.25">
      <c r="A40" s="7">
        <v>2.16</v>
      </c>
      <c r="B40" s="14" t="s">
        <v>37</v>
      </c>
      <c r="C40" s="7" t="s">
        <v>4</v>
      </c>
      <c r="D40" s="9">
        <v>84.13</v>
      </c>
      <c r="E40" s="35"/>
      <c r="F40" s="10">
        <f t="shared" si="1"/>
        <v>0</v>
      </c>
      <c r="G40" s="6"/>
      <c r="H40" s="6"/>
      <c r="I40" s="6"/>
    </row>
    <row r="41" spans="1:9" x14ac:dyDescent="0.25">
      <c r="A41" s="7">
        <v>2.17</v>
      </c>
      <c r="B41" s="14" t="s">
        <v>38</v>
      </c>
      <c r="C41" s="7" t="s">
        <v>22</v>
      </c>
      <c r="D41" s="9">
        <v>2935.11</v>
      </c>
      <c r="E41" s="35"/>
      <c r="F41" s="10">
        <f t="shared" si="1"/>
        <v>0</v>
      </c>
      <c r="G41" s="6"/>
      <c r="H41" s="6"/>
      <c r="I41" s="6"/>
    </row>
    <row r="42" spans="1:9" x14ac:dyDescent="0.25">
      <c r="A42" s="7">
        <v>2.1800000000000002</v>
      </c>
      <c r="B42" s="14" t="s">
        <v>39</v>
      </c>
      <c r="C42" s="7" t="s">
        <v>22</v>
      </c>
      <c r="D42" s="9">
        <v>25.84</v>
      </c>
      <c r="E42" s="35"/>
      <c r="F42" s="10">
        <f t="shared" si="1"/>
        <v>0</v>
      </c>
      <c r="G42" s="6"/>
      <c r="H42" s="6"/>
      <c r="I42" s="6"/>
    </row>
    <row r="43" spans="1:9" x14ac:dyDescent="0.25">
      <c r="A43" s="7">
        <v>2.19</v>
      </c>
      <c r="B43" s="14" t="s">
        <v>40</v>
      </c>
      <c r="C43" s="7" t="s">
        <v>22</v>
      </c>
      <c r="D43" s="9">
        <v>116.06</v>
      </c>
      <c r="E43" s="35"/>
      <c r="F43" s="10">
        <f t="shared" si="1"/>
        <v>0</v>
      </c>
      <c r="G43" s="6"/>
      <c r="H43" s="6"/>
      <c r="I43" s="6"/>
    </row>
    <row r="44" spans="1:9" x14ac:dyDescent="0.25">
      <c r="A44" s="7">
        <v>2.2000000000000002</v>
      </c>
      <c r="B44" s="14" t="s">
        <v>41</v>
      </c>
      <c r="C44" s="7" t="s">
        <v>22</v>
      </c>
      <c r="D44" s="9">
        <v>25.85</v>
      </c>
      <c r="E44" s="35"/>
      <c r="F44" s="10">
        <f t="shared" si="1"/>
        <v>0</v>
      </c>
      <c r="G44" s="6"/>
      <c r="H44" s="6"/>
      <c r="I44" s="6"/>
    </row>
    <row r="45" spans="1:9" x14ac:dyDescent="0.25">
      <c r="A45" s="7">
        <v>2.21</v>
      </c>
      <c r="B45" s="14" t="s">
        <v>42</v>
      </c>
      <c r="C45" s="7" t="s">
        <v>11</v>
      </c>
      <c r="D45" s="9">
        <v>407</v>
      </c>
      <c r="E45" s="35"/>
      <c r="F45" s="10">
        <f t="shared" si="1"/>
        <v>0</v>
      </c>
      <c r="G45" s="6"/>
      <c r="H45" s="6"/>
      <c r="I45" s="6"/>
    </row>
    <row r="46" spans="1:9" x14ac:dyDescent="0.25">
      <c r="A46" s="7">
        <v>2.2200000000000002</v>
      </c>
      <c r="B46" s="14" t="s">
        <v>43</v>
      </c>
      <c r="C46" s="7" t="s">
        <v>11</v>
      </c>
      <c r="D46" s="9">
        <v>50</v>
      </c>
      <c r="E46" s="35"/>
      <c r="F46" s="10">
        <f t="shared" si="1"/>
        <v>0</v>
      </c>
      <c r="G46" s="6"/>
      <c r="H46" s="6"/>
      <c r="I46" s="6"/>
    </row>
    <row r="47" spans="1:9" x14ac:dyDescent="0.25">
      <c r="A47" s="7">
        <v>2.23</v>
      </c>
      <c r="B47" s="14" t="s">
        <v>44</v>
      </c>
      <c r="C47" s="7" t="s">
        <v>11</v>
      </c>
      <c r="D47" s="9">
        <v>30</v>
      </c>
      <c r="E47" s="35"/>
      <c r="F47" s="10">
        <f t="shared" si="1"/>
        <v>0</v>
      </c>
      <c r="G47" s="6"/>
      <c r="H47" s="6"/>
      <c r="I47" s="6"/>
    </row>
    <row r="48" spans="1:9" x14ac:dyDescent="0.25">
      <c r="A48" s="7">
        <v>2.2400000000000002</v>
      </c>
      <c r="B48" s="14" t="s">
        <v>45</v>
      </c>
      <c r="C48" s="7" t="s">
        <v>11</v>
      </c>
      <c r="D48" s="9">
        <v>21</v>
      </c>
      <c r="E48" s="35"/>
      <c r="F48" s="10">
        <f t="shared" si="1"/>
        <v>0</v>
      </c>
      <c r="G48" s="6"/>
      <c r="H48" s="6"/>
      <c r="I48" s="6"/>
    </row>
    <row r="49" spans="1:10" x14ac:dyDescent="0.25">
      <c r="A49" s="7">
        <v>2.25</v>
      </c>
      <c r="B49" s="14" t="s">
        <v>46</v>
      </c>
      <c r="C49" s="7" t="s">
        <v>11</v>
      </c>
      <c r="D49" s="9">
        <v>14</v>
      </c>
      <c r="E49" s="35"/>
      <c r="F49" s="10">
        <f t="shared" si="1"/>
        <v>0</v>
      </c>
      <c r="G49" s="6"/>
      <c r="H49" s="6"/>
      <c r="I49" s="6"/>
    </row>
    <row r="50" spans="1:10" x14ac:dyDescent="0.25">
      <c r="A50" s="7">
        <v>2.2599999999999998</v>
      </c>
      <c r="B50" s="14" t="s">
        <v>47</v>
      </c>
      <c r="C50" s="7" t="s">
        <v>11</v>
      </c>
      <c r="D50" s="9">
        <v>16</v>
      </c>
      <c r="E50" s="35"/>
      <c r="F50" s="10">
        <f t="shared" si="1"/>
        <v>0</v>
      </c>
      <c r="G50" s="6"/>
      <c r="H50" s="6"/>
      <c r="I50" s="6"/>
    </row>
    <row r="51" spans="1:10" x14ac:dyDescent="0.25">
      <c r="A51" s="7">
        <v>2.27</v>
      </c>
      <c r="B51" s="14" t="s">
        <v>48</v>
      </c>
      <c r="C51" s="7" t="s">
        <v>11</v>
      </c>
      <c r="D51" s="9">
        <v>407</v>
      </c>
      <c r="E51" s="35"/>
      <c r="F51" s="10">
        <f t="shared" si="1"/>
        <v>0</v>
      </c>
      <c r="G51" s="6"/>
      <c r="H51" s="6"/>
      <c r="I51" s="6"/>
    </row>
    <row r="52" spans="1:10" x14ac:dyDescent="0.25">
      <c r="A52" s="7">
        <v>2.2799999999999998</v>
      </c>
      <c r="B52" s="14" t="s">
        <v>49</v>
      </c>
      <c r="C52" s="7" t="s">
        <v>11</v>
      </c>
      <c r="D52" s="9">
        <v>191</v>
      </c>
      <c r="E52" s="35"/>
      <c r="F52" s="10">
        <f t="shared" si="1"/>
        <v>0</v>
      </c>
      <c r="G52" s="6"/>
      <c r="H52" s="6"/>
      <c r="I52" s="6"/>
    </row>
    <row r="53" spans="1:10" x14ac:dyDescent="0.25">
      <c r="A53" s="7">
        <v>2.29</v>
      </c>
      <c r="B53" s="14" t="s">
        <v>50</v>
      </c>
      <c r="C53" s="7" t="s">
        <v>25</v>
      </c>
      <c r="D53" s="9">
        <v>101.65</v>
      </c>
      <c r="E53" s="35"/>
      <c r="F53" s="10">
        <f t="shared" si="1"/>
        <v>0</v>
      </c>
      <c r="G53" s="6"/>
      <c r="H53" s="6"/>
      <c r="I53" s="6"/>
    </row>
    <row r="54" spans="1:10" x14ac:dyDescent="0.25">
      <c r="A54" s="7">
        <v>2.2999999999999998</v>
      </c>
      <c r="B54" s="14" t="s">
        <v>51</v>
      </c>
      <c r="C54" s="7" t="s">
        <v>25</v>
      </c>
      <c r="D54" s="9">
        <v>101.65</v>
      </c>
      <c r="E54" s="35"/>
      <c r="F54" s="10">
        <f t="shared" si="1"/>
        <v>0</v>
      </c>
      <c r="G54" s="6"/>
      <c r="H54" s="6"/>
      <c r="I54" s="6"/>
    </row>
    <row r="55" spans="1:10" x14ac:dyDescent="0.25">
      <c r="A55" s="7">
        <v>2.31</v>
      </c>
      <c r="B55" s="14" t="s">
        <v>52</v>
      </c>
      <c r="C55" s="7" t="s">
        <v>4</v>
      </c>
      <c r="D55" s="9">
        <v>1877.47</v>
      </c>
      <c r="E55" s="35"/>
      <c r="F55" s="10">
        <f t="shared" si="1"/>
        <v>0</v>
      </c>
      <c r="G55" s="6"/>
      <c r="H55" s="6"/>
      <c r="I55" s="6"/>
    </row>
    <row r="56" spans="1:10" x14ac:dyDescent="0.25">
      <c r="A56" s="7">
        <v>2.3199999999999998</v>
      </c>
      <c r="B56" s="14" t="s">
        <v>53</v>
      </c>
      <c r="C56" s="7" t="s">
        <v>22</v>
      </c>
      <c r="D56" s="9">
        <v>490.43</v>
      </c>
      <c r="E56" s="35"/>
      <c r="F56" s="10">
        <f t="shared" si="1"/>
        <v>0</v>
      </c>
      <c r="G56" s="6"/>
      <c r="H56" s="6"/>
      <c r="I56" s="6"/>
    </row>
    <row r="57" spans="1:10" x14ac:dyDescent="0.25">
      <c r="A57" s="7">
        <v>2.33</v>
      </c>
      <c r="B57" s="14" t="s">
        <v>54</v>
      </c>
      <c r="C57" s="7" t="s">
        <v>22</v>
      </c>
      <c r="D57" s="9">
        <v>13.31</v>
      </c>
      <c r="E57" s="35"/>
      <c r="F57" s="10">
        <f t="shared" si="1"/>
        <v>0</v>
      </c>
      <c r="G57" s="6"/>
      <c r="H57" s="6"/>
      <c r="I57" s="6"/>
    </row>
    <row r="58" spans="1:10" x14ac:dyDescent="0.25">
      <c r="A58" s="7">
        <v>2.34</v>
      </c>
      <c r="B58" s="14" t="s">
        <v>55</v>
      </c>
      <c r="C58" s="7" t="s">
        <v>56</v>
      </c>
      <c r="D58" s="9">
        <v>272.48</v>
      </c>
      <c r="E58" s="35"/>
      <c r="F58" s="10">
        <f t="shared" si="1"/>
        <v>0</v>
      </c>
      <c r="G58" s="6"/>
      <c r="H58" s="6"/>
      <c r="I58" s="6"/>
    </row>
    <row r="59" spans="1:10" x14ac:dyDescent="0.25">
      <c r="A59" s="7">
        <v>2.35</v>
      </c>
      <c r="B59" s="14" t="s">
        <v>57</v>
      </c>
      <c r="C59" s="7" t="s">
        <v>11</v>
      </c>
      <c r="D59" s="9">
        <v>8</v>
      </c>
      <c r="E59" s="35"/>
      <c r="F59" s="10">
        <f t="shared" si="1"/>
        <v>0</v>
      </c>
      <c r="G59" s="6"/>
      <c r="H59" s="6"/>
      <c r="I59" s="6"/>
    </row>
    <row r="60" spans="1:10" x14ac:dyDescent="0.25">
      <c r="A60" s="7">
        <v>2.36</v>
      </c>
      <c r="B60" s="14" t="s">
        <v>58</v>
      </c>
      <c r="C60" s="7" t="s">
        <v>59</v>
      </c>
      <c r="D60" s="9">
        <v>12</v>
      </c>
      <c r="E60" s="35"/>
      <c r="F60" s="10">
        <f t="shared" si="1"/>
        <v>0</v>
      </c>
      <c r="G60" s="6"/>
      <c r="H60" s="6"/>
      <c r="I60" s="6"/>
    </row>
    <row r="61" spans="1:10" x14ac:dyDescent="0.25">
      <c r="A61" s="7">
        <v>2.37</v>
      </c>
      <c r="B61" s="14" t="s">
        <v>60</v>
      </c>
      <c r="C61" s="7" t="s">
        <v>61</v>
      </c>
      <c r="D61" s="9">
        <v>1450.32</v>
      </c>
      <c r="E61" s="35"/>
      <c r="F61" s="10">
        <f t="shared" si="1"/>
        <v>0</v>
      </c>
      <c r="G61" s="6"/>
      <c r="H61" s="6"/>
      <c r="I61" s="6"/>
    </row>
    <row r="62" spans="1:10" x14ac:dyDescent="0.25">
      <c r="A62" s="7">
        <v>2.38</v>
      </c>
      <c r="B62" s="14" t="s">
        <v>62</v>
      </c>
      <c r="C62" s="7" t="s">
        <v>11</v>
      </c>
      <c r="D62" s="9">
        <v>216</v>
      </c>
      <c r="E62" s="35"/>
      <c r="F62" s="10">
        <f t="shared" si="1"/>
        <v>0</v>
      </c>
      <c r="G62" s="6"/>
      <c r="H62" s="6"/>
      <c r="I62" s="6"/>
    </row>
    <row r="63" spans="1:10" x14ac:dyDescent="0.25">
      <c r="A63" s="11"/>
      <c r="B63" s="31" t="s">
        <v>66</v>
      </c>
      <c r="C63" s="32"/>
      <c r="D63" s="32"/>
      <c r="E63" s="20"/>
      <c r="F63" s="12">
        <f>SUM(F25:F62)</f>
        <v>0</v>
      </c>
      <c r="G63" s="6"/>
      <c r="I63" s="6"/>
      <c r="J63" s="6"/>
    </row>
    <row r="64" spans="1:10" x14ac:dyDescent="0.25">
      <c r="A64" s="11"/>
      <c r="B64" s="34" t="s">
        <v>77</v>
      </c>
      <c r="C64" s="34"/>
      <c r="D64" s="34"/>
      <c r="E64" s="21"/>
      <c r="F64" s="12">
        <f>+ROUND(F63*E64,0)</f>
        <v>0</v>
      </c>
      <c r="G64" s="6"/>
      <c r="H64" s="6"/>
      <c r="I64" s="6"/>
    </row>
    <row r="65" spans="1:9" x14ac:dyDescent="0.25">
      <c r="A65" s="11"/>
      <c r="B65" s="15"/>
      <c r="C65" s="16"/>
      <c r="D65" s="17" t="s">
        <v>75</v>
      </c>
      <c r="E65" s="21"/>
      <c r="F65" s="12">
        <f>+ROUND(F63*E65,0)</f>
        <v>0</v>
      </c>
      <c r="G65" s="6"/>
      <c r="H65" s="6"/>
      <c r="I65" s="6"/>
    </row>
    <row r="66" spans="1:9" x14ac:dyDescent="0.25">
      <c r="A66" s="11"/>
      <c r="B66" s="15"/>
      <c r="C66" s="16"/>
      <c r="D66" s="17" t="s">
        <v>76</v>
      </c>
      <c r="E66" s="21"/>
      <c r="F66" s="12">
        <f>+ROUND(F63*E66,0)</f>
        <v>0</v>
      </c>
      <c r="G66" s="6"/>
      <c r="H66" s="6"/>
      <c r="I66" s="6"/>
    </row>
    <row r="67" spans="1:9" x14ac:dyDescent="0.25">
      <c r="A67" s="11"/>
      <c r="B67" s="15"/>
      <c r="C67" s="16"/>
      <c r="D67" s="17" t="s">
        <v>74</v>
      </c>
      <c r="E67" s="13">
        <v>0.16</v>
      </c>
      <c r="F67" s="12">
        <f>+ROUND(F66*E67,0)</f>
        <v>0</v>
      </c>
      <c r="G67" s="6"/>
      <c r="H67" s="6"/>
      <c r="I67" s="6"/>
    </row>
    <row r="68" spans="1:9" x14ac:dyDescent="0.25">
      <c r="A68" s="11"/>
      <c r="B68" s="31" t="s">
        <v>67</v>
      </c>
      <c r="C68" s="32"/>
      <c r="D68" s="33"/>
      <c r="E68" s="11"/>
      <c r="F68" s="12">
        <f>+F63+F64+F65+F66+F67</f>
        <v>0</v>
      </c>
      <c r="G68" s="6"/>
      <c r="I68" s="6"/>
    </row>
    <row r="69" spans="1:9" ht="20.25" customHeight="1" x14ac:dyDescent="0.25">
      <c r="A69" s="28" t="s">
        <v>79</v>
      </c>
      <c r="B69" s="29"/>
      <c r="C69" s="29"/>
      <c r="D69" s="29"/>
      <c r="E69" s="30"/>
      <c r="F69" s="18">
        <f>+F23+F68</f>
        <v>0</v>
      </c>
      <c r="G69" s="6"/>
      <c r="I69" s="6"/>
    </row>
    <row r="70" spans="1:9" x14ac:dyDescent="0.25">
      <c r="G70" s="6"/>
    </row>
    <row r="71" spans="1:9" x14ac:dyDescent="0.25">
      <c r="G71" s="6"/>
    </row>
    <row r="72" spans="1:9" x14ac:dyDescent="0.25">
      <c r="I72" s="19"/>
    </row>
  </sheetData>
  <sheetProtection password="DF72" sheet="1" objects="1" scenarios="1"/>
  <mergeCells count="10">
    <mergeCell ref="A1:F3"/>
    <mergeCell ref="A4:F4"/>
    <mergeCell ref="A24:F24"/>
    <mergeCell ref="A69:E69"/>
    <mergeCell ref="B63:D63"/>
    <mergeCell ref="B68:D68"/>
    <mergeCell ref="B64:D64"/>
    <mergeCell ref="B22:D22"/>
    <mergeCell ref="B23:D23"/>
    <mergeCell ref="B21:D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OFERTA ECONOMICA F-III</vt:lpstr>
      <vt:lpstr>Hoja2</vt:lpstr>
      <vt:lpstr>Hoja3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Luisfernando</dc:creator>
  <cp:lastModifiedBy>GIOVANNY GOMEZ HENAO</cp:lastModifiedBy>
  <dcterms:created xsi:type="dcterms:W3CDTF">2015-05-10T16:45:16Z</dcterms:created>
  <dcterms:modified xsi:type="dcterms:W3CDTF">2015-05-15T16:13:00Z</dcterms:modified>
</cp:coreProperties>
</file>