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\Dropbox\CTOS HV\ADJ. 2015\Charala\Fase II Consultoria\Presupuesto y cantidades\"/>
    </mc:Choice>
  </mc:AlternateContent>
  <bookViews>
    <workbookView xWindow="0" yWindow="0" windowWidth="28800" windowHeight="11610" firstSheet="9" activeTab="12"/>
  </bookViews>
  <sheets>
    <sheet name="Demolicion pavimento rigido" sheetId="1" r:id="rId1"/>
    <sheet name="Retiro pavimento piedra" sheetId="2" r:id="rId2"/>
    <sheet name="Reposición de pav. en concreto" sheetId="3" r:id="rId3"/>
    <sheet name="Reposición de pav. en piedra" sheetId="4" r:id="rId4"/>
    <sheet name="Triturado" sheetId="5" r:id="rId5"/>
    <sheet name="Instalacion tuberia 30&quot;" sheetId="7" r:id="rId6"/>
    <sheet name="Instalación de tubería 42&quot;" sheetId="8" r:id="rId7"/>
    <sheet name="Instalación de tubería 48&quot;" sheetId="9" r:id="rId8"/>
    <sheet name="Suministro tuberia 750 mm 30&quot;" sheetId="10" r:id="rId9"/>
    <sheet name="Suministro tuberia 1050 mm 42&quot;" sheetId="11" r:id="rId10"/>
    <sheet name="Suministro tuberia 1200 mm 48&quot;" sheetId="12" r:id="rId11"/>
    <sheet name="Conformacion sitios disposi. so" sheetId="6" r:id="rId12"/>
    <sheet name="Entibado" sheetId="14" r:id="rId13"/>
    <sheet name="Hoja1" sheetId="13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a" localSheetId="11">#REF!</definedName>
    <definedName name="\a" localSheetId="0">#REF!</definedName>
    <definedName name="\a" localSheetId="12">#REF!</definedName>
    <definedName name="\a" localSheetId="7">#REF!</definedName>
    <definedName name="\a" localSheetId="5">#REF!</definedName>
    <definedName name="\a" localSheetId="2">#REF!</definedName>
    <definedName name="\a" localSheetId="3">#REF!</definedName>
    <definedName name="\a" localSheetId="1">#REF!</definedName>
    <definedName name="\a" localSheetId="9">#REF!</definedName>
    <definedName name="\a" localSheetId="10">#REF!</definedName>
    <definedName name="\a" localSheetId="4">#REF!</definedName>
    <definedName name="\a">#REF!</definedName>
    <definedName name="\s" localSheetId="11">#REF!</definedName>
    <definedName name="\s" localSheetId="0">#REF!</definedName>
    <definedName name="\s" localSheetId="12">#REF!</definedName>
    <definedName name="\s" localSheetId="7">#REF!</definedName>
    <definedName name="\s" localSheetId="5">#REF!</definedName>
    <definedName name="\s" localSheetId="2">#REF!</definedName>
    <definedName name="\s" localSheetId="3">#REF!</definedName>
    <definedName name="\s" localSheetId="1">#REF!</definedName>
    <definedName name="\s" localSheetId="9">#REF!</definedName>
    <definedName name="\s" localSheetId="10">#REF!</definedName>
    <definedName name="\s" localSheetId="4">#REF!</definedName>
    <definedName name="\s">#REF!</definedName>
    <definedName name="\X">#N/A</definedName>
    <definedName name="\Z">#N/A</definedName>
    <definedName name="_________AFC1">[1]INV!$A$25:$D$28</definedName>
    <definedName name="_________AFC3">[1]INV!$F$25:$I$28</definedName>
    <definedName name="_________AFC5">[1]INV!$K$25:$N$28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PJ50" localSheetId="11">#REF!</definedName>
    <definedName name="_________PJ50" localSheetId="0">#REF!</definedName>
    <definedName name="_________PJ50" localSheetId="12">#REF!</definedName>
    <definedName name="_________PJ50" localSheetId="7">#REF!</definedName>
    <definedName name="_________PJ50" localSheetId="5">#REF!</definedName>
    <definedName name="_________PJ50" localSheetId="2">#REF!</definedName>
    <definedName name="_________PJ50" localSheetId="3">#REF!</definedName>
    <definedName name="_________PJ50" localSheetId="1">#REF!</definedName>
    <definedName name="_________PJ50" localSheetId="9">#REF!</definedName>
    <definedName name="_________PJ50" localSheetId="10">#REF!</definedName>
    <definedName name="_________PJ50" localSheetId="4">#REF!</definedName>
    <definedName name="_________PJ50">#REF!</definedName>
    <definedName name="_________SBC1">[1]INV!$A$12:$D$15</definedName>
    <definedName name="_________SBC3">[1]INV!$F$12:$I$15</definedName>
    <definedName name="_________SBC5">[1]INV!$K$12:$N$15</definedName>
    <definedName name="________AFC1">[1]INV!$A$25:$D$28</definedName>
    <definedName name="________AFC3">[1]INV!$F$25:$I$28</definedName>
    <definedName name="________AFC5">[1]INV!$K$25:$N$28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MA2" localSheetId="11">#REF!</definedName>
    <definedName name="________MA2" localSheetId="0">#REF!</definedName>
    <definedName name="________MA2" localSheetId="12">#REF!</definedName>
    <definedName name="________MA2" localSheetId="7">#REF!</definedName>
    <definedName name="________MA2" localSheetId="5">#REF!</definedName>
    <definedName name="________MA2" localSheetId="2">#REF!</definedName>
    <definedName name="________MA2" localSheetId="3">#REF!</definedName>
    <definedName name="________MA2" localSheetId="1">#REF!</definedName>
    <definedName name="________MA2" localSheetId="9">#REF!</definedName>
    <definedName name="________MA2" localSheetId="10">#REF!</definedName>
    <definedName name="________MA2" localSheetId="4">#REF!</definedName>
    <definedName name="________MA2">#REF!</definedName>
    <definedName name="________PJ50" localSheetId="11">#REF!</definedName>
    <definedName name="________PJ50" localSheetId="0">#REF!</definedName>
    <definedName name="________PJ50" localSheetId="12">#REF!</definedName>
    <definedName name="________PJ50" localSheetId="7">#REF!</definedName>
    <definedName name="________PJ50" localSheetId="5">#REF!</definedName>
    <definedName name="________PJ50" localSheetId="2">#REF!</definedName>
    <definedName name="________PJ50" localSheetId="3">#REF!</definedName>
    <definedName name="________PJ50" localSheetId="1">#REF!</definedName>
    <definedName name="________PJ50" localSheetId="9">#REF!</definedName>
    <definedName name="________PJ50" localSheetId="10">#REF!</definedName>
    <definedName name="________PJ50" localSheetId="4">#REF!</definedName>
    <definedName name="________PJ50">#REF!</definedName>
    <definedName name="________SBC1">[1]INV!$A$12:$D$15</definedName>
    <definedName name="________SBC3">[1]INV!$F$12:$I$15</definedName>
    <definedName name="________SBC5">[1]INV!$K$12:$N$15</definedName>
    <definedName name="_______AFC1">[1]INV!$A$25:$D$28</definedName>
    <definedName name="_______AFC3">[1]INV!$F$25:$I$28</definedName>
    <definedName name="_______AFC5">[1]INV!$K$25:$N$28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MA2" localSheetId="11">#REF!</definedName>
    <definedName name="_______MA2" localSheetId="0">#REF!</definedName>
    <definedName name="_______MA2" localSheetId="12">#REF!</definedName>
    <definedName name="_______MA2" localSheetId="7">#REF!</definedName>
    <definedName name="_______MA2" localSheetId="5">#REF!</definedName>
    <definedName name="_______MA2" localSheetId="2">#REF!</definedName>
    <definedName name="_______MA2" localSheetId="3">#REF!</definedName>
    <definedName name="_______MA2" localSheetId="1">#REF!</definedName>
    <definedName name="_______MA2" localSheetId="9">#REF!</definedName>
    <definedName name="_______MA2" localSheetId="10">#REF!</definedName>
    <definedName name="_______MA2" localSheetId="4">#REF!</definedName>
    <definedName name="_______MA2">#REF!</definedName>
    <definedName name="_______PJ50" localSheetId="11">#REF!</definedName>
    <definedName name="_______PJ50" localSheetId="0">#REF!</definedName>
    <definedName name="_______PJ50" localSheetId="12">#REF!</definedName>
    <definedName name="_______PJ50" localSheetId="7">#REF!</definedName>
    <definedName name="_______PJ50" localSheetId="5">#REF!</definedName>
    <definedName name="_______PJ50" localSheetId="2">#REF!</definedName>
    <definedName name="_______PJ50" localSheetId="3">#REF!</definedName>
    <definedName name="_______PJ50" localSheetId="1">#REF!</definedName>
    <definedName name="_______PJ50" localSheetId="9">#REF!</definedName>
    <definedName name="_______PJ50" localSheetId="10">#REF!</definedName>
    <definedName name="_______PJ50" localSheetId="4">#REF!</definedName>
    <definedName name="_______PJ50">#REF!</definedName>
    <definedName name="_______SBC1">[1]INV!$A$12:$D$15</definedName>
    <definedName name="_______SBC3">[1]INV!$F$12:$I$15</definedName>
    <definedName name="_______SBC5">[1]INV!$K$12:$N$15</definedName>
    <definedName name="______AFC1">[1]INV!$A$25:$D$28</definedName>
    <definedName name="______AFC3">[1]INV!$F$25:$I$28</definedName>
    <definedName name="______AFC5">[1]INV!$K$25:$N$28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MA2" localSheetId="11">#REF!</definedName>
    <definedName name="______MA2" localSheetId="0">#REF!</definedName>
    <definedName name="______MA2" localSheetId="12">#REF!</definedName>
    <definedName name="______MA2" localSheetId="7">#REF!</definedName>
    <definedName name="______MA2" localSheetId="5">#REF!</definedName>
    <definedName name="______MA2" localSheetId="2">#REF!</definedName>
    <definedName name="______MA2" localSheetId="3">#REF!</definedName>
    <definedName name="______MA2" localSheetId="1">#REF!</definedName>
    <definedName name="______MA2" localSheetId="9">#REF!</definedName>
    <definedName name="______MA2" localSheetId="10">#REF!</definedName>
    <definedName name="______MA2" localSheetId="4">#REF!</definedName>
    <definedName name="______MA2">#REF!</definedName>
    <definedName name="______PJ50" localSheetId="11">#REF!</definedName>
    <definedName name="______PJ50" localSheetId="0">#REF!</definedName>
    <definedName name="______PJ50" localSheetId="12">#REF!</definedName>
    <definedName name="______PJ50" localSheetId="7">#REF!</definedName>
    <definedName name="______PJ50" localSheetId="5">#REF!</definedName>
    <definedName name="______PJ50" localSheetId="2">#REF!</definedName>
    <definedName name="______PJ50" localSheetId="3">#REF!</definedName>
    <definedName name="______PJ50" localSheetId="1">#REF!</definedName>
    <definedName name="______PJ50" localSheetId="9">#REF!</definedName>
    <definedName name="______PJ50" localSheetId="10">#REF!</definedName>
    <definedName name="______PJ50" localSheetId="4">#REF!</definedName>
    <definedName name="______PJ50">#REF!</definedName>
    <definedName name="______SBC1">[1]INV!$A$12:$D$15</definedName>
    <definedName name="______SBC3">[1]INV!$F$12:$I$15</definedName>
    <definedName name="______SBC5">[1]INV!$K$12:$N$15</definedName>
    <definedName name="_____AFC1">[1]INV!$A$25:$D$28</definedName>
    <definedName name="_____AFC3">[1]INV!$F$25:$I$28</definedName>
    <definedName name="_____AFC5">[1]INV!$K$25:$N$28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MA2" localSheetId="11">#REF!</definedName>
    <definedName name="_____MA2" localSheetId="0">#REF!</definedName>
    <definedName name="_____MA2" localSheetId="12">#REF!</definedName>
    <definedName name="_____MA2" localSheetId="7">#REF!</definedName>
    <definedName name="_____MA2" localSheetId="5">#REF!</definedName>
    <definedName name="_____MA2" localSheetId="2">#REF!</definedName>
    <definedName name="_____MA2" localSheetId="3">#REF!</definedName>
    <definedName name="_____MA2" localSheetId="1">#REF!</definedName>
    <definedName name="_____MA2" localSheetId="9">#REF!</definedName>
    <definedName name="_____MA2" localSheetId="10">#REF!</definedName>
    <definedName name="_____MA2" localSheetId="4">#REF!</definedName>
    <definedName name="_____MA2">#REF!</definedName>
    <definedName name="_____PJ50" localSheetId="11">#REF!</definedName>
    <definedName name="_____PJ50" localSheetId="0">#REF!</definedName>
    <definedName name="_____PJ50" localSheetId="12">#REF!</definedName>
    <definedName name="_____PJ50" localSheetId="7">#REF!</definedName>
    <definedName name="_____PJ50" localSheetId="5">#REF!</definedName>
    <definedName name="_____PJ50" localSheetId="2">#REF!</definedName>
    <definedName name="_____PJ50" localSheetId="3">#REF!</definedName>
    <definedName name="_____PJ50" localSheetId="1">#REF!</definedName>
    <definedName name="_____PJ50" localSheetId="9">#REF!</definedName>
    <definedName name="_____PJ50" localSheetId="10">#REF!</definedName>
    <definedName name="_____PJ50" localSheetId="4">#REF!</definedName>
    <definedName name="_____PJ50">#REF!</definedName>
    <definedName name="_____SBC1">[1]INV!$A$12:$D$15</definedName>
    <definedName name="_____SBC3">[1]INV!$F$12:$I$15</definedName>
    <definedName name="_____SBC5">[1]INV!$K$12:$N$15</definedName>
    <definedName name="____AFC1">[1]INV!$A$25:$D$28</definedName>
    <definedName name="____AFC3">[1]INV!$F$25:$I$28</definedName>
    <definedName name="____AFC5">[1]INV!$K$25:$N$28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MA2" localSheetId="11">#REF!</definedName>
    <definedName name="____MA2" localSheetId="0">#REF!</definedName>
    <definedName name="____MA2" localSheetId="12">#REF!</definedName>
    <definedName name="____MA2" localSheetId="7">#REF!</definedName>
    <definedName name="____MA2" localSheetId="5">#REF!</definedName>
    <definedName name="____MA2" localSheetId="2">#REF!</definedName>
    <definedName name="____MA2" localSheetId="3">#REF!</definedName>
    <definedName name="____MA2" localSheetId="1">#REF!</definedName>
    <definedName name="____MA2" localSheetId="9">#REF!</definedName>
    <definedName name="____MA2" localSheetId="10">#REF!</definedName>
    <definedName name="____MA2" localSheetId="4">#REF!</definedName>
    <definedName name="____MA2">#REF!</definedName>
    <definedName name="____PJ50" localSheetId="11">#REF!</definedName>
    <definedName name="____PJ50" localSheetId="0">#REF!</definedName>
    <definedName name="____PJ50" localSheetId="12">#REF!</definedName>
    <definedName name="____PJ50" localSheetId="7">#REF!</definedName>
    <definedName name="____PJ50" localSheetId="5">#REF!</definedName>
    <definedName name="____PJ50" localSheetId="2">#REF!</definedName>
    <definedName name="____PJ50" localSheetId="3">#REF!</definedName>
    <definedName name="____PJ50" localSheetId="1">#REF!</definedName>
    <definedName name="____PJ50" localSheetId="9">#REF!</definedName>
    <definedName name="____PJ50" localSheetId="10">#REF!</definedName>
    <definedName name="____PJ50" localSheetId="4">#REF!</definedName>
    <definedName name="____PJ50">#REF!</definedName>
    <definedName name="____pj51" localSheetId="11">#REF!</definedName>
    <definedName name="____pj51" localSheetId="0">#REF!</definedName>
    <definedName name="____pj51" localSheetId="12">#REF!</definedName>
    <definedName name="____pj51" localSheetId="7">#REF!</definedName>
    <definedName name="____pj51" localSheetId="5">#REF!</definedName>
    <definedName name="____pj51" localSheetId="2">#REF!</definedName>
    <definedName name="____pj51" localSheetId="3">#REF!</definedName>
    <definedName name="____pj51" localSheetId="1">#REF!</definedName>
    <definedName name="____pj51" localSheetId="9">#REF!</definedName>
    <definedName name="____pj51" localSheetId="10">#REF!</definedName>
    <definedName name="____pj51" localSheetId="4">#REF!</definedName>
    <definedName name="____pj51">#REF!</definedName>
    <definedName name="____SBC1">[1]INV!$A$12:$D$15</definedName>
    <definedName name="____SBC3">[1]INV!$F$12:$I$15</definedName>
    <definedName name="____SBC5">[1]INV!$K$12:$N$15</definedName>
    <definedName name="___AFC1">[1]INV!$A$25:$D$28</definedName>
    <definedName name="___AFC3">[1]INV!$F$25:$I$28</definedName>
    <definedName name="___AFC5">[1]INV!$K$25:$N$28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MA2" localSheetId="11">#REF!</definedName>
    <definedName name="___MA2" localSheetId="0">#REF!</definedName>
    <definedName name="___MA2" localSheetId="12">#REF!</definedName>
    <definedName name="___MA2" localSheetId="7">#REF!</definedName>
    <definedName name="___MA2" localSheetId="5">#REF!</definedName>
    <definedName name="___MA2" localSheetId="2">#REF!</definedName>
    <definedName name="___MA2" localSheetId="3">#REF!</definedName>
    <definedName name="___MA2" localSheetId="1">#REF!</definedName>
    <definedName name="___MA2" localSheetId="9">#REF!</definedName>
    <definedName name="___MA2" localSheetId="10">#REF!</definedName>
    <definedName name="___MA2" localSheetId="4">#REF!</definedName>
    <definedName name="___MA2">#REF!</definedName>
    <definedName name="___PJ50" localSheetId="11">#REF!</definedName>
    <definedName name="___PJ50" localSheetId="0">#REF!</definedName>
    <definedName name="___PJ50" localSheetId="12">#REF!</definedName>
    <definedName name="___PJ50" localSheetId="7">#REF!</definedName>
    <definedName name="___PJ50" localSheetId="5">#REF!</definedName>
    <definedName name="___PJ50" localSheetId="2">#REF!</definedName>
    <definedName name="___PJ50" localSheetId="3">#REF!</definedName>
    <definedName name="___PJ50" localSheetId="1">#REF!</definedName>
    <definedName name="___PJ50" localSheetId="9">#REF!</definedName>
    <definedName name="___PJ50" localSheetId="10">#REF!</definedName>
    <definedName name="___PJ50" localSheetId="4">#REF!</definedName>
    <definedName name="___PJ50">#REF!</definedName>
    <definedName name="___pj51" localSheetId="11">#REF!</definedName>
    <definedName name="___pj51" localSheetId="0">#REF!</definedName>
    <definedName name="___pj51" localSheetId="12">#REF!</definedName>
    <definedName name="___pj51" localSheetId="7">#REF!</definedName>
    <definedName name="___pj51" localSheetId="5">#REF!</definedName>
    <definedName name="___pj51" localSheetId="2">#REF!</definedName>
    <definedName name="___pj51" localSheetId="3">#REF!</definedName>
    <definedName name="___pj51" localSheetId="1">#REF!</definedName>
    <definedName name="___pj51" localSheetId="9">#REF!</definedName>
    <definedName name="___pj51" localSheetId="10">#REF!</definedName>
    <definedName name="___pj51" localSheetId="4">#REF!</definedName>
    <definedName name="___pj51">#REF!</definedName>
    <definedName name="___SBC1">[1]INV!$A$12:$D$15</definedName>
    <definedName name="___SBC3">[1]INV!$F$12:$I$15</definedName>
    <definedName name="___SBC5">[1]INV!$K$12:$N$15</definedName>
    <definedName name="__a1" hidden="1">{"TAB1",#N/A,TRUE,"GENERAL";"TAB2",#N/A,TRUE,"GENERAL";"TAB3",#N/A,TRUE,"GENERAL";"TAB4",#N/A,TRUE,"GENERAL";"TAB5",#N/A,TRUE,"GENERAL"}</definedName>
    <definedName name="__a3" hidden="1">{"TAB1",#N/A,TRUE,"GENERAL";"TAB2",#N/A,TRUE,"GENERAL";"TAB3",#N/A,TRUE,"GENERAL";"TAB4",#N/A,TRUE,"GENERAL";"TAB5",#N/A,TRUE,"GENERAL"}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FC1">[1]INV!$A$25:$D$28</definedName>
    <definedName name="__AFC3">[1]INV!$F$25:$I$28</definedName>
    <definedName name="__AFC5">[1]INV!$K$25:$N$28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F">#N/A</definedName>
    <definedName name="__FS0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fh7" hidden="1">{"via1",#N/A,TRUE,"general";"via2",#N/A,TRUE,"general";"via3",#N/A,TRUE,"general"}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 localSheetId="11">#REF!</definedName>
    <definedName name="__MA2" localSheetId="0">#REF!</definedName>
    <definedName name="__MA2" localSheetId="12">#REF!</definedName>
    <definedName name="__MA2" localSheetId="7">#REF!</definedName>
    <definedName name="__MA2" localSheetId="5">#REF!</definedName>
    <definedName name="__MA2" localSheetId="2">#REF!</definedName>
    <definedName name="__MA2" localSheetId="3">#REF!</definedName>
    <definedName name="__MA2" localSheetId="1">#REF!</definedName>
    <definedName name="__MA2" localSheetId="9">#REF!</definedName>
    <definedName name="__MA2" localSheetId="10">#REF!</definedName>
    <definedName name="__MA2" localSheetId="4">#REF!</definedName>
    <definedName name="__MA2">#REF!</definedName>
    <definedName name="__mun2" localSheetId="11">[2]PESOS!#REF!</definedName>
    <definedName name="__mun2" localSheetId="0">[2]PESOS!#REF!</definedName>
    <definedName name="__mun2" localSheetId="12">[2]PESOS!#REF!</definedName>
    <definedName name="__mun2" localSheetId="7">[2]PESOS!#REF!</definedName>
    <definedName name="__mun2" localSheetId="5">[2]PESOS!#REF!</definedName>
    <definedName name="__mun2" localSheetId="2">[2]PESOS!#REF!</definedName>
    <definedName name="__mun2" localSheetId="3">[2]PESOS!#REF!</definedName>
    <definedName name="__mun2" localSheetId="1">[2]PESOS!#REF!</definedName>
    <definedName name="__mun2" localSheetId="9">[2]PESOS!#REF!</definedName>
    <definedName name="__mun2" localSheetId="10">[2]PESOS!#REF!</definedName>
    <definedName name="__mun2" localSheetId="4">[2]PESOS!#REF!</definedName>
    <definedName name="__mun2">[2]PESOS!#REF!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um10" localSheetId="11">#REF!</definedName>
    <definedName name="__num10" localSheetId="0">#REF!</definedName>
    <definedName name="__num10" localSheetId="12">#REF!</definedName>
    <definedName name="__num10" localSheetId="7">#REF!</definedName>
    <definedName name="__num10" localSheetId="5">#REF!</definedName>
    <definedName name="__num10" localSheetId="2">#REF!</definedName>
    <definedName name="__num10" localSheetId="3">#REF!</definedName>
    <definedName name="__num10" localSheetId="1">#REF!</definedName>
    <definedName name="__num10" localSheetId="9">#REF!</definedName>
    <definedName name="__num10" localSheetId="10">#REF!</definedName>
    <definedName name="__num10" localSheetId="4">#REF!</definedName>
    <definedName name="__num10">#REF!</definedName>
    <definedName name="__num2" localSheetId="11">#REF!</definedName>
    <definedName name="__num2" localSheetId="0">#REF!</definedName>
    <definedName name="__num2" localSheetId="12">#REF!</definedName>
    <definedName name="__num2" localSheetId="7">#REF!</definedName>
    <definedName name="__num2" localSheetId="5">#REF!</definedName>
    <definedName name="__num2" localSheetId="2">#REF!</definedName>
    <definedName name="__num2" localSheetId="3">#REF!</definedName>
    <definedName name="__num2" localSheetId="1">#REF!</definedName>
    <definedName name="__num2" localSheetId="9">#REF!</definedName>
    <definedName name="__num2" localSheetId="10">#REF!</definedName>
    <definedName name="__num2" localSheetId="4">#REF!</definedName>
    <definedName name="__num2">#REF!</definedName>
    <definedName name="__num3" localSheetId="11">#REF!</definedName>
    <definedName name="__num3" localSheetId="0">#REF!</definedName>
    <definedName name="__num3" localSheetId="12">#REF!</definedName>
    <definedName name="__num3" localSheetId="7">#REF!</definedName>
    <definedName name="__num3" localSheetId="5">#REF!</definedName>
    <definedName name="__num3" localSheetId="2">#REF!</definedName>
    <definedName name="__num3" localSheetId="3">#REF!</definedName>
    <definedName name="__num3" localSheetId="1">#REF!</definedName>
    <definedName name="__num3" localSheetId="9">#REF!</definedName>
    <definedName name="__num3" localSheetId="10">#REF!</definedName>
    <definedName name="__num3" localSheetId="4">#REF!</definedName>
    <definedName name="__num3">#REF!</definedName>
    <definedName name="__num4" localSheetId="11">#REF!</definedName>
    <definedName name="__num4" localSheetId="0">#REF!</definedName>
    <definedName name="__num4" localSheetId="12">#REF!</definedName>
    <definedName name="__num4" localSheetId="7">#REF!</definedName>
    <definedName name="__num4" localSheetId="5">#REF!</definedName>
    <definedName name="__num4" localSheetId="2">#REF!</definedName>
    <definedName name="__num4" localSheetId="3">#REF!</definedName>
    <definedName name="__num4" localSheetId="1">#REF!</definedName>
    <definedName name="__num4" localSheetId="9">#REF!</definedName>
    <definedName name="__num4" localSheetId="10">#REF!</definedName>
    <definedName name="__num4" localSheetId="4">#REF!</definedName>
    <definedName name="__num4">#REF!</definedName>
    <definedName name="__num5" localSheetId="11">#REF!</definedName>
    <definedName name="__num5" localSheetId="0">#REF!</definedName>
    <definedName name="__num5" localSheetId="12">#REF!</definedName>
    <definedName name="__num5" localSheetId="7">#REF!</definedName>
    <definedName name="__num5" localSheetId="5">#REF!</definedName>
    <definedName name="__num5" localSheetId="2">#REF!</definedName>
    <definedName name="__num5" localSheetId="3">#REF!</definedName>
    <definedName name="__num5" localSheetId="1">#REF!</definedName>
    <definedName name="__num5" localSheetId="9">#REF!</definedName>
    <definedName name="__num5" localSheetId="10">#REF!</definedName>
    <definedName name="__num5" localSheetId="4">#REF!</definedName>
    <definedName name="__num5">#REF!</definedName>
    <definedName name="__num6" localSheetId="11">#REF!</definedName>
    <definedName name="__num6" localSheetId="0">#REF!</definedName>
    <definedName name="__num6" localSheetId="12">#REF!</definedName>
    <definedName name="__num6" localSheetId="7">#REF!</definedName>
    <definedName name="__num6" localSheetId="5">#REF!</definedName>
    <definedName name="__num6" localSheetId="2">#REF!</definedName>
    <definedName name="__num6" localSheetId="3">#REF!</definedName>
    <definedName name="__num6" localSheetId="1">#REF!</definedName>
    <definedName name="__num6" localSheetId="9">#REF!</definedName>
    <definedName name="__num6" localSheetId="10">#REF!</definedName>
    <definedName name="__num6" localSheetId="4">#REF!</definedName>
    <definedName name="__num6">#REF!</definedName>
    <definedName name="__num7" localSheetId="11">#REF!</definedName>
    <definedName name="__num7" localSheetId="0">#REF!</definedName>
    <definedName name="__num7" localSheetId="12">#REF!</definedName>
    <definedName name="__num7" localSheetId="7">#REF!</definedName>
    <definedName name="__num7" localSheetId="5">#REF!</definedName>
    <definedName name="__num7" localSheetId="2">#REF!</definedName>
    <definedName name="__num7" localSheetId="3">#REF!</definedName>
    <definedName name="__num7" localSheetId="1">#REF!</definedName>
    <definedName name="__num7" localSheetId="9">#REF!</definedName>
    <definedName name="__num7" localSheetId="10">#REF!</definedName>
    <definedName name="__num7" localSheetId="4">#REF!</definedName>
    <definedName name="__num7">#REF!</definedName>
    <definedName name="__num8" localSheetId="11">#REF!</definedName>
    <definedName name="__num8" localSheetId="0">#REF!</definedName>
    <definedName name="__num8" localSheetId="12">#REF!</definedName>
    <definedName name="__num8" localSheetId="7">#REF!</definedName>
    <definedName name="__num8" localSheetId="5">#REF!</definedName>
    <definedName name="__num8" localSheetId="2">#REF!</definedName>
    <definedName name="__num8" localSheetId="3">#REF!</definedName>
    <definedName name="__num8" localSheetId="1">#REF!</definedName>
    <definedName name="__num8" localSheetId="9">#REF!</definedName>
    <definedName name="__num8" localSheetId="10">#REF!</definedName>
    <definedName name="__num8" localSheetId="4">#REF!</definedName>
    <definedName name="__num8">#REF!</definedName>
    <definedName name="__num9" localSheetId="11">#REF!</definedName>
    <definedName name="__num9" localSheetId="0">#REF!</definedName>
    <definedName name="__num9" localSheetId="12">#REF!</definedName>
    <definedName name="__num9" localSheetId="7">#REF!</definedName>
    <definedName name="__num9" localSheetId="5">#REF!</definedName>
    <definedName name="__num9" localSheetId="2">#REF!</definedName>
    <definedName name="__num9" localSheetId="3">#REF!</definedName>
    <definedName name="__num9" localSheetId="1">#REF!</definedName>
    <definedName name="__num9" localSheetId="9">#REF!</definedName>
    <definedName name="__num9" localSheetId="10">#REF!</definedName>
    <definedName name="__num9" localSheetId="4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11">#REF!</definedName>
    <definedName name="__PJ50" localSheetId="0">#REF!</definedName>
    <definedName name="__PJ50" localSheetId="12">#REF!</definedName>
    <definedName name="__PJ50" localSheetId="7">#REF!</definedName>
    <definedName name="__PJ50" localSheetId="5">#REF!</definedName>
    <definedName name="__PJ50" localSheetId="2">#REF!</definedName>
    <definedName name="__PJ50" localSheetId="3">#REF!</definedName>
    <definedName name="__PJ50" localSheetId="1">#REF!</definedName>
    <definedName name="__PJ50" localSheetId="9">#REF!</definedName>
    <definedName name="__PJ50" localSheetId="10">#REF!</definedName>
    <definedName name="__PJ50" localSheetId="4">#REF!</definedName>
    <definedName name="__PJ50">#REF!</definedName>
    <definedName name="__pj51" localSheetId="11">#REF!</definedName>
    <definedName name="__pj51" localSheetId="0">#REF!</definedName>
    <definedName name="__pj51" localSheetId="12">#REF!</definedName>
    <definedName name="__pj51" localSheetId="7">#REF!</definedName>
    <definedName name="__pj51" localSheetId="5">#REF!</definedName>
    <definedName name="__pj51" localSheetId="2">#REF!</definedName>
    <definedName name="__pj51" localSheetId="3">#REF!</definedName>
    <definedName name="__pj51" localSheetId="1">#REF!</definedName>
    <definedName name="__pj51" localSheetId="9">#REF!</definedName>
    <definedName name="__pj51" localSheetId="10">#REF!</definedName>
    <definedName name="__pj51" localSheetId="4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ef4" localSheetId="11">#REF!</definedName>
    <definedName name="__ref4" localSheetId="0">#REF!</definedName>
    <definedName name="__ref4" localSheetId="12">#REF!</definedName>
    <definedName name="__ref4" localSheetId="7">#REF!</definedName>
    <definedName name="__ref4" localSheetId="5">#REF!</definedName>
    <definedName name="__ref4" localSheetId="2">#REF!</definedName>
    <definedName name="__ref4" localSheetId="3">#REF!</definedName>
    <definedName name="__ref4" localSheetId="1">#REF!</definedName>
    <definedName name="__ref4" localSheetId="9">#REF!</definedName>
    <definedName name="__ref4" localSheetId="10">#REF!</definedName>
    <definedName name="__ref4" localSheetId="4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hidden="1">{"TAB1",#N/A,TRUE,"GENERAL";"TAB2",#N/A,TRUE,"GENERAL";"TAB3",#N/A,TRUE,"GENERAL";"TAB4",#N/A,TRUE,"GENERAL";"TAB5",#N/A,TRUE,"GENERAL"}</definedName>
    <definedName name="_a1" hidden="1">{"TAB1",#N/A,TRUE,"GENERAL";"TAB2",#N/A,TRUE,"GENERAL";"TAB3",#N/A,TRUE,"GENERAL";"TAB4",#N/A,TRUE,"GENERAL";"TAB5",#N/A,TRUE,"GENERAL"}</definedName>
    <definedName name="_a3" hidden="1">{"TAB1",#N/A,TRUE,"GENERAL";"TAB2",#N/A,TRUE,"GENERAL";"TAB3",#N/A,TRUE,"GENERAL";"TAB4",#N/A,TRUE,"GENERAL";"TAB5",#N/A,TRUE,"GENERAL"}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FC1">[1]INV!$A$25:$D$28</definedName>
    <definedName name="_AFC3">[1]INV!$F$25:$I$28</definedName>
    <definedName name="_AFC5">[1]INV!$K$25:$N$28</definedName>
    <definedName name="_APU221" localSheetId="11">#REF!</definedName>
    <definedName name="_APU221" localSheetId="0">#REF!</definedName>
    <definedName name="_APU221" localSheetId="12">#REF!</definedName>
    <definedName name="_APU221" localSheetId="7">#REF!</definedName>
    <definedName name="_APU221" localSheetId="5">#REF!</definedName>
    <definedName name="_APU221" localSheetId="2">#REF!</definedName>
    <definedName name="_APU221" localSheetId="3">#REF!</definedName>
    <definedName name="_APU221" localSheetId="1">#REF!</definedName>
    <definedName name="_APU221" localSheetId="9">#REF!</definedName>
    <definedName name="_APU221" localSheetId="10">#REF!</definedName>
    <definedName name="_APU221" localSheetId="4">#REF!</definedName>
    <definedName name="_APU221">#REF!</definedName>
    <definedName name="_APU465" localSheetId="11">[3]!absc</definedName>
    <definedName name="_APU465" localSheetId="0">[3]!absc</definedName>
    <definedName name="_APU465" localSheetId="12">[3]!absc</definedName>
    <definedName name="_APU465" localSheetId="7">[3]!absc</definedName>
    <definedName name="_APU465" localSheetId="5">[3]!absc</definedName>
    <definedName name="_APU465" localSheetId="2">[3]!absc</definedName>
    <definedName name="_APU465" localSheetId="3">[3]!absc</definedName>
    <definedName name="_APU465" localSheetId="1">[3]!absc</definedName>
    <definedName name="_APU465" localSheetId="9">[3]!absc</definedName>
    <definedName name="_APU465" localSheetId="10">[3]!absc</definedName>
    <definedName name="_APU465" localSheetId="4">[3]!absc</definedName>
    <definedName name="_APU465">[3]!absc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EST1" localSheetId="11">#REF!</definedName>
    <definedName name="_EST1" localSheetId="0">#REF!</definedName>
    <definedName name="_EST1" localSheetId="12">#REF!</definedName>
    <definedName name="_EST1" localSheetId="7">#REF!</definedName>
    <definedName name="_EST1" localSheetId="5">#REF!</definedName>
    <definedName name="_EST1" localSheetId="2">#REF!</definedName>
    <definedName name="_EST1" localSheetId="3">#REF!</definedName>
    <definedName name="_EST1" localSheetId="1">#REF!</definedName>
    <definedName name="_EST1" localSheetId="9">#REF!</definedName>
    <definedName name="_EST1" localSheetId="10">#REF!</definedName>
    <definedName name="_EST1" localSheetId="4">#REF!</definedName>
    <definedName name="_EST1">#REF!</definedName>
    <definedName name="_EST10" localSheetId="11">#REF!</definedName>
    <definedName name="_EST10" localSheetId="0">#REF!</definedName>
    <definedName name="_EST10" localSheetId="12">#REF!</definedName>
    <definedName name="_EST10" localSheetId="7">#REF!</definedName>
    <definedName name="_EST10" localSheetId="5">#REF!</definedName>
    <definedName name="_EST10" localSheetId="2">#REF!</definedName>
    <definedName name="_EST10" localSheetId="3">#REF!</definedName>
    <definedName name="_EST10" localSheetId="1">#REF!</definedName>
    <definedName name="_EST10" localSheetId="9">#REF!</definedName>
    <definedName name="_EST10" localSheetId="10">#REF!</definedName>
    <definedName name="_EST10" localSheetId="4">#REF!</definedName>
    <definedName name="_EST10">#REF!</definedName>
    <definedName name="_EST11" localSheetId="11">#REF!</definedName>
    <definedName name="_EST11" localSheetId="0">#REF!</definedName>
    <definedName name="_EST11" localSheetId="12">#REF!</definedName>
    <definedName name="_EST11" localSheetId="7">#REF!</definedName>
    <definedName name="_EST11" localSheetId="5">#REF!</definedName>
    <definedName name="_EST11" localSheetId="2">#REF!</definedName>
    <definedName name="_EST11" localSheetId="3">#REF!</definedName>
    <definedName name="_EST11" localSheetId="1">#REF!</definedName>
    <definedName name="_EST11" localSheetId="9">#REF!</definedName>
    <definedName name="_EST11" localSheetId="10">#REF!</definedName>
    <definedName name="_EST11" localSheetId="4">#REF!</definedName>
    <definedName name="_EST11">#REF!</definedName>
    <definedName name="_EST12" localSheetId="11">#REF!</definedName>
    <definedName name="_EST12" localSheetId="0">#REF!</definedName>
    <definedName name="_EST12" localSheetId="12">#REF!</definedName>
    <definedName name="_EST12" localSheetId="7">#REF!</definedName>
    <definedName name="_EST12" localSheetId="5">#REF!</definedName>
    <definedName name="_EST12" localSheetId="2">#REF!</definedName>
    <definedName name="_EST12" localSheetId="3">#REF!</definedName>
    <definedName name="_EST12" localSheetId="1">#REF!</definedName>
    <definedName name="_EST12" localSheetId="9">#REF!</definedName>
    <definedName name="_EST12" localSheetId="10">#REF!</definedName>
    <definedName name="_EST12" localSheetId="4">#REF!</definedName>
    <definedName name="_EST12">#REF!</definedName>
    <definedName name="_EST13" localSheetId="11">#REF!</definedName>
    <definedName name="_EST13" localSheetId="0">#REF!</definedName>
    <definedName name="_EST13" localSheetId="12">#REF!</definedName>
    <definedName name="_EST13" localSheetId="7">#REF!</definedName>
    <definedName name="_EST13" localSheetId="5">#REF!</definedName>
    <definedName name="_EST13" localSheetId="2">#REF!</definedName>
    <definedName name="_EST13" localSheetId="3">#REF!</definedName>
    <definedName name="_EST13" localSheetId="1">#REF!</definedName>
    <definedName name="_EST13" localSheetId="9">#REF!</definedName>
    <definedName name="_EST13" localSheetId="10">#REF!</definedName>
    <definedName name="_EST13" localSheetId="4">#REF!</definedName>
    <definedName name="_EST13">#REF!</definedName>
    <definedName name="_EST14" localSheetId="11">#REF!</definedName>
    <definedName name="_EST14" localSheetId="0">#REF!</definedName>
    <definedName name="_EST14" localSheetId="12">#REF!</definedName>
    <definedName name="_EST14" localSheetId="7">#REF!</definedName>
    <definedName name="_EST14" localSheetId="5">#REF!</definedName>
    <definedName name="_EST14" localSheetId="2">#REF!</definedName>
    <definedName name="_EST14" localSheetId="3">#REF!</definedName>
    <definedName name="_EST14" localSheetId="1">#REF!</definedName>
    <definedName name="_EST14" localSheetId="9">#REF!</definedName>
    <definedName name="_EST14" localSheetId="10">#REF!</definedName>
    <definedName name="_EST14" localSheetId="4">#REF!</definedName>
    <definedName name="_EST14">#REF!</definedName>
    <definedName name="_EST15" localSheetId="11">#REF!</definedName>
    <definedName name="_EST15" localSheetId="0">#REF!</definedName>
    <definedName name="_EST15" localSheetId="12">#REF!</definedName>
    <definedName name="_EST15" localSheetId="7">#REF!</definedName>
    <definedName name="_EST15" localSheetId="5">#REF!</definedName>
    <definedName name="_EST15" localSheetId="2">#REF!</definedName>
    <definedName name="_EST15" localSheetId="3">#REF!</definedName>
    <definedName name="_EST15" localSheetId="1">#REF!</definedName>
    <definedName name="_EST15" localSheetId="9">#REF!</definedName>
    <definedName name="_EST15" localSheetId="10">#REF!</definedName>
    <definedName name="_EST15" localSheetId="4">#REF!</definedName>
    <definedName name="_EST15">#REF!</definedName>
    <definedName name="_EST16" localSheetId="11">#REF!</definedName>
    <definedName name="_EST16" localSheetId="0">#REF!</definedName>
    <definedName name="_EST16" localSheetId="12">#REF!</definedName>
    <definedName name="_EST16" localSheetId="7">#REF!</definedName>
    <definedName name="_EST16" localSheetId="5">#REF!</definedName>
    <definedName name="_EST16" localSheetId="2">#REF!</definedName>
    <definedName name="_EST16" localSheetId="3">#REF!</definedName>
    <definedName name="_EST16" localSheetId="1">#REF!</definedName>
    <definedName name="_EST16" localSheetId="9">#REF!</definedName>
    <definedName name="_EST16" localSheetId="10">#REF!</definedName>
    <definedName name="_EST16" localSheetId="4">#REF!</definedName>
    <definedName name="_EST16">#REF!</definedName>
    <definedName name="_EST17" localSheetId="11">#REF!</definedName>
    <definedName name="_EST17" localSheetId="0">#REF!</definedName>
    <definedName name="_EST17" localSheetId="12">#REF!</definedName>
    <definedName name="_EST17" localSheetId="7">#REF!</definedName>
    <definedName name="_EST17" localSheetId="5">#REF!</definedName>
    <definedName name="_EST17" localSheetId="2">#REF!</definedName>
    <definedName name="_EST17" localSheetId="3">#REF!</definedName>
    <definedName name="_EST17" localSheetId="1">#REF!</definedName>
    <definedName name="_EST17" localSheetId="9">#REF!</definedName>
    <definedName name="_EST17" localSheetId="10">#REF!</definedName>
    <definedName name="_EST17" localSheetId="4">#REF!</definedName>
    <definedName name="_EST17">#REF!</definedName>
    <definedName name="_EST18" localSheetId="11">#REF!</definedName>
    <definedName name="_EST18" localSheetId="0">#REF!</definedName>
    <definedName name="_EST18" localSheetId="12">#REF!</definedName>
    <definedName name="_EST18" localSheetId="7">#REF!</definedName>
    <definedName name="_EST18" localSheetId="5">#REF!</definedName>
    <definedName name="_EST18" localSheetId="2">#REF!</definedName>
    <definedName name="_EST18" localSheetId="3">#REF!</definedName>
    <definedName name="_EST18" localSheetId="1">#REF!</definedName>
    <definedName name="_EST18" localSheetId="9">#REF!</definedName>
    <definedName name="_EST18" localSheetId="10">#REF!</definedName>
    <definedName name="_EST18" localSheetId="4">#REF!</definedName>
    <definedName name="_EST18">#REF!</definedName>
    <definedName name="_EST19" localSheetId="11">#REF!</definedName>
    <definedName name="_EST19" localSheetId="0">#REF!</definedName>
    <definedName name="_EST19" localSheetId="12">#REF!</definedName>
    <definedName name="_EST19" localSheetId="7">#REF!</definedName>
    <definedName name="_EST19" localSheetId="5">#REF!</definedName>
    <definedName name="_EST19" localSheetId="2">#REF!</definedName>
    <definedName name="_EST19" localSheetId="3">#REF!</definedName>
    <definedName name="_EST19" localSheetId="1">#REF!</definedName>
    <definedName name="_EST19" localSheetId="9">#REF!</definedName>
    <definedName name="_EST19" localSheetId="10">#REF!</definedName>
    <definedName name="_EST19" localSheetId="4">#REF!</definedName>
    <definedName name="_EST19">#REF!</definedName>
    <definedName name="_EST2" localSheetId="11">#REF!</definedName>
    <definedName name="_EST2" localSheetId="0">#REF!</definedName>
    <definedName name="_EST2" localSheetId="12">#REF!</definedName>
    <definedName name="_EST2" localSheetId="7">#REF!</definedName>
    <definedName name="_EST2" localSheetId="5">#REF!</definedName>
    <definedName name="_EST2" localSheetId="2">#REF!</definedName>
    <definedName name="_EST2" localSheetId="3">#REF!</definedName>
    <definedName name="_EST2" localSheetId="1">#REF!</definedName>
    <definedName name="_EST2" localSheetId="9">#REF!</definedName>
    <definedName name="_EST2" localSheetId="10">#REF!</definedName>
    <definedName name="_EST2" localSheetId="4">#REF!</definedName>
    <definedName name="_EST2">#REF!</definedName>
    <definedName name="_EST3" localSheetId="11">#REF!</definedName>
    <definedName name="_EST3" localSheetId="0">#REF!</definedName>
    <definedName name="_EST3" localSheetId="12">#REF!</definedName>
    <definedName name="_EST3" localSheetId="7">#REF!</definedName>
    <definedName name="_EST3" localSheetId="5">#REF!</definedName>
    <definedName name="_EST3" localSheetId="2">#REF!</definedName>
    <definedName name="_EST3" localSheetId="3">#REF!</definedName>
    <definedName name="_EST3" localSheetId="1">#REF!</definedName>
    <definedName name="_EST3" localSheetId="9">#REF!</definedName>
    <definedName name="_EST3" localSheetId="10">#REF!</definedName>
    <definedName name="_EST3" localSheetId="4">#REF!</definedName>
    <definedName name="_EST3">#REF!</definedName>
    <definedName name="_EST4" localSheetId="11">#REF!</definedName>
    <definedName name="_EST4" localSheetId="0">#REF!</definedName>
    <definedName name="_EST4" localSheetId="12">#REF!</definedName>
    <definedName name="_EST4" localSheetId="7">#REF!</definedName>
    <definedName name="_EST4" localSheetId="5">#REF!</definedName>
    <definedName name="_EST4" localSheetId="2">#REF!</definedName>
    <definedName name="_EST4" localSheetId="3">#REF!</definedName>
    <definedName name="_EST4" localSheetId="1">#REF!</definedName>
    <definedName name="_EST4" localSheetId="9">#REF!</definedName>
    <definedName name="_EST4" localSheetId="10">#REF!</definedName>
    <definedName name="_EST4" localSheetId="4">#REF!</definedName>
    <definedName name="_EST4">#REF!</definedName>
    <definedName name="_EST5" localSheetId="11">#REF!</definedName>
    <definedName name="_EST5" localSheetId="0">#REF!</definedName>
    <definedName name="_EST5" localSheetId="12">#REF!</definedName>
    <definedName name="_EST5" localSheetId="7">#REF!</definedName>
    <definedName name="_EST5" localSheetId="5">#REF!</definedName>
    <definedName name="_EST5" localSheetId="2">#REF!</definedName>
    <definedName name="_EST5" localSheetId="3">#REF!</definedName>
    <definedName name="_EST5" localSheetId="1">#REF!</definedName>
    <definedName name="_EST5" localSheetId="9">#REF!</definedName>
    <definedName name="_EST5" localSheetId="10">#REF!</definedName>
    <definedName name="_EST5" localSheetId="4">#REF!</definedName>
    <definedName name="_EST5">#REF!</definedName>
    <definedName name="_EST6" localSheetId="11">#REF!</definedName>
    <definedName name="_EST6" localSheetId="0">#REF!</definedName>
    <definedName name="_EST6" localSheetId="12">#REF!</definedName>
    <definedName name="_EST6" localSheetId="7">#REF!</definedName>
    <definedName name="_EST6" localSheetId="5">#REF!</definedName>
    <definedName name="_EST6" localSheetId="2">#REF!</definedName>
    <definedName name="_EST6" localSheetId="3">#REF!</definedName>
    <definedName name="_EST6" localSheetId="1">#REF!</definedName>
    <definedName name="_EST6" localSheetId="9">#REF!</definedName>
    <definedName name="_EST6" localSheetId="10">#REF!</definedName>
    <definedName name="_EST6" localSheetId="4">#REF!</definedName>
    <definedName name="_EST6">#REF!</definedName>
    <definedName name="_EST7" localSheetId="11">#REF!</definedName>
    <definedName name="_EST7" localSheetId="0">#REF!</definedName>
    <definedName name="_EST7" localSheetId="12">#REF!</definedName>
    <definedName name="_EST7" localSheetId="7">#REF!</definedName>
    <definedName name="_EST7" localSheetId="5">#REF!</definedName>
    <definedName name="_EST7" localSheetId="2">#REF!</definedName>
    <definedName name="_EST7" localSheetId="3">#REF!</definedName>
    <definedName name="_EST7" localSheetId="1">#REF!</definedName>
    <definedName name="_EST7" localSheetId="9">#REF!</definedName>
    <definedName name="_EST7" localSheetId="10">#REF!</definedName>
    <definedName name="_EST7" localSheetId="4">#REF!</definedName>
    <definedName name="_EST7">#REF!</definedName>
    <definedName name="_EST8" localSheetId="11">#REF!</definedName>
    <definedName name="_EST8" localSheetId="0">#REF!</definedName>
    <definedName name="_EST8" localSheetId="12">#REF!</definedName>
    <definedName name="_EST8" localSheetId="7">#REF!</definedName>
    <definedName name="_EST8" localSheetId="5">#REF!</definedName>
    <definedName name="_EST8" localSheetId="2">#REF!</definedName>
    <definedName name="_EST8" localSheetId="3">#REF!</definedName>
    <definedName name="_EST8" localSheetId="1">#REF!</definedName>
    <definedName name="_EST8" localSheetId="9">#REF!</definedName>
    <definedName name="_EST8" localSheetId="10">#REF!</definedName>
    <definedName name="_EST8" localSheetId="4">#REF!</definedName>
    <definedName name="_EST8">#REF!</definedName>
    <definedName name="_EST9" localSheetId="11">#REF!</definedName>
    <definedName name="_EST9" localSheetId="0">#REF!</definedName>
    <definedName name="_EST9" localSheetId="12">#REF!</definedName>
    <definedName name="_EST9" localSheetId="7">#REF!</definedName>
    <definedName name="_EST9" localSheetId="5">#REF!</definedName>
    <definedName name="_EST9" localSheetId="2">#REF!</definedName>
    <definedName name="_EST9" localSheetId="3">#REF!</definedName>
    <definedName name="_EST9" localSheetId="1">#REF!</definedName>
    <definedName name="_EST9" localSheetId="9">#REF!</definedName>
    <definedName name="_EST9" localSheetId="10">#REF!</definedName>
    <definedName name="_EST9" localSheetId="4">#REF!</definedName>
    <definedName name="_EST9">#REF!</definedName>
    <definedName name="_EXC1" localSheetId="11">#REF!</definedName>
    <definedName name="_EXC1" localSheetId="0">#REF!</definedName>
    <definedName name="_EXC1" localSheetId="12">#REF!</definedName>
    <definedName name="_EXC1" localSheetId="7">#REF!</definedName>
    <definedName name="_EXC1" localSheetId="5">#REF!</definedName>
    <definedName name="_EXC1" localSheetId="2">#REF!</definedName>
    <definedName name="_EXC1" localSheetId="3">#REF!</definedName>
    <definedName name="_EXC1" localSheetId="1">#REF!</definedName>
    <definedName name="_EXC1" localSheetId="9">#REF!</definedName>
    <definedName name="_EXC1" localSheetId="10">#REF!</definedName>
    <definedName name="_EXC1" localSheetId="4">#REF!</definedName>
    <definedName name="_EXC1">#REF!</definedName>
    <definedName name="_EXC10" localSheetId="11">#REF!</definedName>
    <definedName name="_EXC10" localSheetId="0">#REF!</definedName>
    <definedName name="_EXC10" localSheetId="12">#REF!</definedName>
    <definedName name="_EXC10" localSheetId="7">#REF!</definedName>
    <definedName name="_EXC10" localSheetId="5">#REF!</definedName>
    <definedName name="_EXC10" localSheetId="2">#REF!</definedName>
    <definedName name="_EXC10" localSheetId="3">#REF!</definedName>
    <definedName name="_EXC10" localSheetId="1">#REF!</definedName>
    <definedName name="_EXC10" localSheetId="9">#REF!</definedName>
    <definedName name="_EXC10" localSheetId="10">#REF!</definedName>
    <definedName name="_EXC10" localSheetId="4">#REF!</definedName>
    <definedName name="_EXC10">#REF!</definedName>
    <definedName name="_EXC11" localSheetId="11">#REF!</definedName>
    <definedName name="_EXC11" localSheetId="0">#REF!</definedName>
    <definedName name="_EXC11" localSheetId="12">#REF!</definedName>
    <definedName name="_EXC11" localSheetId="7">#REF!</definedName>
    <definedName name="_EXC11" localSheetId="5">#REF!</definedName>
    <definedName name="_EXC11" localSheetId="2">#REF!</definedName>
    <definedName name="_EXC11" localSheetId="3">#REF!</definedName>
    <definedName name="_EXC11" localSheetId="1">#REF!</definedName>
    <definedName name="_EXC11" localSheetId="9">#REF!</definedName>
    <definedName name="_EXC11" localSheetId="10">#REF!</definedName>
    <definedName name="_EXC11" localSheetId="4">#REF!</definedName>
    <definedName name="_EXC11">#REF!</definedName>
    <definedName name="_EXC12" localSheetId="11">#REF!</definedName>
    <definedName name="_EXC12" localSheetId="0">#REF!</definedName>
    <definedName name="_EXC12" localSheetId="12">#REF!</definedName>
    <definedName name="_EXC12" localSheetId="7">#REF!</definedName>
    <definedName name="_EXC12" localSheetId="5">#REF!</definedName>
    <definedName name="_EXC12" localSheetId="2">#REF!</definedName>
    <definedName name="_EXC12" localSheetId="3">#REF!</definedName>
    <definedName name="_EXC12" localSheetId="1">#REF!</definedName>
    <definedName name="_EXC12" localSheetId="9">#REF!</definedName>
    <definedName name="_EXC12" localSheetId="10">#REF!</definedName>
    <definedName name="_EXC12" localSheetId="4">#REF!</definedName>
    <definedName name="_EXC12">#REF!</definedName>
    <definedName name="_EXC2" localSheetId="11">#REF!</definedName>
    <definedName name="_EXC2" localSheetId="0">#REF!</definedName>
    <definedName name="_EXC2" localSheetId="12">#REF!</definedName>
    <definedName name="_EXC2" localSheetId="7">#REF!</definedName>
    <definedName name="_EXC2" localSheetId="5">#REF!</definedName>
    <definedName name="_EXC2" localSheetId="2">#REF!</definedName>
    <definedName name="_EXC2" localSheetId="3">#REF!</definedName>
    <definedName name="_EXC2" localSheetId="1">#REF!</definedName>
    <definedName name="_EXC2" localSheetId="9">#REF!</definedName>
    <definedName name="_EXC2" localSheetId="10">#REF!</definedName>
    <definedName name="_EXC2" localSheetId="4">#REF!</definedName>
    <definedName name="_EXC2">#REF!</definedName>
    <definedName name="_EXC3" localSheetId="11">#REF!</definedName>
    <definedName name="_EXC3" localSheetId="0">#REF!</definedName>
    <definedName name="_EXC3" localSheetId="12">#REF!</definedName>
    <definedName name="_EXC3" localSheetId="7">#REF!</definedName>
    <definedName name="_EXC3" localSheetId="5">#REF!</definedName>
    <definedName name="_EXC3" localSheetId="2">#REF!</definedName>
    <definedName name="_EXC3" localSheetId="3">#REF!</definedName>
    <definedName name="_EXC3" localSheetId="1">#REF!</definedName>
    <definedName name="_EXC3" localSheetId="9">#REF!</definedName>
    <definedName name="_EXC3" localSheetId="10">#REF!</definedName>
    <definedName name="_EXC3" localSheetId="4">#REF!</definedName>
    <definedName name="_EXC3">#REF!</definedName>
    <definedName name="_EXC4" localSheetId="11">#REF!</definedName>
    <definedName name="_EXC4" localSheetId="0">#REF!</definedName>
    <definedName name="_EXC4" localSheetId="12">#REF!</definedName>
    <definedName name="_EXC4" localSheetId="7">#REF!</definedName>
    <definedName name="_EXC4" localSheetId="5">#REF!</definedName>
    <definedName name="_EXC4" localSheetId="2">#REF!</definedName>
    <definedName name="_EXC4" localSheetId="3">#REF!</definedName>
    <definedName name="_EXC4" localSheetId="1">#REF!</definedName>
    <definedName name="_EXC4" localSheetId="9">#REF!</definedName>
    <definedName name="_EXC4" localSheetId="10">#REF!</definedName>
    <definedName name="_EXC4" localSheetId="4">#REF!</definedName>
    <definedName name="_EXC4">#REF!</definedName>
    <definedName name="_EXC5" localSheetId="11">#REF!</definedName>
    <definedName name="_EXC5" localSheetId="0">#REF!</definedName>
    <definedName name="_EXC5" localSheetId="12">#REF!</definedName>
    <definedName name="_EXC5" localSheetId="7">#REF!</definedName>
    <definedName name="_EXC5" localSheetId="5">#REF!</definedName>
    <definedName name="_EXC5" localSheetId="2">#REF!</definedName>
    <definedName name="_EXC5" localSheetId="3">#REF!</definedName>
    <definedName name="_EXC5" localSheetId="1">#REF!</definedName>
    <definedName name="_EXC5" localSheetId="9">#REF!</definedName>
    <definedName name="_EXC5" localSheetId="10">#REF!</definedName>
    <definedName name="_EXC5" localSheetId="4">#REF!</definedName>
    <definedName name="_EXC5">#REF!</definedName>
    <definedName name="_EXC6" localSheetId="11">#REF!</definedName>
    <definedName name="_EXC6" localSheetId="0">#REF!</definedName>
    <definedName name="_EXC6" localSheetId="12">#REF!</definedName>
    <definedName name="_EXC6" localSheetId="7">#REF!</definedName>
    <definedName name="_EXC6" localSheetId="5">#REF!</definedName>
    <definedName name="_EXC6" localSheetId="2">#REF!</definedName>
    <definedName name="_EXC6" localSheetId="3">#REF!</definedName>
    <definedName name="_EXC6" localSheetId="1">#REF!</definedName>
    <definedName name="_EXC6" localSheetId="9">#REF!</definedName>
    <definedName name="_EXC6" localSheetId="10">#REF!</definedName>
    <definedName name="_EXC6" localSheetId="4">#REF!</definedName>
    <definedName name="_EXC6">#REF!</definedName>
    <definedName name="_EXC7" localSheetId="11">#REF!</definedName>
    <definedName name="_EXC7" localSheetId="0">#REF!</definedName>
    <definedName name="_EXC7" localSheetId="12">#REF!</definedName>
    <definedName name="_EXC7" localSheetId="7">#REF!</definedName>
    <definedName name="_EXC7" localSheetId="5">#REF!</definedName>
    <definedName name="_EXC7" localSheetId="2">#REF!</definedName>
    <definedName name="_EXC7" localSheetId="3">#REF!</definedName>
    <definedName name="_EXC7" localSheetId="1">#REF!</definedName>
    <definedName name="_EXC7" localSheetId="9">#REF!</definedName>
    <definedName name="_EXC7" localSheetId="10">#REF!</definedName>
    <definedName name="_EXC7" localSheetId="4">#REF!</definedName>
    <definedName name="_EXC7">#REF!</definedName>
    <definedName name="_EXC8" localSheetId="11">#REF!</definedName>
    <definedName name="_EXC8" localSheetId="0">#REF!</definedName>
    <definedName name="_EXC8" localSheetId="12">#REF!</definedName>
    <definedName name="_EXC8" localSheetId="7">#REF!</definedName>
    <definedName name="_EXC8" localSheetId="5">#REF!</definedName>
    <definedName name="_EXC8" localSheetId="2">#REF!</definedName>
    <definedName name="_EXC8" localSheetId="3">#REF!</definedName>
    <definedName name="_EXC8" localSheetId="1">#REF!</definedName>
    <definedName name="_EXC8" localSheetId="9">#REF!</definedName>
    <definedName name="_EXC8" localSheetId="10">#REF!</definedName>
    <definedName name="_EXC8" localSheetId="4">#REF!</definedName>
    <definedName name="_EXC8">#REF!</definedName>
    <definedName name="_EXC9" localSheetId="11">#REF!</definedName>
    <definedName name="_EXC9" localSheetId="0">#REF!</definedName>
    <definedName name="_EXC9" localSheetId="12">#REF!</definedName>
    <definedName name="_EXC9" localSheetId="7">#REF!</definedName>
    <definedName name="_EXC9" localSheetId="5">#REF!</definedName>
    <definedName name="_EXC9" localSheetId="2">#REF!</definedName>
    <definedName name="_EXC9" localSheetId="3">#REF!</definedName>
    <definedName name="_EXC9" localSheetId="1">#REF!</definedName>
    <definedName name="_EXC9" localSheetId="9">#REF!</definedName>
    <definedName name="_EXC9" localSheetId="10">#REF!</definedName>
    <definedName name="_EXC9" localSheetId="4">#REF!</definedName>
    <definedName name="_EXC9">#REF!</definedName>
    <definedName name="_F">#N/A</definedName>
    <definedName name="_Fill" localSheetId="11" hidden="1">#REF!</definedName>
    <definedName name="_Fill" localSheetId="0" hidden="1">#REF!</definedName>
    <definedName name="_Fill" localSheetId="12" hidden="1">#REF!</definedName>
    <definedName name="_Fill" localSheetId="7" hidden="1">#REF!</definedName>
    <definedName name="_Fill" localSheetId="5" hidden="1">#REF!</definedName>
    <definedName name="_Fill" localSheetId="2" hidden="1">#REF!</definedName>
    <definedName name="_Fill" localSheetId="3" hidden="1">#REF!</definedName>
    <definedName name="_Fill" localSheetId="1" hidden="1">#REF!</definedName>
    <definedName name="_Fill" localSheetId="9" hidden="1">#REF!</definedName>
    <definedName name="_Fill" localSheetId="10" hidden="1">#REF!</definedName>
    <definedName name="_Fill" localSheetId="4" hidden="1">#REF!</definedName>
    <definedName name="_Fill" hidden="1">#REF!</definedName>
    <definedName name="_FS0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fh7" hidden="1">{"via1",#N/A,TRUE,"general";"via2",#N/A,TRUE,"general";"via3",#N/A,TRUE,"general"}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PC2002" localSheetId="11">#REF!</definedName>
    <definedName name="_IPC2002" localSheetId="0">#REF!</definedName>
    <definedName name="_IPC2002" localSheetId="12">#REF!</definedName>
    <definedName name="_IPC2002" localSheetId="7">#REF!</definedName>
    <definedName name="_IPC2002" localSheetId="5">#REF!</definedName>
    <definedName name="_IPC2002" localSheetId="2">#REF!</definedName>
    <definedName name="_IPC2002" localSheetId="3">#REF!</definedName>
    <definedName name="_IPC2002" localSheetId="1">#REF!</definedName>
    <definedName name="_IPC2002" localSheetId="9">#REF!</definedName>
    <definedName name="_IPC2002" localSheetId="10">#REF!</definedName>
    <definedName name="_IPC2002" localSheetId="4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localSheetId="11" hidden="1">#REF!</definedName>
    <definedName name="_Key1" localSheetId="0" hidden="1">#REF!</definedName>
    <definedName name="_Key1" localSheetId="12" hidden="1">#REF!</definedName>
    <definedName name="_Key1" localSheetId="7" hidden="1">#REF!</definedName>
    <definedName name="_Key1" localSheetId="5" hidden="1">#REF!</definedName>
    <definedName name="_Key1" localSheetId="2" hidden="1">#REF!</definedName>
    <definedName name="_Key1" localSheetId="3" hidden="1">#REF!</definedName>
    <definedName name="_Key1" localSheetId="1" hidden="1">#REF!</definedName>
    <definedName name="_Key1" localSheetId="9" hidden="1">#REF!</definedName>
    <definedName name="_Key1" localSheetId="10" hidden="1">#REF!</definedName>
    <definedName name="_Key1" localSheetId="4" hidden="1">#REF!</definedName>
    <definedName name="_Key1" hidden="1">#REF!</definedName>
    <definedName name="_kjk6" hidden="1">{"TAB1",#N/A,TRUE,"GENERAL";"TAB2",#N/A,TRUE,"GENERAL";"TAB3",#N/A,TRUE,"GENERAL";"TAB4",#N/A,TRUE,"GENERAL";"TAB5",#N/A,TRUE,"GENERAL"}</definedName>
    <definedName name="_lar03" localSheetId="11">#REF!</definedName>
    <definedName name="_lar03" localSheetId="0">#REF!</definedName>
    <definedName name="_lar03" localSheetId="12">#REF!</definedName>
    <definedName name="_lar03" localSheetId="7">#REF!</definedName>
    <definedName name="_lar03" localSheetId="5">#REF!</definedName>
    <definedName name="_lar03" localSheetId="2">#REF!</definedName>
    <definedName name="_lar03" localSheetId="3">#REF!</definedName>
    <definedName name="_lar03" localSheetId="1">#REF!</definedName>
    <definedName name="_lar03" localSheetId="9">#REF!</definedName>
    <definedName name="_lar03" localSheetId="10">#REF!</definedName>
    <definedName name="_lar03" localSheetId="4">#REF!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 localSheetId="11">#REF!</definedName>
    <definedName name="_MA2" localSheetId="0">#REF!</definedName>
    <definedName name="_MA2" localSheetId="12">#REF!</definedName>
    <definedName name="_MA2" localSheetId="7">#REF!</definedName>
    <definedName name="_MA2" localSheetId="5">#REF!</definedName>
    <definedName name="_MA2" localSheetId="2">#REF!</definedName>
    <definedName name="_MA2" localSheetId="3">#REF!</definedName>
    <definedName name="_MA2" localSheetId="1">#REF!</definedName>
    <definedName name="_MA2" localSheetId="9">#REF!</definedName>
    <definedName name="_MA2" localSheetId="10">#REF!</definedName>
    <definedName name="_MA2" localSheetId="4">#REF!</definedName>
    <definedName name="_MA2">#REF!</definedName>
    <definedName name="_mun2" localSheetId="11">[2]PESOS!#REF!</definedName>
    <definedName name="_mun2" localSheetId="0">[2]PESOS!#REF!</definedName>
    <definedName name="_mun2" localSheetId="12">[2]PESOS!#REF!</definedName>
    <definedName name="_mun2" localSheetId="7">[2]PESOS!#REF!</definedName>
    <definedName name="_mun2" localSheetId="5">[2]PESOS!#REF!</definedName>
    <definedName name="_mun2" localSheetId="2">[2]PESOS!#REF!</definedName>
    <definedName name="_mun2" localSheetId="3">[2]PESOS!#REF!</definedName>
    <definedName name="_mun2" localSheetId="1">[2]PESOS!#REF!</definedName>
    <definedName name="_mun2" localSheetId="9">[2]PESOS!#REF!</definedName>
    <definedName name="_mun2" localSheetId="10">[2]PESOS!#REF!</definedName>
    <definedName name="_mun2" localSheetId="4">[2]PESOS!#REF!</definedName>
    <definedName name="_mun2">[2]PESOS!#REF!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um10" localSheetId="11">#REF!</definedName>
    <definedName name="_num10" localSheetId="0">#REF!</definedName>
    <definedName name="_num10" localSheetId="12">#REF!</definedName>
    <definedName name="_num10" localSheetId="7">#REF!</definedName>
    <definedName name="_num10" localSheetId="5">#REF!</definedName>
    <definedName name="_num10" localSheetId="2">#REF!</definedName>
    <definedName name="_num10" localSheetId="3">#REF!</definedName>
    <definedName name="_num10" localSheetId="1">#REF!</definedName>
    <definedName name="_num10" localSheetId="9">#REF!</definedName>
    <definedName name="_num10" localSheetId="10">#REF!</definedName>
    <definedName name="_num10" localSheetId="4">#REF!</definedName>
    <definedName name="_num10">#REF!</definedName>
    <definedName name="_num2" localSheetId="11">#REF!</definedName>
    <definedName name="_num2" localSheetId="0">#REF!</definedName>
    <definedName name="_num2" localSheetId="12">#REF!</definedName>
    <definedName name="_num2" localSheetId="7">#REF!</definedName>
    <definedName name="_num2" localSheetId="5">#REF!</definedName>
    <definedName name="_num2" localSheetId="2">#REF!</definedName>
    <definedName name="_num2" localSheetId="3">#REF!</definedName>
    <definedName name="_num2" localSheetId="1">#REF!</definedName>
    <definedName name="_num2" localSheetId="9">#REF!</definedName>
    <definedName name="_num2" localSheetId="10">#REF!</definedName>
    <definedName name="_num2" localSheetId="4">#REF!</definedName>
    <definedName name="_num2">#REF!</definedName>
    <definedName name="_num3" localSheetId="11">#REF!</definedName>
    <definedName name="_num3" localSheetId="0">#REF!</definedName>
    <definedName name="_num3" localSheetId="12">#REF!</definedName>
    <definedName name="_num3" localSheetId="7">#REF!</definedName>
    <definedName name="_num3" localSheetId="5">#REF!</definedName>
    <definedName name="_num3" localSheetId="2">#REF!</definedName>
    <definedName name="_num3" localSheetId="3">#REF!</definedName>
    <definedName name="_num3" localSheetId="1">#REF!</definedName>
    <definedName name="_num3" localSheetId="9">#REF!</definedName>
    <definedName name="_num3" localSheetId="10">#REF!</definedName>
    <definedName name="_num3" localSheetId="4">#REF!</definedName>
    <definedName name="_num3">#REF!</definedName>
    <definedName name="_num4" localSheetId="11">#REF!</definedName>
    <definedName name="_num4" localSheetId="0">#REF!</definedName>
    <definedName name="_num4" localSheetId="12">#REF!</definedName>
    <definedName name="_num4" localSheetId="7">#REF!</definedName>
    <definedName name="_num4" localSheetId="5">#REF!</definedName>
    <definedName name="_num4" localSheetId="2">#REF!</definedName>
    <definedName name="_num4" localSheetId="3">#REF!</definedName>
    <definedName name="_num4" localSheetId="1">#REF!</definedName>
    <definedName name="_num4" localSheetId="9">#REF!</definedName>
    <definedName name="_num4" localSheetId="10">#REF!</definedName>
    <definedName name="_num4" localSheetId="4">#REF!</definedName>
    <definedName name="_num4">#REF!</definedName>
    <definedName name="_num5" localSheetId="11">#REF!</definedName>
    <definedName name="_num5" localSheetId="0">#REF!</definedName>
    <definedName name="_num5" localSheetId="12">#REF!</definedName>
    <definedName name="_num5" localSheetId="7">#REF!</definedName>
    <definedName name="_num5" localSheetId="5">#REF!</definedName>
    <definedName name="_num5" localSheetId="2">#REF!</definedName>
    <definedName name="_num5" localSheetId="3">#REF!</definedName>
    <definedName name="_num5" localSheetId="1">#REF!</definedName>
    <definedName name="_num5" localSheetId="9">#REF!</definedName>
    <definedName name="_num5" localSheetId="10">#REF!</definedName>
    <definedName name="_num5" localSheetId="4">#REF!</definedName>
    <definedName name="_num5">#REF!</definedName>
    <definedName name="_num6" localSheetId="11">#REF!</definedName>
    <definedName name="_num6" localSheetId="0">#REF!</definedName>
    <definedName name="_num6" localSheetId="12">#REF!</definedName>
    <definedName name="_num6" localSheetId="7">#REF!</definedName>
    <definedName name="_num6" localSheetId="5">#REF!</definedName>
    <definedName name="_num6" localSheetId="2">#REF!</definedName>
    <definedName name="_num6" localSheetId="3">#REF!</definedName>
    <definedName name="_num6" localSheetId="1">#REF!</definedName>
    <definedName name="_num6" localSheetId="9">#REF!</definedName>
    <definedName name="_num6" localSheetId="10">#REF!</definedName>
    <definedName name="_num6" localSheetId="4">#REF!</definedName>
    <definedName name="_num6">#REF!</definedName>
    <definedName name="_num7" localSheetId="11">#REF!</definedName>
    <definedName name="_num7" localSheetId="0">#REF!</definedName>
    <definedName name="_num7" localSheetId="12">#REF!</definedName>
    <definedName name="_num7" localSheetId="7">#REF!</definedName>
    <definedName name="_num7" localSheetId="5">#REF!</definedName>
    <definedName name="_num7" localSheetId="2">#REF!</definedName>
    <definedName name="_num7" localSheetId="3">#REF!</definedName>
    <definedName name="_num7" localSheetId="1">#REF!</definedName>
    <definedName name="_num7" localSheetId="9">#REF!</definedName>
    <definedName name="_num7" localSheetId="10">#REF!</definedName>
    <definedName name="_num7" localSheetId="4">#REF!</definedName>
    <definedName name="_num7">#REF!</definedName>
    <definedName name="_num8" localSheetId="11">#REF!</definedName>
    <definedName name="_num8" localSheetId="0">#REF!</definedName>
    <definedName name="_num8" localSheetId="12">#REF!</definedName>
    <definedName name="_num8" localSheetId="7">#REF!</definedName>
    <definedName name="_num8" localSheetId="5">#REF!</definedName>
    <definedName name="_num8" localSheetId="2">#REF!</definedName>
    <definedName name="_num8" localSheetId="3">#REF!</definedName>
    <definedName name="_num8" localSheetId="1">#REF!</definedName>
    <definedName name="_num8" localSheetId="9">#REF!</definedName>
    <definedName name="_num8" localSheetId="10">#REF!</definedName>
    <definedName name="_num8" localSheetId="4">#REF!</definedName>
    <definedName name="_num8">#REF!</definedName>
    <definedName name="_num9" localSheetId="11">#REF!</definedName>
    <definedName name="_num9" localSheetId="0">#REF!</definedName>
    <definedName name="_num9" localSheetId="12">#REF!</definedName>
    <definedName name="_num9" localSheetId="7">#REF!</definedName>
    <definedName name="_num9" localSheetId="5">#REF!</definedName>
    <definedName name="_num9" localSheetId="2">#REF!</definedName>
    <definedName name="_num9" localSheetId="3">#REF!</definedName>
    <definedName name="_num9" localSheetId="1">#REF!</definedName>
    <definedName name="_num9" localSheetId="9">#REF!</definedName>
    <definedName name="_num9" localSheetId="10">#REF!</definedName>
    <definedName name="_num9" localSheetId="4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rder1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J50" localSheetId="11">#REF!</definedName>
    <definedName name="_PJ50" localSheetId="0">#REF!</definedName>
    <definedName name="_PJ50" localSheetId="12">#REF!</definedName>
    <definedName name="_PJ50" localSheetId="7">#REF!</definedName>
    <definedName name="_PJ50" localSheetId="5">#REF!</definedName>
    <definedName name="_PJ50" localSheetId="2">#REF!</definedName>
    <definedName name="_PJ50" localSheetId="3">#REF!</definedName>
    <definedName name="_PJ50" localSheetId="1">#REF!</definedName>
    <definedName name="_PJ50" localSheetId="9">#REF!</definedName>
    <definedName name="_PJ50" localSheetId="10">#REF!</definedName>
    <definedName name="_PJ50" localSheetId="4">#REF!</definedName>
    <definedName name="_PJ50">#REF!</definedName>
    <definedName name="_pj51" localSheetId="11">#REF!</definedName>
    <definedName name="_pj51" localSheetId="0">#REF!</definedName>
    <definedName name="_pj51" localSheetId="12">#REF!</definedName>
    <definedName name="_pj51" localSheetId="7">#REF!</definedName>
    <definedName name="_pj51" localSheetId="5">#REF!</definedName>
    <definedName name="_pj51" localSheetId="2">#REF!</definedName>
    <definedName name="_pj51" localSheetId="3">#REF!</definedName>
    <definedName name="_pj51" localSheetId="1">#REF!</definedName>
    <definedName name="_pj51" localSheetId="9">#REF!</definedName>
    <definedName name="_pj51" localSheetId="10">#REF!</definedName>
    <definedName name="_pj51" localSheetId="4">#REF!</definedName>
    <definedName name="_pj51">#REF!</definedName>
    <definedName name="_PRE1" localSheetId="11">#REF!</definedName>
    <definedName name="_PRE1" localSheetId="0">#REF!</definedName>
    <definedName name="_PRE1" localSheetId="12">#REF!</definedName>
    <definedName name="_PRE1" localSheetId="7">#REF!</definedName>
    <definedName name="_PRE1" localSheetId="5">#REF!</definedName>
    <definedName name="_PRE1" localSheetId="2">#REF!</definedName>
    <definedName name="_PRE1" localSheetId="3">#REF!</definedName>
    <definedName name="_PRE1" localSheetId="1">#REF!</definedName>
    <definedName name="_PRE1" localSheetId="9">#REF!</definedName>
    <definedName name="_PRE1" localSheetId="10">#REF!</definedName>
    <definedName name="_PRE1" localSheetId="4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ef4" localSheetId="11">#REF!</definedName>
    <definedName name="_ref4" localSheetId="0">#REF!</definedName>
    <definedName name="_ref4" localSheetId="12">#REF!</definedName>
    <definedName name="_ref4" localSheetId="7">#REF!</definedName>
    <definedName name="_ref4" localSheetId="5">#REF!</definedName>
    <definedName name="_ref4" localSheetId="2">#REF!</definedName>
    <definedName name="_ref4" localSheetId="3">#REF!</definedName>
    <definedName name="_ref4" localSheetId="1">#REF!</definedName>
    <definedName name="_ref4" localSheetId="9">#REF!</definedName>
    <definedName name="_ref4" localSheetId="10">#REF!</definedName>
    <definedName name="_ref4" localSheetId="4">#REF!</definedName>
    <definedName name="_ref4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localSheetId="11" hidden="1">#REF!</definedName>
    <definedName name="_Sort" localSheetId="0" hidden="1">#REF!</definedName>
    <definedName name="_Sort" localSheetId="12" hidden="1">#REF!</definedName>
    <definedName name="_Sort" localSheetId="7" hidden="1">#REF!</definedName>
    <definedName name="_Sort" localSheetId="5" hidden="1">#REF!</definedName>
    <definedName name="_Sort" localSheetId="2" hidden="1">#REF!</definedName>
    <definedName name="_Sort" localSheetId="3" hidden="1">#REF!</definedName>
    <definedName name="_Sort" localSheetId="1" hidden="1">#REF!</definedName>
    <definedName name="_Sort" localSheetId="9" hidden="1">#REF!</definedName>
    <definedName name="_Sort" localSheetId="10" hidden="1">#REF!</definedName>
    <definedName name="_Sort" localSheetId="4" hidden="1">#REF!</definedName>
    <definedName name="_Sort" hidden="1">#REF!</definedName>
    <definedName name="_srn001" localSheetId="11">#REF!</definedName>
    <definedName name="_srn001" localSheetId="0">#REF!</definedName>
    <definedName name="_srn001" localSheetId="12">#REF!</definedName>
    <definedName name="_srn001" localSheetId="7">#REF!</definedName>
    <definedName name="_srn001" localSheetId="5">#REF!</definedName>
    <definedName name="_srn001" localSheetId="2">#REF!</definedName>
    <definedName name="_srn001" localSheetId="3">#REF!</definedName>
    <definedName name="_srn001" localSheetId="1">#REF!</definedName>
    <definedName name="_srn001" localSheetId="9">#REF!</definedName>
    <definedName name="_srn001" localSheetId="10">#REF!</definedName>
    <definedName name="_srn001" localSheetId="4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a" localSheetId="11">'[4]DUB-823'!#REF!</definedName>
    <definedName name="a" localSheetId="0">'[4]DUB-823'!#REF!</definedName>
    <definedName name="a" localSheetId="12">'[4]DUB-823'!#REF!</definedName>
    <definedName name="a" localSheetId="7">'[4]DUB-823'!#REF!</definedName>
    <definedName name="a" localSheetId="5">'[4]DUB-823'!#REF!</definedName>
    <definedName name="a" localSheetId="2">'[4]DUB-823'!#REF!</definedName>
    <definedName name="a" localSheetId="3">'[4]DUB-823'!#REF!</definedName>
    <definedName name="a" localSheetId="1">'[4]DUB-823'!#REF!</definedName>
    <definedName name="a" localSheetId="9">'[4]DUB-823'!#REF!</definedName>
    <definedName name="a" localSheetId="10">'[4]DUB-823'!#REF!</definedName>
    <definedName name="a" localSheetId="4">'[4]DUB-823'!#REF!</definedName>
    <definedName name="a">'[4]DUB-823'!#REF!</definedName>
    <definedName name="A_impresión_IM" localSheetId="11">#REF!</definedName>
    <definedName name="A_impresión_IM" localSheetId="0">#REF!</definedName>
    <definedName name="A_impresión_IM" localSheetId="12">#REF!</definedName>
    <definedName name="A_impresión_IM" localSheetId="7">#REF!</definedName>
    <definedName name="A_impresión_IM" localSheetId="5">#REF!</definedName>
    <definedName name="A_impresión_IM" localSheetId="2">#REF!</definedName>
    <definedName name="A_impresión_IM" localSheetId="3">#REF!</definedName>
    <definedName name="A_impresión_IM" localSheetId="1">#REF!</definedName>
    <definedName name="A_impresión_IM" localSheetId="9">#REF!</definedName>
    <definedName name="A_impresión_IM" localSheetId="10">#REF!</definedName>
    <definedName name="A_impresión_IM" localSheetId="4">#REF!</definedName>
    <definedName name="A_impresión_IM">#REF!</definedName>
    <definedName name="a2a" hidden="1">{"TAB1",#N/A,TRUE,"GENERAL";"TAB2",#N/A,TRUE,"GENERAL";"TAB3",#N/A,TRUE,"GENERAL";"TAB4",#N/A,TRUE,"GENERAL";"TAB5",#N/A,TRUE,"GENERAL"}</definedName>
    <definedName name="aa">#N/A</definedName>
    <definedName name="AAA">#N/A</definedName>
    <definedName name="aaaaaa">[5]otros!$C$5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 localSheetId="11">#REF!</definedName>
    <definedName name="abc" localSheetId="0">#REF!</definedName>
    <definedName name="abc" localSheetId="12">#REF!</definedName>
    <definedName name="abc" localSheetId="7">#REF!</definedName>
    <definedName name="abc" localSheetId="5">#REF!</definedName>
    <definedName name="abc" localSheetId="2">#REF!</definedName>
    <definedName name="abc" localSheetId="3">#REF!</definedName>
    <definedName name="abc" localSheetId="1">#REF!</definedName>
    <definedName name="abc" localSheetId="9">#REF!</definedName>
    <definedName name="abc" localSheetId="10">#REF!</definedName>
    <definedName name="abc" localSheetId="4">#REF!</definedName>
    <definedName name="abc">#REF!</definedName>
    <definedName name="ABG">[1]AASHTO!$A$2:$F$5</definedName>
    <definedName name="absc" localSheetId="11">[6]!absc</definedName>
    <definedName name="absc" localSheetId="0">[6]!absc</definedName>
    <definedName name="absc" localSheetId="12">[6]!absc</definedName>
    <definedName name="absc" localSheetId="7">[6]!absc</definedName>
    <definedName name="absc" localSheetId="5">[6]!absc</definedName>
    <definedName name="absc" localSheetId="2">[6]!absc</definedName>
    <definedName name="absc" localSheetId="3">[6]!absc</definedName>
    <definedName name="absc" localSheetId="1">[6]!absc</definedName>
    <definedName name="absc" localSheetId="9">[6]!absc</definedName>
    <definedName name="absc" localSheetId="10">[6]!absc</definedName>
    <definedName name="absc" localSheetId="4">[6]!absc</definedName>
    <definedName name="absc">[6]!absc</definedName>
    <definedName name="absc_" localSheetId="11">[7]!absc</definedName>
    <definedName name="absc_" localSheetId="0">[7]!absc</definedName>
    <definedName name="absc_" localSheetId="12">[7]!absc</definedName>
    <definedName name="absc_" localSheetId="7">[7]!absc</definedName>
    <definedName name="absc_" localSheetId="5">[7]!absc</definedName>
    <definedName name="absc_" localSheetId="2">[7]!absc</definedName>
    <definedName name="absc_" localSheetId="3">[7]!absc</definedName>
    <definedName name="absc_" localSheetId="1">[7]!absc</definedName>
    <definedName name="absc_" localSheetId="9">[7]!absc</definedName>
    <definedName name="absc_" localSheetId="10">[7]!absc</definedName>
    <definedName name="absc_" localSheetId="4">[7]!absc</definedName>
    <definedName name="absc_">[7]!absc</definedName>
    <definedName name="absc_1" localSheetId="11">[7]!absc</definedName>
    <definedName name="absc_1" localSheetId="0">[7]!absc</definedName>
    <definedName name="absc_1" localSheetId="12">[7]!absc</definedName>
    <definedName name="absc_1" localSheetId="7">[7]!absc</definedName>
    <definedName name="absc_1" localSheetId="5">[7]!absc</definedName>
    <definedName name="absc_1" localSheetId="2">[7]!absc</definedName>
    <definedName name="absc_1" localSheetId="3">[7]!absc</definedName>
    <definedName name="absc_1" localSheetId="1">[7]!absc</definedName>
    <definedName name="absc_1" localSheetId="9">[7]!absc</definedName>
    <definedName name="absc_1" localSheetId="10">[7]!absc</definedName>
    <definedName name="absc_1" localSheetId="4">[7]!absc</definedName>
    <definedName name="absc_1">[7]!absc</definedName>
    <definedName name="absc1" localSheetId="11">[8]!absc</definedName>
    <definedName name="absc1" localSheetId="0">[8]!absc</definedName>
    <definedName name="absc1" localSheetId="12">[8]!absc</definedName>
    <definedName name="absc1" localSheetId="7">[8]!absc</definedName>
    <definedName name="absc1" localSheetId="5">[8]!absc</definedName>
    <definedName name="absc1" localSheetId="2">[8]!absc</definedName>
    <definedName name="absc1" localSheetId="3">[8]!absc</definedName>
    <definedName name="absc1" localSheetId="1">[8]!absc</definedName>
    <definedName name="absc1" localSheetId="9">[8]!absc</definedName>
    <definedName name="absc1" localSheetId="10">[8]!absc</definedName>
    <definedName name="absc1" localSheetId="4">[8]!absc</definedName>
    <definedName name="absc1">[8]!absc</definedName>
    <definedName name="AccessDatabase" hidden="1">"C:\C-314\VOLUMENES\volfin4.mdb"</definedName>
    <definedName name="ad" localSheetId="11">#REF!</definedName>
    <definedName name="ad" localSheetId="0">#REF!</definedName>
    <definedName name="ad" localSheetId="12">#REF!</definedName>
    <definedName name="ad" localSheetId="7">#REF!</definedName>
    <definedName name="ad" localSheetId="5">#REF!</definedName>
    <definedName name="ad" localSheetId="2">#REF!</definedName>
    <definedName name="ad" localSheetId="3">#REF!</definedName>
    <definedName name="ad" localSheetId="1">#REF!</definedName>
    <definedName name="ad" localSheetId="9">#REF!</definedName>
    <definedName name="ad" localSheetId="10">#REF!</definedName>
    <definedName name="ad" localSheetId="4">#REF!</definedName>
    <definedName name="ad">#REF!</definedName>
    <definedName name="ADFGSDB" hidden="1">{"via1",#N/A,TRUE,"general";"via2",#N/A,TRUE,"general";"via3",#N/A,TRUE,"general"}</definedName>
    <definedName name="ADM">[5]otros!$C$2</definedName>
    <definedName name="administrador">[9]Informacion!$B$15</definedName>
    <definedName name="adoc1" localSheetId="11">[8]!absc</definedName>
    <definedName name="adoc1" localSheetId="0">[8]!absc</definedName>
    <definedName name="adoc1" localSheetId="12">[8]!absc</definedName>
    <definedName name="adoc1" localSheetId="7">[8]!absc</definedName>
    <definedName name="adoc1" localSheetId="5">[8]!absc</definedName>
    <definedName name="adoc1" localSheetId="2">[8]!absc</definedName>
    <definedName name="adoc1" localSheetId="3">[8]!absc</definedName>
    <definedName name="adoc1" localSheetId="1">[8]!absc</definedName>
    <definedName name="adoc1" localSheetId="9">[8]!absc</definedName>
    <definedName name="adoc1" localSheetId="10">[8]!absc</definedName>
    <definedName name="adoc1" localSheetId="4">[8]!absc</definedName>
    <definedName name="adoc1">[8]!absc</definedName>
    <definedName name="ADOC125" localSheetId="11">[10]!absc</definedName>
    <definedName name="ADOC125" localSheetId="0">[10]!absc</definedName>
    <definedName name="ADOC125" localSheetId="12">[10]!absc</definedName>
    <definedName name="ADOC125" localSheetId="7">[10]!absc</definedName>
    <definedName name="ADOC125" localSheetId="5">[10]!absc</definedName>
    <definedName name="ADOC125" localSheetId="2">[10]!absc</definedName>
    <definedName name="ADOC125" localSheetId="3">[10]!absc</definedName>
    <definedName name="ADOC125" localSheetId="1">[10]!absc</definedName>
    <definedName name="ADOC125" localSheetId="9">[10]!absc</definedName>
    <definedName name="ADOC125" localSheetId="10">[10]!absc</definedName>
    <definedName name="ADOC125" localSheetId="4">[10]!absc</definedName>
    <definedName name="ADOC125">[10]!absc</definedName>
    <definedName name="adoq" localSheetId="11">[11]!absc</definedName>
    <definedName name="adoq" localSheetId="0">[11]!absc</definedName>
    <definedName name="adoq" localSheetId="12">[11]!absc</definedName>
    <definedName name="adoq" localSheetId="7">[11]!absc</definedName>
    <definedName name="adoq" localSheetId="5">[11]!absc</definedName>
    <definedName name="adoq" localSheetId="2">[11]!absc</definedName>
    <definedName name="adoq" localSheetId="3">[11]!absc</definedName>
    <definedName name="adoq" localSheetId="1">[11]!absc</definedName>
    <definedName name="adoq" localSheetId="9">[11]!absc</definedName>
    <definedName name="adoq" localSheetId="10">[11]!absc</definedName>
    <definedName name="adoq" localSheetId="4">[11]!absc</definedName>
    <definedName name="adoq">[11]!absc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IU" localSheetId="11">#REF!</definedName>
    <definedName name="AIU" localSheetId="0">#REF!</definedName>
    <definedName name="AIU" localSheetId="12">#REF!</definedName>
    <definedName name="AIU" localSheetId="7">#REF!</definedName>
    <definedName name="AIU" localSheetId="5">#REF!</definedName>
    <definedName name="AIU" localSheetId="2">#REF!</definedName>
    <definedName name="AIU" localSheetId="3">#REF!</definedName>
    <definedName name="AIU" localSheetId="1">#REF!</definedName>
    <definedName name="AIU" localSheetId="9">#REF!</definedName>
    <definedName name="AIU" localSheetId="10">#REF!</definedName>
    <definedName name="AIU" localSheetId="4">#REF!</definedName>
    <definedName name="AIU">#REF!</definedName>
    <definedName name="AjustDelAIU" localSheetId="11">#REF!</definedName>
    <definedName name="AjustDelAIU" localSheetId="0">#REF!</definedName>
    <definedName name="AjustDelAIU" localSheetId="12">#REF!</definedName>
    <definedName name="AjustDelAIU" localSheetId="7">#REF!</definedName>
    <definedName name="AjustDelAIU" localSheetId="5">#REF!</definedName>
    <definedName name="AjustDelAIU" localSheetId="2">#REF!</definedName>
    <definedName name="AjustDelAIU" localSheetId="3">#REF!</definedName>
    <definedName name="AjustDelAIU" localSheetId="1">#REF!</definedName>
    <definedName name="AjustDelAIU" localSheetId="9">#REF!</definedName>
    <definedName name="AjustDelAIU" localSheetId="10">#REF!</definedName>
    <definedName name="AjustDelAIU" localSheetId="4">#REF!</definedName>
    <definedName name="AjustDelAIU">#REF!</definedName>
    <definedName name="alc" localSheetId="11">[12]!absc</definedName>
    <definedName name="alc" localSheetId="0">[12]!absc</definedName>
    <definedName name="alc" localSheetId="12">[12]!absc</definedName>
    <definedName name="alc" localSheetId="7">[12]!absc</definedName>
    <definedName name="alc" localSheetId="5">[12]!absc</definedName>
    <definedName name="alc" localSheetId="2">[12]!absc</definedName>
    <definedName name="alc" localSheetId="3">[12]!absc</definedName>
    <definedName name="alc" localSheetId="1">[12]!absc</definedName>
    <definedName name="alc" localSheetId="9">[12]!absc</definedName>
    <definedName name="alc" localSheetId="10">[12]!absc</definedName>
    <definedName name="alc" localSheetId="4">[12]!absc</definedName>
    <definedName name="alc">[12]!absc</definedName>
    <definedName name="ANCLAJE" localSheetId="11">'[13]MC SF GAVIONES'!#REF!</definedName>
    <definedName name="ANCLAJE" localSheetId="0">'[13]MC SF GAVIONES'!#REF!</definedName>
    <definedName name="ANCLAJE" localSheetId="12">'[13]MC SF GAVIONES'!#REF!</definedName>
    <definedName name="ANCLAJE" localSheetId="7">'[13]MC SF GAVIONES'!#REF!</definedName>
    <definedName name="ANCLAJE" localSheetId="5">'[13]MC SF GAVIONES'!#REF!</definedName>
    <definedName name="ANCLAJE" localSheetId="2">'[13]MC SF GAVIONES'!#REF!</definedName>
    <definedName name="ANCLAJE" localSheetId="3">'[13]MC SF GAVIONES'!#REF!</definedName>
    <definedName name="ANCLAJE" localSheetId="1">'[13]MC SF GAVIONES'!#REF!</definedName>
    <definedName name="ANCLAJE" localSheetId="9">'[13]MC SF GAVIONES'!#REF!</definedName>
    <definedName name="ANCLAJE" localSheetId="10">'[13]MC SF GAVIONES'!#REF!</definedName>
    <definedName name="ANCLAJE" localSheetId="4">'[13]MC SF GAVIONES'!#REF!</definedName>
    <definedName name="ANCLAJE">'[13]MC SF GAVIONES'!#REF!</definedName>
    <definedName name="anscount" hidden="1">1</definedName>
    <definedName name="Antic">[14]BASES!$B$33</definedName>
    <definedName name="ANTICIPO">[15]BASES!$B$33</definedName>
    <definedName name="AÑO">[5]PRESUPUESTO!$D$13</definedName>
    <definedName name="AÑOWUIE">'[16]Res-Accide-10'!$R$2:$R$7</definedName>
    <definedName name="APU" localSheetId="11">[17]!absc</definedName>
    <definedName name="APU" localSheetId="0">[17]!absc</definedName>
    <definedName name="APU" localSheetId="12">[17]!absc</definedName>
    <definedName name="APU" localSheetId="7">[17]!absc</definedName>
    <definedName name="APU" localSheetId="5">[17]!absc</definedName>
    <definedName name="APU" localSheetId="2">[17]!absc</definedName>
    <definedName name="APU" localSheetId="3">[17]!absc</definedName>
    <definedName name="APU" localSheetId="1">[17]!absc</definedName>
    <definedName name="APU" localSheetId="9">[17]!absc</definedName>
    <definedName name="APU" localSheetId="10">[17]!absc</definedName>
    <definedName name="APU" localSheetId="4">[17]!absc</definedName>
    <definedName name="APU">[17]!absc</definedName>
    <definedName name="APU_directos" localSheetId="11">#REF!</definedName>
    <definedName name="APU_directos" localSheetId="0">#REF!</definedName>
    <definedName name="APU_directos" localSheetId="12">#REF!</definedName>
    <definedName name="APU_directos" localSheetId="7">#REF!</definedName>
    <definedName name="APU_directos" localSheetId="5">#REF!</definedName>
    <definedName name="APU_directos" localSheetId="2">#REF!</definedName>
    <definedName name="APU_directos" localSheetId="3">#REF!</definedName>
    <definedName name="APU_directos" localSheetId="1">#REF!</definedName>
    <definedName name="APU_directos" localSheetId="9">#REF!</definedName>
    <definedName name="APU_directos" localSheetId="10">#REF!</definedName>
    <definedName name="APU_directos" localSheetId="4">#REF!</definedName>
    <definedName name="APU_directos">#REF!</definedName>
    <definedName name="APU221.1" localSheetId="11">#REF!</definedName>
    <definedName name="APU221.1" localSheetId="0">#REF!</definedName>
    <definedName name="APU221.1" localSheetId="12">#REF!</definedName>
    <definedName name="APU221.1" localSheetId="7">#REF!</definedName>
    <definedName name="APU221.1" localSheetId="5">#REF!</definedName>
    <definedName name="APU221.1" localSheetId="2">#REF!</definedName>
    <definedName name="APU221.1" localSheetId="3">#REF!</definedName>
    <definedName name="APU221.1" localSheetId="1">#REF!</definedName>
    <definedName name="APU221.1" localSheetId="9">#REF!</definedName>
    <definedName name="APU221.1" localSheetId="10">#REF!</definedName>
    <definedName name="APU221.1" localSheetId="4">#REF!</definedName>
    <definedName name="APU221.1">#REF!</definedName>
    <definedName name="APU221.2" localSheetId="11">#REF!</definedName>
    <definedName name="APU221.2" localSheetId="0">#REF!</definedName>
    <definedName name="APU221.2" localSheetId="12">#REF!</definedName>
    <definedName name="APU221.2" localSheetId="7">#REF!</definedName>
    <definedName name="APU221.2" localSheetId="5">#REF!</definedName>
    <definedName name="APU221.2" localSheetId="2">#REF!</definedName>
    <definedName name="APU221.2" localSheetId="3">#REF!</definedName>
    <definedName name="APU221.2" localSheetId="1">#REF!</definedName>
    <definedName name="APU221.2" localSheetId="9">#REF!</definedName>
    <definedName name="APU221.2" localSheetId="10">#REF!</definedName>
    <definedName name="APU221.2" localSheetId="4">#REF!</definedName>
    <definedName name="APU221.2">#REF!</definedName>
    <definedName name="aq">#N/A</definedName>
    <definedName name="aqaq" hidden="1">{"TAB1",#N/A,TRUE,"GENERAL";"TAB2",#N/A,TRUE,"GENERAL";"TAB3",#N/A,TRUE,"GENERAL";"TAB4",#N/A,TRUE,"GENERAL";"TAB5",#N/A,TRUE,"GENERAL"}</definedName>
    <definedName name="_xlnm.Print_Area" localSheetId="11">'Conformacion sitios disposi. so'!$A$1:$M$70</definedName>
    <definedName name="_xlnm.Print_Area" localSheetId="0">'Demolicion pavimento rigido'!$A$1:$M$70</definedName>
    <definedName name="_xlnm.Print_Area" localSheetId="12">Entibado!$A$1:$M$70</definedName>
    <definedName name="_xlnm.Print_Area" localSheetId="6">'Instalación de tubería 42"'!$A$1:$M$70</definedName>
    <definedName name="_xlnm.Print_Area" localSheetId="7">'Instalación de tubería 48"'!$A$1:$M$70</definedName>
    <definedName name="_xlnm.Print_Area" localSheetId="5">'Instalacion tuberia 30"'!$A$1:$M$70</definedName>
    <definedName name="_xlnm.Print_Area" localSheetId="2">'Reposición de pav. en concreto'!$A$1:$M$70</definedName>
    <definedName name="_xlnm.Print_Area" localSheetId="3">'Reposición de pav. en piedra'!$A$1:$M$70</definedName>
    <definedName name="_xlnm.Print_Area" localSheetId="1">'Retiro pavimento piedra'!$A$1:$M$70</definedName>
    <definedName name="_xlnm.Print_Area" localSheetId="9">'Suministro tuberia 1050 mm 42"'!$A$1:$M$70</definedName>
    <definedName name="_xlnm.Print_Area" localSheetId="10">'Suministro tuberia 1200 mm 48"'!$A$1:$M$70</definedName>
    <definedName name="_xlnm.Print_Area" localSheetId="8">'Suministro tuberia 750 mm 30"'!$A$1:$M$70</definedName>
    <definedName name="_xlnm.Print_Area" localSheetId="4">Triturado!$A$1:$M$70</definedName>
    <definedName name="_xlnm.Print_Area">#REF!</definedName>
    <definedName name="armuve">#N/A</definedName>
    <definedName name="as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#N/A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uto1" localSheetId="11">#REF!</definedName>
    <definedName name="auto1" localSheetId="0">#REF!</definedName>
    <definedName name="auto1" localSheetId="12">#REF!</definedName>
    <definedName name="auto1" localSheetId="7">#REF!</definedName>
    <definedName name="auto1" localSheetId="5">#REF!</definedName>
    <definedName name="auto1" localSheetId="2">#REF!</definedName>
    <definedName name="auto1" localSheetId="3">#REF!</definedName>
    <definedName name="auto1" localSheetId="1">#REF!</definedName>
    <definedName name="auto1" localSheetId="9">#REF!</definedName>
    <definedName name="auto1" localSheetId="10">#REF!</definedName>
    <definedName name="auto1" localSheetId="4">#REF!</definedName>
    <definedName name="auto1">#REF!</definedName>
    <definedName name="auto123" localSheetId="11">#REF!</definedName>
    <definedName name="auto123" localSheetId="0">#REF!</definedName>
    <definedName name="auto123" localSheetId="12">#REF!</definedName>
    <definedName name="auto123" localSheetId="7">#REF!</definedName>
    <definedName name="auto123" localSheetId="5">#REF!</definedName>
    <definedName name="auto123" localSheetId="2">#REF!</definedName>
    <definedName name="auto123" localSheetId="3">#REF!</definedName>
    <definedName name="auto123" localSheetId="1">#REF!</definedName>
    <definedName name="auto123" localSheetId="9">#REF!</definedName>
    <definedName name="auto123" localSheetId="10">#REF!</definedName>
    <definedName name="auto123" localSheetId="4">#REF!</definedName>
    <definedName name="auto123">#REF!</definedName>
    <definedName name="auto2" localSheetId="11">#REF!</definedName>
    <definedName name="auto2" localSheetId="0">#REF!</definedName>
    <definedName name="auto2" localSheetId="12">#REF!</definedName>
    <definedName name="auto2" localSheetId="7">#REF!</definedName>
    <definedName name="auto2" localSheetId="5">#REF!</definedName>
    <definedName name="auto2" localSheetId="2">#REF!</definedName>
    <definedName name="auto2" localSheetId="3">#REF!</definedName>
    <definedName name="auto2" localSheetId="1">#REF!</definedName>
    <definedName name="auto2" localSheetId="9">#REF!</definedName>
    <definedName name="auto2" localSheetId="10">#REF!</definedName>
    <definedName name="auto2" localSheetId="4">#REF!</definedName>
    <definedName name="auto2">#REF!</definedName>
    <definedName name="AW" localSheetId="11">#REF!</definedName>
    <definedName name="AW" localSheetId="0">#REF!</definedName>
    <definedName name="AW" localSheetId="12">#REF!</definedName>
    <definedName name="AW" localSheetId="7">#REF!</definedName>
    <definedName name="AW" localSheetId="5">#REF!</definedName>
    <definedName name="AW" localSheetId="2">#REF!</definedName>
    <definedName name="AW" localSheetId="3">#REF!</definedName>
    <definedName name="AW" localSheetId="1">#REF!</definedName>
    <definedName name="AW" localSheetId="9">#REF!</definedName>
    <definedName name="AW" localSheetId="10">#REF!</definedName>
    <definedName name="AW" localSheetId="4">#REF!</definedName>
    <definedName name="AW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_xlnm.Database" localSheetId="11">#REF!</definedName>
    <definedName name="_xlnm.Database" localSheetId="0">#REF!</definedName>
    <definedName name="_xlnm.Database" localSheetId="12">#REF!</definedName>
    <definedName name="_xlnm.Database" localSheetId="7">#REF!</definedName>
    <definedName name="_xlnm.Database" localSheetId="5">#REF!</definedName>
    <definedName name="_xlnm.Database" localSheetId="2">#REF!</definedName>
    <definedName name="_xlnm.Database" localSheetId="3">#REF!</definedName>
    <definedName name="_xlnm.Database" localSheetId="1">#REF!</definedName>
    <definedName name="_xlnm.Database" localSheetId="9">#REF!</definedName>
    <definedName name="_xlnm.Database" localSheetId="10">#REF!</definedName>
    <definedName name="_xlnm.Database" localSheetId="4">#REF!</definedName>
    <definedName name="_xlnm.Database">#REF!</definedName>
    <definedName name="BB">#N/A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vfcdx" hidden="1">{"via1",#N/A,TRUE,"general";"via2",#N/A,TRUE,"general";"via3",#N/A,TRUE,"general"}</definedName>
    <definedName name="bn" localSheetId="11">#REF!</definedName>
    <definedName name="bn" localSheetId="0">#REF!</definedName>
    <definedName name="bn" localSheetId="12">#REF!</definedName>
    <definedName name="bn" localSheetId="7">#REF!</definedName>
    <definedName name="bn" localSheetId="5">#REF!</definedName>
    <definedName name="bn" localSheetId="2">#REF!</definedName>
    <definedName name="bn" localSheetId="3">#REF!</definedName>
    <definedName name="bn" localSheetId="1">#REF!</definedName>
    <definedName name="bn" localSheetId="9">#REF!</definedName>
    <definedName name="bn" localSheetId="10">#REF!</definedName>
    <definedName name="bn" localSheetId="4">#REF!</definedName>
    <definedName name="bn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y" hidden="1">{"via1",#N/A,TRUE,"general";"via2",#N/A,TRUE,"general";"via3",#N/A,TRUE,"general"}</definedName>
    <definedName name="C_" localSheetId="11">#REF!</definedName>
    <definedName name="C_" localSheetId="0">#REF!</definedName>
    <definedName name="C_" localSheetId="12">#REF!</definedName>
    <definedName name="C_" localSheetId="7">#REF!</definedName>
    <definedName name="C_" localSheetId="5">#REF!</definedName>
    <definedName name="C_" localSheetId="2">#REF!</definedName>
    <definedName name="C_" localSheetId="3">#REF!</definedName>
    <definedName name="C_" localSheetId="1">#REF!</definedName>
    <definedName name="C_" localSheetId="9">#REF!</definedName>
    <definedName name="C_" localSheetId="10">#REF!</definedName>
    <definedName name="C_" localSheetId="4">#REF!</definedName>
    <definedName name="C_">#REF!</definedName>
    <definedName name="CANT" localSheetId="11">#REF!</definedName>
    <definedName name="CANT" localSheetId="0">#REF!</definedName>
    <definedName name="CANT" localSheetId="12">#REF!</definedName>
    <definedName name="CANT" localSheetId="7">#REF!</definedName>
    <definedName name="CANT" localSheetId="5">#REF!</definedName>
    <definedName name="CANT" localSheetId="2">#REF!</definedName>
    <definedName name="CANT" localSheetId="3">#REF!</definedName>
    <definedName name="CANT" localSheetId="1">#REF!</definedName>
    <definedName name="CANT" localSheetId="9">#REF!</definedName>
    <definedName name="CANT" localSheetId="10">#REF!</definedName>
    <definedName name="CANT" localSheetId="4">#REF!</definedName>
    <definedName name="CANT">#REF!</definedName>
    <definedName name="ccccc" hidden="1">{"TAB1",#N/A,TRUE,"GENERAL";"TAB2",#N/A,TRUE,"GENERAL";"TAB3",#N/A,TRUE,"GENERAL";"TAB4",#N/A,TRUE,"GENERAL";"TAB5",#N/A,TRUE,"GENERAL"}</definedName>
    <definedName name="CCCCCC" localSheetId="11">'[18]A. P. U.'!#REF!</definedName>
    <definedName name="CCCCCC" localSheetId="0">'[18]A. P. U.'!#REF!</definedName>
    <definedName name="CCCCCC" localSheetId="12">'[18]A. P. U.'!#REF!</definedName>
    <definedName name="CCCCCC" localSheetId="7">'[18]A. P. U.'!#REF!</definedName>
    <definedName name="CCCCCC" localSheetId="5">'[18]A. P. U.'!#REF!</definedName>
    <definedName name="CCCCCC" localSheetId="2">'[18]A. P. U.'!#REF!</definedName>
    <definedName name="CCCCCC" localSheetId="3">'[18]A. P. U.'!#REF!</definedName>
    <definedName name="CCCCCC" localSheetId="1">'[18]A. P. U.'!#REF!</definedName>
    <definedName name="CCCCCC" localSheetId="9">'[18]A. P. U.'!#REF!</definedName>
    <definedName name="CCCCCC" localSheetId="10">'[18]A. P. U.'!#REF!</definedName>
    <definedName name="CCCCCC" localSheetId="4">'[18]A. P. U.'!#REF!</definedName>
    <definedName name="CCCCCC">'[18]A. P. U.'!#REF!</definedName>
    <definedName name="ccto210" localSheetId="11">#REF!</definedName>
    <definedName name="ccto210" localSheetId="0">#REF!</definedName>
    <definedName name="ccto210" localSheetId="12">#REF!</definedName>
    <definedName name="ccto210" localSheetId="7">#REF!</definedName>
    <definedName name="ccto210" localSheetId="5">#REF!</definedName>
    <definedName name="ccto210" localSheetId="2">#REF!</definedName>
    <definedName name="ccto210" localSheetId="3">#REF!</definedName>
    <definedName name="ccto210" localSheetId="1">#REF!</definedName>
    <definedName name="ccto210" localSheetId="9">#REF!</definedName>
    <definedName name="ccto210" localSheetId="10">#REF!</definedName>
    <definedName name="ccto210" localSheetId="4">#REF!</definedName>
    <definedName name="ccto210">#REF!</definedName>
    <definedName name="cd">[19]Hoja1!$C$81</definedName>
    <definedName name="cdcdc" hidden="1">{"via1",#N/A,TRUE,"general";"via2",#N/A,TRUE,"general";"via3",#N/A,TRUE,"general"}</definedName>
    <definedName name="CDctrl">[14]CDItem!$G$8</definedName>
    <definedName name="ceerf" hidden="1">{"TAB1",#N/A,TRUE,"GENERAL";"TAB2",#N/A,TRUE,"GENERAL";"TAB3",#N/A,TRUE,"GENERAL";"TAB4",#N/A,TRUE,"GENERAL";"TAB5",#N/A,TRUE,"GENERAL"}</definedName>
    <definedName name="CEMENTO">[20]Insum!$A$3:$H$63</definedName>
    <definedName name="COPIA">#N/A</definedName>
    <definedName name="copiao4">#N/A</definedName>
    <definedName name="corri">#N/A</definedName>
    <definedName name="COSTO_EQUIPO">[21]Equipo!$B$6:$D$112</definedName>
    <definedName name="COSTO_MATERIAL">[22]materiales!$B$6:$D$228</definedName>
    <definedName name="COSTODIRECTO" localSheetId="11">#REF!</definedName>
    <definedName name="COSTODIRECTO" localSheetId="0">#REF!</definedName>
    <definedName name="COSTODIRECTO" localSheetId="12">#REF!</definedName>
    <definedName name="COSTODIRECTO" localSheetId="7">#REF!</definedName>
    <definedName name="COSTODIRECTO" localSheetId="5">#REF!</definedName>
    <definedName name="COSTODIRECTO" localSheetId="2">#REF!</definedName>
    <definedName name="COSTODIRECTO" localSheetId="3">#REF!</definedName>
    <definedName name="COSTODIRECTO" localSheetId="1">#REF!</definedName>
    <definedName name="COSTODIRECTO" localSheetId="9">#REF!</definedName>
    <definedName name="COSTODIRECTO" localSheetId="10">#REF!</definedName>
    <definedName name="COSTODIRECTO" localSheetId="4">#REF!</definedName>
    <definedName name="COSTODIRECTO">#REF!</definedName>
    <definedName name="COSTOS">[23]TARIFAS!$A$1:$F$52</definedName>
    <definedName name="CTA" localSheetId="11">#REF!</definedName>
    <definedName name="CTA" localSheetId="0">#REF!</definedName>
    <definedName name="CTA" localSheetId="12">#REF!</definedName>
    <definedName name="CTA" localSheetId="7">#REF!</definedName>
    <definedName name="CTA" localSheetId="5">#REF!</definedName>
    <definedName name="CTA" localSheetId="2">#REF!</definedName>
    <definedName name="CTA" localSheetId="3">#REF!</definedName>
    <definedName name="CTA" localSheetId="1">#REF!</definedName>
    <definedName name="CTA" localSheetId="9">#REF!</definedName>
    <definedName name="CTA" localSheetId="10">#REF!</definedName>
    <definedName name="CTA" localSheetId="4">#REF!</definedName>
    <definedName name="CTA">#REF!</definedName>
    <definedName name="CUAL">#N/A</definedName>
    <definedName name="CUBS" localSheetId="11">#REF!</definedName>
    <definedName name="CUBS" localSheetId="0">#REF!</definedName>
    <definedName name="CUBS" localSheetId="12">#REF!</definedName>
    <definedName name="CUBS" localSheetId="7">#REF!</definedName>
    <definedName name="CUBS" localSheetId="5">#REF!</definedName>
    <definedName name="CUBS" localSheetId="2">#REF!</definedName>
    <definedName name="CUBS" localSheetId="3">#REF!</definedName>
    <definedName name="CUBS" localSheetId="1">#REF!</definedName>
    <definedName name="CUBS" localSheetId="9">#REF!</definedName>
    <definedName name="CUBS" localSheetId="10">#REF!</definedName>
    <definedName name="CUBS" localSheetId="4">#REF!</definedName>
    <definedName name="CUBS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d" hidden="1">{"TAB1",#N/A,TRUE,"GENERAL";"TAB2",#N/A,TRUE,"GENERAL";"TAB3",#N/A,TRUE,"GENERAL";"TAB4",#N/A,TRUE,"GENERAL";"TAB5",#N/A,TRUE,"GENERAL"}</definedName>
    <definedName name="dario" localSheetId="11">'[4]GPI 526'!#REF!</definedName>
    <definedName name="dario" localSheetId="0">'[4]GPI 526'!#REF!</definedName>
    <definedName name="dario" localSheetId="12">'[4]GPI 526'!#REF!</definedName>
    <definedName name="dario" localSheetId="7">'[4]GPI 526'!#REF!</definedName>
    <definedName name="dario" localSheetId="5">'[4]GPI 526'!#REF!</definedName>
    <definedName name="dario" localSheetId="2">'[4]GPI 526'!#REF!</definedName>
    <definedName name="dario" localSheetId="3">'[4]GPI 526'!#REF!</definedName>
    <definedName name="dario" localSheetId="1">'[4]GPI 526'!#REF!</definedName>
    <definedName name="dario" localSheetId="9">'[4]GPI 526'!#REF!</definedName>
    <definedName name="dario" localSheetId="10">'[4]GPI 526'!#REF!</definedName>
    <definedName name="dario" localSheetId="4">'[4]GPI 526'!#REF!</definedName>
    <definedName name="dario">'[4]GPI 526'!#REF!</definedName>
    <definedName name="DASD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bgcm" localSheetId="11">#REF!</definedName>
    <definedName name="Dbgcm" localSheetId="0">#REF!</definedName>
    <definedName name="Dbgcm" localSheetId="12">#REF!</definedName>
    <definedName name="Dbgcm" localSheetId="7">#REF!</definedName>
    <definedName name="Dbgcm" localSheetId="5">#REF!</definedName>
    <definedName name="Dbgcm" localSheetId="2">#REF!</definedName>
    <definedName name="Dbgcm" localSheetId="3">#REF!</definedName>
    <definedName name="Dbgcm" localSheetId="1">#REF!</definedName>
    <definedName name="Dbgcm" localSheetId="9">#REF!</definedName>
    <definedName name="Dbgcm" localSheetId="10">#REF!</definedName>
    <definedName name="Dbgcm" localSheetId="4">#REF!</definedName>
    <definedName name="Dbgcm">#REF!</definedName>
    <definedName name="Dcacm" localSheetId="11">#REF!</definedName>
    <definedName name="Dcacm" localSheetId="0">#REF!</definedName>
    <definedName name="Dcacm" localSheetId="12">#REF!</definedName>
    <definedName name="Dcacm" localSheetId="7">#REF!</definedName>
    <definedName name="Dcacm" localSheetId="5">#REF!</definedName>
    <definedName name="Dcacm" localSheetId="2">#REF!</definedName>
    <definedName name="Dcacm" localSheetId="3">#REF!</definedName>
    <definedName name="Dcacm" localSheetId="1">#REF!</definedName>
    <definedName name="Dcacm" localSheetId="9">#REF!</definedName>
    <definedName name="Dcacm" localSheetId="10">#REF!</definedName>
    <definedName name="Dcacm" localSheetId="4">#REF!</definedName>
    <definedName name="Dcacm">#REF!</definedName>
    <definedName name="DCSDCTV" hidden="1">{"via1",#N/A,TRUE,"general";"via2",#N/A,TRUE,"general";"via3",#N/A,TRUE,"general"}</definedName>
    <definedName name="dd" localSheetId="11">#REF!</definedName>
    <definedName name="dd" localSheetId="0">#REF!</definedName>
    <definedName name="dd" localSheetId="12">#REF!</definedName>
    <definedName name="dd" localSheetId="7">#REF!</definedName>
    <definedName name="dd" localSheetId="5">#REF!</definedName>
    <definedName name="dd" localSheetId="2">#REF!</definedName>
    <definedName name="dd" localSheetId="3">#REF!</definedName>
    <definedName name="dd" localSheetId="1">#REF!</definedName>
    <definedName name="dd" localSheetId="9">#REF!</definedName>
    <definedName name="dd" localSheetId="10">#REF!</definedName>
    <definedName name="dd" localSheetId="4">#REF!</definedName>
    <definedName name="dd">#REF!</definedName>
    <definedName name="ddd" hidden="1">{"via1",#N/A,TRUE,"general";"via2",#N/A,TRUE,"general";"via3",#N/A,TRUE,"general"}</definedName>
    <definedName name="ddddt" hidden="1">{"via1",#N/A,TRUE,"general";"via2",#N/A,TRUE,"general";"via3",#N/A,TRUE,"general"}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manto" localSheetId="11">#REF!</definedName>
    <definedName name="demanto" localSheetId="0">#REF!</definedName>
    <definedName name="demanto" localSheetId="12">#REF!</definedName>
    <definedName name="demanto" localSheetId="7">#REF!</definedName>
    <definedName name="demanto" localSheetId="5">#REF!</definedName>
    <definedName name="demanto" localSheetId="2">#REF!</definedName>
    <definedName name="demanto" localSheetId="3">#REF!</definedName>
    <definedName name="demanto" localSheetId="1">#REF!</definedName>
    <definedName name="demanto" localSheetId="9">#REF!</definedName>
    <definedName name="demanto" localSheetId="10">#REF!</definedName>
    <definedName name="demanto" localSheetId="4">#REF!</definedName>
    <definedName name="demanto">#REF!</definedName>
    <definedName name="DEX" localSheetId="11">#REF!</definedName>
    <definedName name="DEX" localSheetId="0">#REF!</definedName>
    <definedName name="DEX" localSheetId="12">#REF!</definedName>
    <definedName name="DEX" localSheetId="7">#REF!</definedName>
    <definedName name="DEX" localSheetId="5">#REF!</definedName>
    <definedName name="DEX" localSheetId="2">#REF!</definedName>
    <definedName name="DEX" localSheetId="3">#REF!</definedName>
    <definedName name="DEX" localSheetId="1">#REF!</definedName>
    <definedName name="DEX" localSheetId="9">#REF!</definedName>
    <definedName name="DEX" localSheetId="10">#REF!</definedName>
    <definedName name="DEX" localSheetId="4">#REF!</definedName>
    <definedName name="DEX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A">[5]PRESUPUESTO!$B$13</definedName>
    <definedName name="djdytj" hidden="1">{"TAB1",#N/A,TRUE,"GENERAL";"TAB2",#N/A,TRUE,"GENERAL";"TAB3",#N/A,TRUE,"GENERAL";"TAB4",#N/A,TRUE,"GENERAL";"TAB5",#N/A,TRUE,"GENERAL"}</definedName>
    <definedName name="dry" hidden="1">{"via1",#N/A,TRUE,"general";"via2",#N/A,TRUE,"general";"via3",#N/A,TRUE,"general"}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 localSheetId="11">#REF!</definedName>
    <definedName name="Dsbcm" localSheetId="0">#REF!</definedName>
    <definedName name="Dsbcm" localSheetId="12">#REF!</definedName>
    <definedName name="Dsbcm" localSheetId="7">#REF!</definedName>
    <definedName name="Dsbcm" localSheetId="5">#REF!</definedName>
    <definedName name="Dsbcm" localSheetId="2">#REF!</definedName>
    <definedName name="Dsbcm" localSheetId="3">#REF!</definedName>
    <definedName name="Dsbcm" localSheetId="1">#REF!</definedName>
    <definedName name="Dsbcm" localSheetId="9">#REF!</definedName>
    <definedName name="Dsbcm" localSheetId="10">#REF!</definedName>
    <definedName name="Dsbcm" localSheetId="4">#REF!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rhj" hidden="1">{"via1",#N/A,TRUE,"general";"via2",#N/A,TRUE,"general";"via3",#N/A,TRUE,"general"}</definedName>
    <definedName name="dxfgg" hidden="1">{"via1",#N/A,TRUE,"general";"via2",#N/A,TRUE,"general";"via3",#N/A,TRUE,"general"}</definedName>
    <definedName name="e3e33" hidden="1">{"via1",#N/A,TRUE,"general";"via2",#N/A,TRUE,"general";"via3",#N/A,TRUE,"general"}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#N/A</definedName>
    <definedName name="eeedfr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[5]PRESUPUESTO!$E$7</definedName>
    <definedName name="emanto" localSheetId="11">#REF!</definedName>
    <definedName name="emanto" localSheetId="0">#REF!</definedName>
    <definedName name="emanto" localSheetId="12">#REF!</definedName>
    <definedName name="emanto" localSheetId="7">#REF!</definedName>
    <definedName name="emanto" localSheetId="5">#REF!</definedName>
    <definedName name="emanto" localSheetId="2">#REF!</definedName>
    <definedName name="emanto" localSheetId="3">#REF!</definedName>
    <definedName name="emanto" localSheetId="1">#REF!</definedName>
    <definedName name="emanto" localSheetId="9">#REF!</definedName>
    <definedName name="emanto" localSheetId="10">#REF!</definedName>
    <definedName name="emanto" localSheetId="4">#REF!</definedName>
    <definedName name="emanto">#REF!</definedName>
    <definedName name="eme">#N/A</definedName>
    <definedName name="ENTRADASP" localSheetId="11">#REF!</definedName>
    <definedName name="ENTRADASP" localSheetId="0">#REF!</definedName>
    <definedName name="ENTRADASP" localSheetId="12">#REF!</definedName>
    <definedName name="ENTRADASP" localSheetId="7">#REF!</definedName>
    <definedName name="ENTRADASP" localSheetId="5">#REF!</definedName>
    <definedName name="ENTRADASP" localSheetId="2">#REF!</definedName>
    <definedName name="ENTRADASP" localSheetId="3">#REF!</definedName>
    <definedName name="ENTRADASP" localSheetId="1">#REF!</definedName>
    <definedName name="ENTRADASP" localSheetId="9">#REF!</definedName>
    <definedName name="ENTRADASP" localSheetId="10">#REF!</definedName>
    <definedName name="ENTRADASP" localSheetId="4">#REF!</definedName>
    <definedName name="ENTRADASP">#REF!</definedName>
    <definedName name="equipo">[24]Equipo!$A$7:$A$65536</definedName>
    <definedName name="eqw" hidden="1">{"via1",#N/A,TRUE,"general";"via2",#N/A,TRUE,"general";"via3",#N/A,TRUE,"general"}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 localSheetId="11">#N/A</definedName>
    <definedName name="ES" localSheetId="0">#N/A</definedName>
    <definedName name="ES" localSheetId="12">#N/A</definedName>
    <definedName name="ES" localSheetId="5">#N/A</definedName>
    <definedName name="ES" localSheetId="2">#N/A</definedName>
    <definedName name="ES" localSheetId="3">#N/A</definedName>
    <definedName name="ES" localSheetId="1">#N/A</definedName>
    <definedName name="ES" localSheetId="4">#N/A</definedName>
    <definedName name="ES">#N/A</definedName>
    <definedName name="ESPECIFICACION" localSheetId="11">#REF!</definedName>
    <definedName name="ESPECIFICACION" localSheetId="0">#REF!</definedName>
    <definedName name="ESPECIFICACION" localSheetId="12">#REF!</definedName>
    <definedName name="ESPECIFICACION" localSheetId="7">#REF!</definedName>
    <definedName name="ESPECIFICACION" localSheetId="5">#REF!</definedName>
    <definedName name="ESPECIFICACION" localSheetId="2">#REF!</definedName>
    <definedName name="ESPECIFICACION" localSheetId="3">#REF!</definedName>
    <definedName name="ESPECIFICACION" localSheetId="1">#REF!</definedName>
    <definedName name="ESPECIFICACION" localSheetId="9">#REF!</definedName>
    <definedName name="ESPECIFICACION" localSheetId="10">#REF!</definedName>
    <definedName name="ESPECIFICACION" localSheetId="4">#REF!</definedName>
    <definedName name="ESPECIFICACION">#REF!</definedName>
    <definedName name="Especificación" localSheetId="11">#REF!</definedName>
    <definedName name="Especificación" localSheetId="0">#REF!</definedName>
    <definedName name="Especificación" localSheetId="12">#REF!</definedName>
    <definedName name="Especificación" localSheetId="7">#REF!</definedName>
    <definedName name="Especificación" localSheetId="5">#REF!</definedName>
    <definedName name="Especificación" localSheetId="2">#REF!</definedName>
    <definedName name="Especificación" localSheetId="3">#REF!</definedName>
    <definedName name="Especificación" localSheetId="1">#REF!</definedName>
    <definedName name="Especificación" localSheetId="9">#REF!</definedName>
    <definedName name="Especificación" localSheetId="10">#REF!</definedName>
    <definedName name="Especificación" localSheetId="4">#REF!</definedName>
    <definedName name="Especificación">#REF!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 localSheetId="11">#REF!</definedName>
    <definedName name="EXC" localSheetId="0">#REF!</definedName>
    <definedName name="EXC" localSheetId="12">#REF!</definedName>
    <definedName name="EXC" localSheetId="7">#REF!</definedName>
    <definedName name="EXC" localSheetId="5">#REF!</definedName>
    <definedName name="EXC" localSheetId="2">#REF!</definedName>
    <definedName name="EXC" localSheetId="3">#REF!</definedName>
    <definedName name="EXC" localSheetId="1">#REF!</definedName>
    <definedName name="EXC" localSheetId="9">#REF!</definedName>
    <definedName name="EXC" localSheetId="10">#REF!</definedName>
    <definedName name="EXC" localSheetId="4">#REF!</definedName>
    <definedName name="EXC">#REF!</definedName>
    <definedName name="exCEL" localSheetId="11">#REF!</definedName>
    <definedName name="exCEL" localSheetId="0">#REF!</definedName>
    <definedName name="exCEL" localSheetId="12">#REF!</definedName>
    <definedName name="exCEL" localSheetId="7">#REF!</definedName>
    <definedName name="exCEL" localSheetId="5">#REF!</definedName>
    <definedName name="exCEL" localSheetId="2">#REF!</definedName>
    <definedName name="exCEL" localSheetId="3">#REF!</definedName>
    <definedName name="exCEL" localSheetId="1">#REF!</definedName>
    <definedName name="exCEL" localSheetId="9">#REF!</definedName>
    <definedName name="exCEL" localSheetId="10">#REF!</definedName>
    <definedName name="exCEL" localSheetId="4">#REF!</definedName>
    <definedName name="exCEL">#REF!</definedName>
    <definedName name="Excel_BuiltIn_Print_Area_3" localSheetId="11">#REF!</definedName>
    <definedName name="Excel_BuiltIn_Print_Area_3" localSheetId="0">#REF!</definedName>
    <definedName name="Excel_BuiltIn_Print_Area_3" localSheetId="12">#REF!</definedName>
    <definedName name="Excel_BuiltIn_Print_Area_3" localSheetId="7">#REF!</definedName>
    <definedName name="Excel_BuiltIn_Print_Area_3" localSheetId="5">#REF!</definedName>
    <definedName name="Excel_BuiltIn_Print_Area_3" localSheetId="2">#REF!</definedName>
    <definedName name="Excel_BuiltIn_Print_Area_3" localSheetId="3">#REF!</definedName>
    <definedName name="Excel_BuiltIn_Print_Area_3" localSheetId="1">#REF!</definedName>
    <definedName name="Excel_BuiltIn_Print_Area_3" localSheetId="9">#REF!</definedName>
    <definedName name="Excel_BuiltIn_Print_Area_3" localSheetId="10">#REF!</definedName>
    <definedName name="Excel_BuiltIn_Print_Area_3" localSheetId="4">#REF!</definedName>
    <definedName name="Excel_BuiltIn_Print_Area_3">#REF!</definedName>
    <definedName name="Excel_BuiltIn_Print_Area_3_X" localSheetId="11">#REF!</definedName>
    <definedName name="Excel_BuiltIn_Print_Area_3_X" localSheetId="0">#REF!</definedName>
    <definedName name="Excel_BuiltIn_Print_Area_3_X" localSheetId="12">#REF!</definedName>
    <definedName name="Excel_BuiltIn_Print_Area_3_X" localSheetId="7">#REF!</definedName>
    <definedName name="Excel_BuiltIn_Print_Area_3_X" localSheetId="5">#REF!</definedName>
    <definedName name="Excel_BuiltIn_Print_Area_3_X" localSheetId="2">#REF!</definedName>
    <definedName name="Excel_BuiltIn_Print_Area_3_X" localSheetId="3">#REF!</definedName>
    <definedName name="Excel_BuiltIn_Print_Area_3_X" localSheetId="1">#REF!</definedName>
    <definedName name="Excel_BuiltIn_Print_Area_3_X" localSheetId="9">#REF!</definedName>
    <definedName name="Excel_BuiltIn_Print_Area_3_X" localSheetId="10">#REF!</definedName>
    <definedName name="Excel_BuiltIn_Print_Area_3_X" localSheetId="4">#REF!</definedName>
    <definedName name="Excel_BuiltIn_Print_Area_3_X">#REF!</definedName>
    <definedName name="Excel_BuiltIn_Print_Titles_10" localSheetId="11">[4]SKJ452!#REF!</definedName>
    <definedName name="Excel_BuiltIn_Print_Titles_10" localSheetId="0">[4]SKJ452!#REF!</definedName>
    <definedName name="Excel_BuiltIn_Print_Titles_10" localSheetId="12">[4]SKJ452!#REF!</definedName>
    <definedName name="Excel_BuiltIn_Print_Titles_10" localSheetId="7">[4]SKJ452!#REF!</definedName>
    <definedName name="Excel_BuiltIn_Print_Titles_10" localSheetId="5">[4]SKJ452!#REF!</definedName>
    <definedName name="Excel_BuiltIn_Print_Titles_10" localSheetId="2">[4]SKJ452!#REF!</definedName>
    <definedName name="Excel_BuiltIn_Print_Titles_10" localSheetId="3">[4]SKJ452!#REF!</definedName>
    <definedName name="Excel_BuiltIn_Print_Titles_10" localSheetId="1">[4]SKJ452!#REF!</definedName>
    <definedName name="Excel_BuiltIn_Print_Titles_10" localSheetId="9">[4]SKJ452!#REF!</definedName>
    <definedName name="Excel_BuiltIn_Print_Titles_10" localSheetId="10">[4]SKJ452!#REF!</definedName>
    <definedName name="Excel_BuiltIn_Print_Titles_10" localSheetId="4">[4]SKJ452!#REF!</definedName>
    <definedName name="Excel_BuiltIn_Print_Titles_10">[4]SKJ452!#REF!</definedName>
    <definedName name="Excel_BuiltIn_Print_Titles_11" localSheetId="11">[4]ITA878!#REF!</definedName>
    <definedName name="Excel_BuiltIn_Print_Titles_11" localSheetId="0">[4]ITA878!#REF!</definedName>
    <definedName name="Excel_BuiltIn_Print_Titles_11" localSheetId="12">[4]ITA878!#REF!</definedName>
    <definedName name="Excel_BuiltIn_Print_Titles_11" localSheetId="7">[4]ITA878!#REF!</definedName>
    <definedName name="Excel_BuiltIn_Print_Titles_11" localSheetId="5">[4]ITA878!#REF!</definedName>
    <definedName name="Excel_BuiltIn_Print_Titles_11" localSheetId="2">[4]ITA878!#REF!</definedName>
    <definedName name="Excel_BuiltIn_Print_Titles_11" localSheetId="3">[4]ITA878!#REF!</definedName>
    <definedName name="Excel_BuiltIn_Print_Titles_11" localSheetId="1">[4]ITA878!#REF!</definedName>
    <definedName name="Excel_BuiltIn_Print_Titles_11" localSheetId="9">[4]ITA878!#REF!</definedName>
    <definedName name="Excel_BuiltIn_Print_Titles_11" localSheetId="10">[4]ITA878!#REF!</definedName>
    <definedName name="Excel_BuiltIn_Print_Titles_11" localSheetId="4">[4]ITA878!#REF!</definedName>
    <definedName name="Excel_BuiltIn_Print_Titles_11">[4]ITA878!#REF!</definedName>
    <definedName name="Excel_BuiltIn_Print_Titles_12" localSheetId="11">'[4]AEA-944'!#REF!</definedName>
    <definedName name="Excel_BuiltIn_Print_Titles_12" localSheetId="0">'[4]AEA-944'!#REF!</definedName>
    <definedName name="Excel_BuiltIn_Print_Titles_12" localSheetId="12">'[4]AEA-944'!#REF!</definedName>
    <definedName name="Excel_BuiltIn_Print_Titles_12" localSheetId="7">'[4]AEA-944'!#REF!</definedName>
    <definedName name="Excel_BuiltIn_Print_Titles_12" localSheetId="5">'[4]AEA-944'!#REF!</definedName>
    <definedName name="Excel_BuiltIn_Print_Titles_12" localSheetId="2">'[4]AEA-944'!#REF!</definedName>
    <definedName name="Excel_BuiltIn_Print_Titles_12" localSheetId="3">'[4]AEA-944'!#REF!</definedName>
    <definedName name="Excel_BuiltIn_Print_Titles_12" localSheetId="1">'[4]AEA-944'!#REF!</definedName>
    <definedName name="Excel_BuiltIn_Print_Titles_12" localSheetId="9">'[4]AEA-944'!#REF!</definedName>
    <definedName name="Excel_BuiltIn_Print_Titles_12" localSheetId="10">'[4]AEA-944'!#REF!</definedName>
    <definedName name="Excel_BuiltIn_Print_Titles_12" localSheetId="4">'[4]AEA-944'!#REF!</definedName>
    <definedName name="Excel_BuiltIn_Print_Titles_12">'[4]AEA-944'!#REF!</definedName>
    <definedName name="Excel_BuiltIn_Print_Titles_13" localSheetId="11">'[4]DUB-823'!#REF!</definedName>
    <definedName name="Excel_BuiltIn_Print_Titles_13" localSheetId="0">'[4]DUB-823'!#REF!</definedName>
    <definedName name="Excel_BuiltIn_Print_Titles_13" localSheetId="12">'[4]DUB-823'!#REF!</definedName>
    <definedName name="Excel_BuiltIn_Print_Titles_13" localSheetId="7">'[4]DUB-823'!#REF!</definedName>
    <definedName name="Excel_BuiltIn_Print_Titles_13" localSheetId="5">'[4]DUB-823'!#REF!</definedName>
    <definedName name="Excel_BuiltIn_Print_Titles_13" localSheetId="2">'[4]DUB-823'!#REF!</definedName>
    <definedName name="Excel_BuiltIn_Print_Titles_13" localSheetId="3">'[4]DUB-823'!#REF!</definedName>
    <definedName name="Excel_BuiltIn_Print_Titles_13" localSheetId="1">'[4]DUB-823'!#REF!</definedName>
    <definedName name="Excel_BuiltIn_Print_Titles_13" localSheetId="9">'[4]DUB-823'!#REF!</definedName>
    <definedName name="Excel_BuiltIn_Print_Titles_13" localSheetId="10">'[4]DUB-823'!#REF!</definedName>
    <definedName name="Excel_BuiltIn_Print_Titles_13" localSheetId="4">'[4]DUB-823'!#REF!</definedName>
    <definedName name="Excel_BuiltIn_Print_Titles_13">'[4]DUB-823'!#REF!</definedName>
    <definedName name="Excel_BuiltIn_Print_Titles_14" localSheetId="11">'[4]GPI 526'!#REF!</definedName>
    <definedName name="Excel_BuiltIn_Print_Titles_14" localSheetId="0">'[4]GPI 526'!#REF!</definedName>
    <definedName name="Excel_BuiltIn_Print_Titles_14" localSheetId="12">'[4]GPI 526'!#REF!</definedName>
    <definedName name="Excel_BuiltIn_Print_Titles_14" localSheetId="7">'[4]GPI 526'!#REF!</definedName>
    <definedName name="Excel_BuiltIn_Print_Titles_14" localSheetId="5">'[4]GPI 526'!#REF!</definedName>
    <definedName name="Excel_BuiltIn_Print_Titles_14" localSheetId="2">'[4]GPI 526'!#REF!</definedName>
    <definedName name="Excel_BuiltIn_Print_Titles_14" localSheetId="3">'[4]GPI 526'!#REF!</definedName>
    <definedName name="Excel_BuiltIn_Print_Titles_14" localSheetId="1">'[4]GPI 526'!#REF!</definedName>
    <definedName name="Excel_BuiltIn_Print_Titles_14" localSheetId="9">'[4]GPI 526'!#REF!</definedName>
    <definedName name="Excel_BuiltIn_Print_Titles_14" localSheetId="10">'[4]GPI 526'!#REF!</definedName>
    <definedName name="Excel_BuiltIn_Print_Titles_14" localSheetId="4">'[4]GPI 526'!#REF!</definedName>
    <definedName name="Excel_BuiltIn_Print_Titles_14">'[4]GPI 526'!#REF!</definedName>
    <definedName name="Excel_BuiltIn_Print_Titles_15" localSheetId="11">#REF!</definedName>
    <definedName name="Excel_BuiltIn_Print_Titles_15" localSheetId="0">#REF!</definedName>
    <definedName name="Excel_BuiltIn_Print_Titles_15" localSheetId="12">#REF!</definedName>
    <definedName name="Excel_BuiltIn_Print_Titles_15" localSheetId="7">#REF!</definedName>
    <definedName name="Excel_BuiltIn_Print_Titles_15" localSheetId="5">#REF!</definedName>
    <definedName name="Excel_BuiltIn_Print_Titles_15" localSheetId="2">#REF!</definedName>
    <definedName name="Excel_BuiltIn_Print_Titles_15" localSheetId="3">#REF!</definedName>
    <definedName name="Excel_BuiltIn_Print_Titles_15" localSheetId="1">#REF!</definedName>
    <definedName name="Excel_BuiltIn_Print_Titles_15" localSheetId="9">#REF!</definedName>
    <definedName name="Excel_BuiltIn_Print_Titles_15" localSheetId="10">#REF!</definedName>
    <definedName name="Excel_BuiltIn_Print_Titles_15" localSheetId="4">#REF!</definedName>
    <definedName name="Excel_BuiltIn_Print_Titles_15">#REF!</definedName>
    <definedName name="Excel_BuiltIn_Print_Titles_16" localSheetId="11">#REF!</definedName>
    <definedName name="Excel_BuiltIn_Print_Titles_16" localSheetId="0">#REF!</definedName>
    <definedName name="Excel_BuiltIn_Print_Titles_16" localSheetId="12">#REF!</definedName>
    <definedName name="Excel_BuiltIn_Print_Titles_16" localSheetId="7">#REF!</definedName>
    <definedName name="Excel_BuiltIn_Print_Titles_16" localSheetId="5">#REF!</definedName>
    <definedName name="Excel_BuiltIn_Print_Titles_16" localSheetId="2">#REF!</definedName>
    <definedName name="Excel_BuiltIn_Print_Titles_16" localSheetId="3">#REF!</definedName>
    <definedName name="Excel_BuiltIn_Print_Titles_16" localSheetId="1">#REF!</definedName>
    <definedName name="Excel_BuiltIn_Print_Titles_16" localSheetId="9">#REF!</definedName>
    <definedName name="Excel_BuiltIn_Print_Titles_16" localSheetId="10">#REF!</definedName>
    <definedName name="Excel_BuiltIn_Print_Titles_16" localSheetId="4">#REF!</definedName>
    <definedName name="Excel_BuiltIn_Print_Titles_16">#REF!</definedName>
    <definedName name="Excel_BuiltIn_Print_Titles_17" localSheetId="11">#REF!</definedName>
    <definedName name="Excel_BuiltIn_Print_Titles_17" localSheetId="0">#REF!</definedName>
    <definedName name="Excel_BuiltIn_Print_Titles_17" localSheetId="12">#REF!</definedName>
    <definedName name="Excel_BuiltIn_Print_Titles_17" localSheetId="7">#REF!</definedName>
    <definedName name="Excel_BuiltIn_Print_Titles_17" localSheetId="5">#REF!</definedName>
    <definedName name="Excel_BuiltIn_Print_Titles_17" localSheetId="2">#REF!</definedName>
    <definedName name="Excel_BuiltIn_Print_Titles_17" localSheetId="3">#REF!</definedName>
    <definedName name="Excel_BuiltIn_Print_Titles_17" localSheetId="1">#REF!</definedName>
    <definedName name="Excel_BuiltIn_Print_Titles_17" localSheetId="9">#REF!</definedName>
    <definedName name="Excel_BuiltIn_Print_Titles_17" localSheetId="10">#REF!</definedName>
    <definedName name="Excel_BuiltIn_Print_Titles_17" localSheetId="4">#REF!</definedName>
    <definedName name="Excel_BuiltIn_Print_Titles_17">#REF!</definedName>
    <definedName name="Excel_BuiltIn_Print_Titles_18" localSheetId="11">#REF!</definedName>
    <definedName name="Excel_BuiltIn_Print_Titles_18" localSheetId="0">#REF!</definedName>
    <definedName name="Excel_BuiltIn_Print_Titles_18" localSheetId="12">#REF!</definedName>
    <definedName name="Excel_BuiltIn_Print_Titles_18" localSheetId="7">#REF!</definedName>
    <definedName name="Excel_BuiltIn_Print_Titles_18" localSheetId="5">#REF!</definedName>
    <definedName name="Excel_BuiltIn_Print_Titles_18" localSheetId="2">#REF!</definedName>
    <definedName name="Excel_BuiltIn_Print_Titles_18" localSheetId="3">#REF!</definedName>
    <definedName name="Excel_BuiltIn_Print_Titles_18" localSheetId="1">#REF!</definedName>
    <definedName name="Excel_BuiltIn_Print_Titles_18" localSheetId="9">#REF!</definedName>
    <definedName name="Excel_BuiltIn_Print_Titles_18" localSheetId="10">#REF!</definedName>
    <definedName name="Excel_BuiltIn_Print_Titles_18" localSheetId="4">#REF!</definedName>
    <definedName name="Excel_BuiltIn_Print_Titles_18">#REF!</definedName>
    <definedName name="Excel_BuiltIn_Print_Titles_19" localSheetId="11">[4]XXJ617!#REF!</definedName>
    <definedName name="Excel_BuiltIn_Print_Titles_19" localSheetId="0">[4]XXJ617!#REF!</definedName>
    <definedName name="Excel_BuiltIn_Print_Titles_19" localSheetId="12">[4]XXJ617!#REF!</definedName>
    <definedName name="Excel_BuiltIn_Print_Titles_19" localSheetId="7">[4]XXJ617!#REF!</definedName>
    <definedName name="Excel_BuiltIn_Print_Titles_19" localSheetId="5">[4]XXJ617!#REF!</definedName>
    <definedName name="Excel_BuiltIn_Print_Titles_19" localSheetId="2">[4]XXJ617!#REF!</definedName>
    <definedName name="Excel_BuiltIn_Print_Titles_19" localSheetId="3">[4]XXJ617!#REF!</definedName>
    <definedName name="Excel_BuiltIn_Print_Titles_19" localSheetId="1">[4]XXJ617!#REF!</definedName>
    <definedName name="Excel_BuiltIn_Print_Titles_19" localSheetId="9">[4]XXJ617!#REF!</definedName>
    <definedName name="Excel_BuiltIn_Print_Titles_19" localSheetId="10">[4]XXJ617!#REF!</definedName>
    <definedName name="Excel_BuiltIn_Print_Titles_19" localSheetId="4">[4]XXJ617!#REF!</definedName>
    <definedName name="Excel_BuiltIn_Print_Titles_19">[4]XXJ617!#REF!</definedName>
    <definedName name="Excel_BuiltIn_Print_Titles_20" localSheetId="11">#REF!</definedName>
    <definedName name="Excel_BuiltIn_Print_Titles_20" localSheetId="0">#REF!</definedName>
    <definedName name="Excel_BuiltIn_Print_Titles_20" localSheetId="12">#REF!</definedName>
    <definedName name="Excel_BuiltIn_Print_Titles_20" localSheetId="7">#REF!</definedName>
    <definedName name="Excel_BuiltIn_Print_Titles_20" localSheetId="5">#REF!</definedName>
    <definedName name="Excel_BuiltIn_Print_Titles_20" localSheetId="2">#REF!</definedName>
    <definedName name="Excel_BuiltIn_Print_Titles_20" localSheetId="3">#REF!</definedName>
    <definedName name="Excel_BuiltIn_Print_Titles_20" localSheetId="1">#REF!</definedName>
    <definedName name="Excel_BuiltIn_Print_Titles_20" localSheetId="9">#REF!</definedName>
    <definedName name="Excel_BuiltIn_Print_Titles_20" localSheetId="10">#REF!</definedName>
    <definedName name="Excel_BuiltIn_Print_Titles_20" localSheetId="4">#REF!</definedName>
    <definedName name="Excel_BuiltIn_Print_Titles_20">#REF!</definedName>
    <definedName name="Excel_BuiltIn_Print_Titles_21" localSheetId="11">[4]SNG_855!#REF!</definedName>
    <definedName name="Excel_BuiltIn_Print_Titles_21" localSheetId="0">[4]SNG_855!#REF!</definedName>
    <definedName name="Excel_BuiltIn_Print_Titles_21" localSheetId="12">[4]SNG_855!#REF!</definedName>
    <definedName name="Excel_BuiltIn_Print_Titles_21" localSheetId="7">[4]SNG_855!#REF!</definedName>
    <definedName name="Excel_BuiltIn_Print_Titles_21" localSheetId="5">[4]SNG_855!#REF!</definedName>
    <definedName name="Excel_BuiltIn_Print_Titles_21" localSheetId="2">[4]SNG_855!#REF!</definedName>
    <definedName name="Excel_BuiltIn_Print_Titles_21" localSheetId="3">[4]SNG_855!#REF!</definedName>
    <definedName name="Excel_BuiltIn_Print_Titles_21" localSheetId="1">[4]SNG_855!#REF!</definedName>
    <definedName name="Excel_BuiltIn_Print_Titles_21" localSheetId="9">[4]SNG_855!#REF!</definedName>
    <definedName name="Excel_BuiltIn_Print_Titles_21" localSheetId="10">[4]SNG_855!#REF!</definedName>
    <definedName name="Excel_BuiltIn_Print_Titles_21" localSheetId="4">[4]SNG_855!#REF!</definedName>
    <definedName name="Excel_BuiltIn_Print_Titles_21">[4]SNG_855!#REF!</definedName>
    <definedName name="Excel_BuiltIn_Print_Titles_23" localSheetId="11">#REF!</definedName>
    <definedName name="Excel_BuiltIn_Print_Titles_23" localSheetId="0">#REF!</definedName>
    <definedName name="Excel_BuiltIn_Print_Titles_23" localSheetId="12">#REF!</definedName>
    <definedName name="Excel_BuiltIn_Print_Titles_23" localSheetId="7">#REF!</definedName>
    <definedName name="Excel_BuiltIn_Print_Titles_23" localSheetId="5">#REF!</definedName>
    <definedName name="Excel_BuiltIn_Print_Titles_23" localSheetId="2">#REF!</definedName>
    <definedName name="Excel_BuiltIn_Print_Titles_23" localSheetId="3">#REF!</definedName>
    <definedName name="Excel_BuiltIn_Print_Titles_23" localSheetId="1">#REF!</definedName>
    <definedName name="Excel_BuiltIn_Print_Titles_23" localSheetId="9">#REF!</definedName>
    <definedName name="Excel_BuiltIn_Print_Titles_23" localSheetId="10">#REF!</definedName>
    <definedName name="Excel_BuiltIn_Print_Titles_23" localSheetId="4">#REF!</definedName>
    <definedName name="Excel_BuiltIn_Print_Titles_23">#REF!</definedName>
    <definedName name="Excel_BuiltIn_Print_Titles_3" localSheetId="11">#REF!</definedName>
    <definedName name="Excel_BuiltIn_Print_Titles_3" localSheetId="0">#REF!</definedName>
    <definedName name="Excel_BuiltIn_Print_Titles_3" localSheetId="12">#REF!</definedName>
    <definedName name="Excel_BuiltIn_Print_Titles_3" localSheetId="7">#REF!</definedName>
    <definedName name="Excel_BuiltIn_Print_Titles_3" localSheetId="5">#REF!</definedName>
    <definedName name="Excel_BuiltIn_Print_Titles_3" localSheetId="2">#REF!</definedName>
    <definedName name="Excel_BuiltIn_Print_Titles_3" localSheetId="3">#REF!</definedName>
    <definedName name="Excel_BuiltIn_Print_Titles_3" localSheetId="1">#REF!</definedName>
    <definedName name="Excel_BuiltIn_Print_Titles_3" localSheetId="9">#REF!</definedName>
    <definedName name="Excel_BuiltIn_Print_Titles_3" localSheetId="10">#REF!</definedName>
    <definedName name="Excel_BuiltIn_Print_Titles_3" localSheetId="4">#REF!</definedName>
    <definedName name="Excel_BuiltIn_Print_Titles_3">#REF!</definedName>
    <definedName name="Excel_BuiltIn_Print_Titles_5" localSheetId="11">'[4]VEA 374'!#REF!</definedName>
    <definedName name="Excel_BuiltIn_Print_Titles_5" localSheetId="0">'[4]VEA 374'!#REF!</definedName>
    <definedName name="Excel_BuiltIn_Print_Titles_5" localSheetId="12">'[4]VEA 374'!#REF!</definedName>
    <definedName name="Excel_BuiltIn_Print_Titles_5" localSheetId="7">'[4]VEA 374'!#REF!</definedName>
    <definedName name="Excel_BuiltIn_Print_Titles_5" localSheetId="5">'[4]VEA 374'!#REF!</definedName>
    <definedName name="Excel_BuiltIn_Print_Titles_5" localSheetId="2">'[4]VEA 374'!#REF!</definedName>
    <definedName name="Excel_BuiltIn_Print_Titles_5" localSheetId="3">'[4]VEA 374'!#REF!</definedName>
    <definedName name="Excel_BuiltIn_Print_Titles_5" localSheetId="1">'[4]VEA 374'!#REF!</definedName>
    <definedName name="Excel_BuiltIn_Print_Titles_5" localSheetId="9">'[4]VEA 374'!#REF!</definedName>
    <definedName name="Excel_BuiltIn_Print_Titles_5" localSheetId="10">'[4]VEA 374'!#REF!</definedName>
    <definedName name="Excel_BuiltIn_Print_Titles_5" localSheetId="4">'[4]VEA 374'!#REF!</definedName>
    <definedName name="Excel_BuiltIn_Print_Titles_5">'[4]VEA 374'!#REF!</definedName>
    <definedName name="Excel_BuiltIn_Print_Titles_5_XX" localSheetId="11">'[4]VEA 374'!#REF!</definedName>
    <definedName name="Excel_BuiltIn_Print_Titles_5_XX" localSheetId="0">'[4]VEA 374'!#REF!</definedName>
    <definedName name="Excel_BuiltIn_Print_Titles_5_XX" localSheetId="12">'[4]VEA 374'!#REF!</definedName>
    <definedName name="Excel_BuiltIn_Print_Titles_5_XX" localSheetId="7">'[4]VEA 374'!#REF!</definedName>
    <definedName name="Excel_BuiltIn_Print_Titles_5_XX" localSheetId="5">'[4]VEA 374'!#REF!</definedName>
    <definedName name="Excel_BuiltIn_Print_Titles_5_XX" localSheetId="2">'[4]VEA 374'!#REF!</definedName>
    <definedName name="Excel_BuiltIn_Print_Titles_5_XX" localSheetId="3">'[4]VEA 374'!#REF!</definedName>
    <definedName name="Excel_BuiltIn_Print_Titles_5_XX" localSheetId="1">'[4]VEA 374'!#REF!</definedName>
    <definedName name="Excel_BuiltIn_Print_Titles_5_XX" localSheetId="9">'[4]VEA 374'!#REF!</definedName>
    <definedName name="Excel_BuiltIn_Print_Titles_5_XX" localSheetId="10">'[4]VEA 374'!#REF!</definedName>
    <definedName name="Excel_BuiltIn_Print_Titles_5_XX" localSheetId="4">'[4]VEA 374'!#REF!</definedName>
    <definedName name="Excel_BuiltIn_Print_Titles_5_XX">'[4]VEA 374'!#REF!</definedName>
    <definedName name="Excel_BuiltIn_Print_Titles_6" localSheetId="11">#REF!</definedName>
    <definedName name="Excel_BuiltIn_Print_Titles_6" localSheetId="0">#REF!</definedName>
    <definedName name="Excel_BuiltIn_Print_Titles_6" localSheetId="12">#REF!</definedName>
    <definedName name="Excel_BuiltIn_Print_Titles_6" localSheetId="7">#REF!</definedName>
    <definedName name="Excel_BuiltIn_Print_Titles_6" localSheetId="5">#REF!</definedName>
    <definedName name="Excel_BuiltIn_Print_Titles_6" localSheetId="2">#REF!</definedName>
    <definedName name="Excel_BuiltIn_Print_Titles_6" localSheetId="3">#REF!</definedName>
    <definedName name="Excel_BuiltIn_Print_Titles_6" localSheetId="1">#REF!</definedName>
    <definedName name="Excel_BuiltIn_Print_Titles_6" localSheetId="9">#REF!</definedName>
    <definedName name="Excel_BuiltIn_Print_Titles_6" localSheetId="10">#REF!</definedName>
    <definedName name="Excel_BuiltIn_Print_Titles_6" localSheetId="4">#REF!</definedName>
    <definedName name="Excel_BuiltIn_Print_Titles_6">#REF!</definedName>
    <definedName name="Excel_BuiltIn_Print_Titles_7" localSheetId="11">[4]HFB024!#REF!</definedName>
    <definedName name="Excel_BuiltIn_Print_Titles_7" localSheetId="0">[4]HFB024!#REF!</definedName>
    <definedName name="Excel_BuiltIn_Print_Titles_7" localSheetId="12">[4]HFB024!#REF!</definedName>
    <definedName name="Excel_BuiltIn_Print_Titles_7" localSheetId="7">[4]HFB024!#REF!</definedName>
    <definedName name="Excel_BuiltIn_Print_Titles_7" localSheetId="5">[4]HFB024!#REF!</definedName>
    <definedName name="Excel_BuiltIn_Print_Titles_7" localSheetId="2">[4]HFB024!#REF!</definedName>
    <definedName name="Excel_BuiltIn_Print_Titles_7" localSheetId="3">[4]HFB024!#REF!</definedName>
    <definedName name="Excel_BuiltIn_Print_Titles_7" localSheetId="1">[4]HFB024!#REF!</definedName>
    <definedName name="Excel_BuiltIn_Print_Titles_7" localSheetId="9">[4]HFB024!#REF!</definedName>
    <definedName name="Excel_BuiltIn_Print_Titles_7" localSheetId="10">[4]HFB024!#REF!</definedName>
    <definedName name="Excel_BuiltIn_Print_Titles_7" localSheetId="4">[4]HFB024!#REF!</definedName>
    <definedName name="Excel_BuiltIn_Print_Titles_7">[4]HFB024!#REF!</definedName>
    <definedName name="Excel_BuiltIn_Print_Titles_8" localSheetId="11">#REF!</definedName>
    <definedName name="Excel_BuiltIn_Print_Titles_8" localSheetId="0">#REF!</definedName>
    <definedName name="Excel_BuiltIn_Print_Titles_8" localSheetId="12">#REF!</definedName>
    <definedName name="Excel_BuiltIn_Print_Titles_8" localSheetId="7">#REF!</definedName>
    <definedName name="Excel_BuiltIn_Print_Titles_8" localSheetId="5">#REF!</definedName>
    <definedName name="Excel_BuiltIn_Print_Titles_8" localSheetId="2">#REF!</definedName>
    <definedName name="Excel_BuiltIn_Print_Titles_8" localSheetId="3">#REF!</definedName>
    <definedName name="Excel_BuiltIn_Print_Titles_8" localSheetId="1">#REF!</definedName>
    <definedName name="Excel_BuiltIn_Print_Titles_8" localSheetId="9">#REF!</definedName>
    <definedName name="Excel_BuiltIn_Print_Titles_8" localSheetId="10">#REF!</definedName>
    <definedName name="Excel_BuiltIn_Print_Titles_8" localSheetId="4">#REF!</definedName>
    <definedName name="Excel_BuiltIn_Print_Titles_8">#REF!</definedName>
    <definedName name="Excel_BuiltIn_Print_Titles_9" localSheetId="11">[4]PAJ825!#REF!</definedName>
    <definedName name="Excel_BuiltIn_Print_Titles_9" localSheetId="0">[4]PAJ825!#REF!</definedName>
    <definedName name="Excel_BuiltIn_Print_Titles_9" localSheetId="12">[4]PAJ825!#REF!</definedName>
    <definedName name="Excel_BuiltIn_Print_Titles_9" localSheetId="7">[4]PAJ825!#REF!</definedName>
    <definedName name="Excel_BuiltIn_Print_Titles_9" localSheetId="5">[4]PAJ825!#REF!</definedName>
    <definedName name="Excel_BuiltIn_Print_Titles_9" localSheetId="2">[4]PAJ825!#REF!</definedName>
    <definedName name="Excel_BuiltIn_Print_Titles_9" localSheetId="3">[4]PAJ825!#REF!</definedName>
    <definedName name="Excel_BuiltIn_Print_Titles_9" localSheetId="1">[4]PAJ825!#REF!</definedName>
    <definedName name="Excel_BuiltIn_Print_Titles_9" localSheetId="9">[4]PAJ825!#REF!</definedName>
    <definedName name="Excel_BuiltIn_Print_Titles_9" localSheetId="10">[4]PAJ825!#REF!</definedName>
    <definedName name="Excel_BuiltIn_Print_Titles_9" localSheetId="4">[4]PAJ825!#REF!</definedName>
    <definedName name="Excel_BuiltIn_Print_Titles_9">[4]PAJ825!#REF!</definedName>
    <definedName name="EXCROC">'[25]Análisis de precios'!$H$52</definedName>
    <definedName name="FD" localSheetId="11">#N/A</definedName>
    <definedName name="FD" localSheetId="0">#N/A</definedName>
    <definedName name="FD" localSheetId="12">#N/A</definedName>
    <definedName name="FD" localSheetId="5">#N/A</definedName>
    <definedName name="FD" localSheetId="2">#N/A</definedName>
    <definedName name="FD" localSheetId="3">#N/A</definedName>
    <definedName name="FD" localSheetId="1">#N/A</definedName>
    <definedName name="FD" localSheetId="4">#N/A</definedName>
    <definedName name="FD">#N/A</definedName>
    <definedName name="fda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r" localSheetId="11">'[16]Res-Accide-10'!#REF!</definedName>
    <definedName name="fer" localSheetId="0">'[16]Res-Accide-10'!#REF!</definedName>
    <definedName name="fer" localSheetId="12">'[16]Res-Accide-10'!#REF!</definedName>
    <definedName name="fer" localSheetId="7">'[16]Res-Accide-10'!#REF!</definedName>
    <definedName name="fer" localSheetId="5">'[16]Res-Accide-10'!#REF!</definedName>
    <definedName name="fer" localSheetId="2">'[16]Res-Accide-10'!#REF!</definedName>
    <definedName name="fer" localSheetId="3">'[16]Res-Accide-10'!#REF!</definedName>
    <definedName name="fer" localSheetId="1">'[16]Res-Accide-10'!#REF!</definedName>
    <definedName name="fer" localSheetId="9">'[16]Res-Accide-10'!#REF!</definedName>
    <definedName name="fer" localSheetId="10">'[16]Res-Accide-10'!#REF!</definedName>
    <definedName name="fer" localSheetId="4">'[16]Res-Accide-10'!#REF!</definedName>
    <definedName name="fer">'[16]Res-Accide-10'!#REF!</definedName>
    <definedName name="ferfer" hidden="1">{"via1",#N/A,TRUE,"general";"via2",#N/A,TRUE,"general";"via3",#N/A,TRUE,"general"}</definedName>
    <definedName name="ff" localSheetId="11">#N/A</definedName>
    <definedName name="ff" localSheetId="0">#N/A</definedName>
    <definedName name="ff" localSheetId="12">#N/A</definedName>
    <definedName name="ff" localSheetId="5">#N/A</definedName>
    <definedName name="ff" localSheetId="2">#N/A</definedName>
    <definedName name="ff" localSheetId="3">#N/A</definedName>
    <definedName name="ff" localSheetId="1">#N/A</definedName>
    <definedName name="ff" localSheetId="4">#N/A</definedName>
    <definedName name="ff">#N/A</definedName>
    <definedName name="fff" hidden="1">{"via1",#N/A,TRUE,"general";"via2",#N/A,TRUE,"general";"via3",#N/A,TRUE,"general"}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 localSheetId="11">#N/A</definedName>
    <definedName name="fg" localSheetId="0">#N/A</definedName>
    <definedName name="fg" localSheetId="12">#N/A</definedName>
    <definedName name="fg" localSheetId="5">#N/A</definedName>
    <definedName name="fg" localSheetId="2">#N/A</definedName>
    <definedName name="fg" localSheetId="3">#N/A</definedName>
    <definedName name="fg" localSheetId="1">#N/A</definedName>
    <definedName name="fg" localSheetId="4">#N/A</definedName>
    <definedName name="fg">#N/A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NANCIACION" localSheetId="11">#N/A</definedName>
    <definedName name="FINANCIACION" localSheetId="0">#N/A</definedName>
    <definedName name="FINANCIACION" localSheetId="12">#N/A</definedName>
    <definedName name="FINANCIACION" localSheetId="5">#N/A</definedName>
    <definedName name="FINANCIACION" localSheetId="2">#N/A</definedName>
    <definedName name="FINANCIACION" localSheetId="3">#N/A</definedName>
    <definedName name="FINANCIACION" localSheetId="1">#N/A</definedName>
    <definedName name="FINANCIACION" localSheetId="4">#N/A</definedName>
    <definedName name="FINANCIACION">#N/A</definedName>
    <definedName name="frbgsd" hidden="1">{"TAB1",#N/A,TRUE,"GENERAL";"TAB2",#N/A,TRUE,"GENERAL";"TAB3",#N/A,TRUE,"GENERAL";"TAB4",#N/A,TRUE,"GENERAL";"TAB5",#N/A,TRUE,"GENERAL"}</definedName>
    <definedName name="frefr" hidden="1">{"via1",#N/A,TRUE,"general";"via2",#N/A,TRUE,"general";"via3",#N/A,TRUE,"general"}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u" localSheetId="11">#N/A</definedName>
    <definedName name="fu" localSheetId="0">#N/A</definedName>
    <definedName name="fu" localSheetId="12">#N/A</definedName>
    <definedName name="fu" localSheetId="5">#N/A</definedName>
    <definedName name="fu" localSheetId="2">#N/A</definedName>
    <definedName name="fu" localSheetId="3">#N/A</definedName>
    <definedName name="fu" localSheetId="1">#N/A</definedName>
    <definedName name="fu" localSheetId="4">#N/A</definedName>
    <definedName name="fu">#N/A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GAJ" localSheetId="11">#REF!</definedName>
    <definedName name="GAJ" localSheetId="0">#REF!</definedName>
    <definedName name="GAJ" localSheetId="12">#REF!</definedName>
    <definedName name="GAJ" localSheetId="7">#REF!</definedName>
    <definedName name="GAJ" localSheetId="5">#REF!</definedName>
    <definedName name="GAJ" localSheetId="2">#REF!</definedName>
    <definedName name="GAJ" localSheetId="3">#REF!</definedName>
    <definedName name="GAJ" localSheetId="1">#REF!</definedName>
    <definedName name="GAJ" localSheetId="9">#REF!</definedName>
    <definedName name="GAJ" localSheetId="10">#REF!</definedName>
    <definedName name="GAJ" localSheetId="4">#REF!</definedName>
    <definedName name="GAJ">#REF!</definedName>
    <definedName name="gbbfghghj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 localSheetId="11">#REF!</definedName>
    <definedName name="Geotex" localSheetId="0">#REF!</definedName>
    <definedName name="Geotex" localSheetId="12">#REF!</definedName>
    <definedName name="Geotex" localSheetId="7">#REF!</definedName>
    <definedName name="Geotex" localSheetId="5">#REF!</definedName>
    <definedName name="Geotex" localSheetId="2">#REF!</definedName>
    <definedName name="Geotex" localSheetId="3">#REF!</definedName>
    <definedName name="Geotex" localSheetId="1">#REF!</definedName>
    <definedName name="Geotex" localSheetId="9">#REF!</definedName>
    <definedName name="Geotex" localSheetId="10">#REF!</definedName>
    <definedName name="Geotex" localSheetId="4">#REF!</definedName>
    <definedName name="Geotex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 localSheetId="11">#N/A</definedName>
    <definedName name="GGG" localSheetId="0">#N/A</definedName>
    <definedName name="GGG" localSheetId="12">#N/A</definedName>
    <definedName name="GGG" localSheetId="5">#N/A</definedName>
    <definedName name="GGG" localSheetId="2">#N/A</definedName>
    <definedName name="GGG" localSheetId="3">#N/A</definedName>
    <definedName name="GGG" localSheetId="1">#N/A</definedName>
    <definedName name="GGG" localSheetId="4">#N/A</definedName>
    <definedName name="GGG">#N/A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 localSheetId="11">#REF!</definedName>
    <definedName name="GRAF2" localSheetId="0">#REF!</definedName>
    <definedName name="GRAF2" localSheetId="12">#REF!</definedName>
    <definedName name="GRAF2" localSheetId="7">#REF!</definedName>
    <definedName name="GRAF2" localSheetId="5">#REF!</definedName>
    <definedName name="GRAF2" localSheetId="2">#REF!</definedName>
    <definedName name="GRAF2" localSheetId="3">#REF!</definedName>
    <definedName name="GRAF2" localSheetId="1">#REF!</definedName>
    <definedName name="GRAF2" localSheetId="9">#REF!</definedName>
    <definedName name="GRAF2" localSheetId="10">#REF!</definedName>
    <definedName name="GRAF2" localSheetId="4">#REF!</definedName>
    <definedName name="GRAF2">#REF!</definedName>
    <definedName name="GRAF3" localSheetId="11">#REF!</definedName>
    <definedName name="GRAF3" localSheetId="0">#REF!</definedName>
    <definedName name="GRAF3" localSheetId="12">#REF!</definedName>
    <definedName name="GRAF3" localSheetId="7">#REF!</definedName>
    <definedName name="GRAF3" localSheetId="5">#REF!</definedName>
    <definedName name="GRAF3" localSheetId="2">#REF!</definedName>
    <definedName name="GRAF3" localSheetId="3">#REF!</definedName>
    <definedName name="GRAF3" localSheetId="1">#REF!</definedName>
    <definedName name="GRAF3" localSheetId="9">#REF!</definedName>
    <definedName name="GRAF3" localSheetId="10">#REF!</definedName>
    <definedName name="GRAF3" localSheetId="4">#REF!</definedName>
    <definedName name="GRAF3">#REF!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tyerh" hidden="1">{"TAB1",#N/A,TRUE,"GENERAL";"TAB2",#N/A,TRUE,"GENERAL";"TAB3",#N/A,TRUE,"GENERAL";"TAB4",#N/A,TRUE,"GENERAL";"TAB5",#N/A,TRUE,"GENERAL"}</definedName>
    <definedName name="GRUPO1" localSheetId="11">#REF!</definedName>
    <definedName name="GRUPO1" localSheetId="0">#REF!</definedName>
    <definedName name="GRUPO1" localSheetId="12">#REF!</definedName>
    <definedName name="GRUPO1" localSheetId="7">#REF!</definedName>
    <definedName name="GRUPO1" localSheetId="5">#REF!</definedName>
    <definedName name="GRUPO1" localSheetId="2">#REF!</definedName>
    <definedName name="GRUPO1" localSheetId="3">#REF!</definedName>
    <definedName name="GRUPO1" localSheetId="1">#REF!</definedName>
    <definedName name="GRUPO1" localSheetId="9">#REF!</definedName>
    <definedName name="GRUPO1" localSheetId="10">#REF!</definedName>
    <definedName name="GRUPO1" localSheetId="4">#REF!</definedName>
    <definedName name="GRUPO1">#REF!</definedName>
    <definedName name="GRUPO123" localSheetId="11">#REF!</definedName>
    <definedName name="GRUPO123" localSheetId="0">#REF!</definedName>
    <definedName name="GRUPO123" localSheetId="12">#REF!</definedName>
    <definedName name="GRUPO123" localSheetId="7">#REF!</definedName>
    <definedName name="GRUPO123" localSheetId="5">#REF!</definedName>
    <definedName name="GRUPO123" localSheetId="2">#REF!</definedName>
    <definedName name="GRUPO123" localSheetId="3">#REF!</definedName>
    <definedName name="GRUPO123" localSheetId="1">#REF!</definedName>
    <definedName name="GRUPO123" localSheetId="9">#REF!</definedName>
    <definedName name="GRUPO123" localSheetId="10">#REF!</definedName>
    <definedName name="GRUPO123" localSheetId="4">#REF!</definedName>
    <definedName name="GRUPO123">#REF!</definedName>
    <definedName name="GRUPO13" localSheetId="11">#REF!</definedName>
    <definedName name="GRUPO13" localSheetId="0">#REF!</definedName>
    <definedName name="GRUPO13" localSheetId="12">#REF!</definedName>
    <definedName name="GRUPO13" localSheetId="7">#REF!</definedName>
    <definedName name="GRUPO13" localSheetId="5">#REF!</definedName>
    <definedName name="GRUPO13" localSheetId="2">#REF!</definedName>
    <definedName name="GRUPO13" localSheetId="3">#REF!</definedName>
    <definedName name="GRUPO13" localSheetId="1">#REF!</definedName>
    <definedName name="GRUPO13" localSheetId="9">#REF!</definedName>
    <definedName name="GRUPO13" localSheetId="10">#REF!</definedName>
    <definedName name="GRUPO13" localSheetId="4">#REF!</definedName>
    <definedName name="GRUPO13">#REF!</definedName>
    <definedName name="GRUPO2" localSheetId="11">#REF!</definedName>
    <definedName name="GRUPO2" localSheetId="0">#REF!</definedName>
    <definedName name="GRUPO2" localSheetId="12">#REF!</definedName>
    <definedName name="GRUPO2" localSheetId="7">#REF!</definedName>
    <definedName name="GRUPO2" localSheetId="5">#REF!</definedName>
    <definedName name="GRUPO2" localSheetId="2">#REF!</definedName>
    <definedName name="GRUPO2" localSheetId="3">#REF!</definedName>
    <definedName name="GRUPO2" localSheetId="1">#REF!</definedName>
    <definedName name="GRUPO2" localSheetId="9">#REF!</definedName>
    <definedName name="GRUPO2" localSheetId="10">#REF!</definedName>
    <definedName name="GRUPO2" localSheetId="4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[26]BASE!$C$4:$H$255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RE" localSheetId="11">#REF!</definedName>
    <definedName name="GTRE" localSheetId="0">#REF!</definedName>
    <definedName name="GTRE" localSheetId="12">#REF!</definedName>
    <definedName name="GTRE" localSheetId="7">#REF!</definedName>
    <definedName name="GTRE" localSheetId="5">#REF!</definedName>
    <definedName name="GTRE" localSheetId="2">#REF!</definedName>
    <definedName name="GTRE" localSheetId="3">#REF!</definedName>
    <definedName name="GTRE" localSheetId="1">#REF!</definedName>
    <definedName name="GTRE" localSheetId="9">#REF!</definedName>
    <definedName name="GTRE" localSheetId="10">#REF!</definedName>
    <definedName name="GTRE" localSheetId="4">#REF!</definedName>
    <definedName name="GTRE">#REF!</definedName>
    <definedName name="h9h" hidden="1">{"via1",#N/A,TRUE,"general";"via2",#N/A,TRUE,"general";"via3",#N/A,TRUE,"general"}</definedName>
    <definedName name="hbfdhrw" hidden="1">{"TAB1",#N/A,TRUE,"GENERAL";"TAB2",#N/A,TRUE,"GENERAL";"TAB3",#N/A,TRUE,"GENERAL";"TAB4",#N/A,TRUE,"GENERAL";"TAB5",#N/A,TRUE,"GENERAL"}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h" localSheetId="11">#N/A</definedName>
    <definedName name="hh" localSheetId="0">#N/A</definedName>
    <definedName name="hh" localSheetId="12">#N/A</definedName>
    <definedName name="hh" localSheetId="5">#N/A</definedName>
    <definedName name="hh" localSheetId="2">#N/A</definedName>
    <definedName name="hh" localSheetId="3">#N/A</definedName>
    <definedName name="hh" localSheetId="1">#N/A</definedName>
    <definedName name="hh" localSheetId="4">#N/A</definedName>
    <definedName name="hh">#N/A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 localSheetId="11">#N/A</definedName>
    <definedName name="HK" localSheetId="0">#N/A</definedName>
    <definedName name="HK" localSheetId="12">#N/A</definedName>
    <definedName name="HK" localSheetId="5">#N/A</definedName>
    <definedName name="HK" localSheetId="2">#N/A</definedName>
    <definedName name="HK" localSheetId="3">#N/A</definedName>
    <definedName name="HK" localSheetId="1">#N/A</definedName>
    <definedName name="HK" localSheetId="4">#N/A</definedName>
    <definedName name="HK">#N/A</definedName>
    <definedName name="hn" hidden="1">{"TAB1",#N/A,TRUE,"GENERAL";"TAB2",#N/A,TRUE,"GENERAL";"TAB3",#N/A,TRUE,"GENERAL";"TAB4",#N/A,TRUE,"GENERAL";"TAB5",#N/A,TRUE,"GENERAL"}</definedName>
    <definedName name="HOJA1" localSheetId="11">#REF!</definedName>
    <definedName name="HOJA1" localSheetId="0">#REF!</definedName>
    <definedName name="HOJA1" localSheetId="12">#REF!</definedName>
    <definedName name="HOJA1" localSheetId="7">#REF!</definedName>
    <definedName name="HOJA1" localSheetId="5">#REF!</definedName>
    <definedName name="HOJA1" localSheetId="2">#REF!</definedName>
    <definedName name="HOJA1" localSheetId="3">#REF!</definedName>
    <definedName name="HOJA1" localSheetId="1">#REF!</definedName>
    <definedName name="HOJA1" localSheetId="9">#REF!</definedName>
    <definedName name="HOJA1" localSheetId="10">#REF!</definedName>
    <definedName name="HOJA1" localSheetId="4">#REF!</definedName>
    <definedName name="HOJA1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hdrf" hidden="1">{"TAB1",#N/A,TRUE,"GENERAL";"TAB2",#N/A,TRUE,"GENERAL";"TAB3",#N/A,TRUE,"GENERAL";"TAB4",#N/A,TRUE,"GENERAL";"TAB5",#N/A,TRUE,"GENERAL"}</definedName>
    <definedName name="htryrt7" hidden="1">{"via1",#N/A,TRUE,"general";"via2",#N/A,TRUE,"general";"via3",#N/A,TRUE,"general"}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tirs" hidden="1">{"via1",#N/A,TRUE,"general";"via2",#N/A,TRUE,"general";"via3",#N/A,TRUE,"general"}</definedName>
    <definedName name="I" localSheetId="11">#REF!</definedName>
    <definedName name="I" localSheetId="0">#REF!</definedName>
    <definedName name="I" localSheetId="12">#REF!</definedName>
    <definedName name="I" localSheetId="7">#REF!</definedName>
    <definedName name="I" localSheetId="5">#REF!</definedName>
    <definedName name="I" localSheetId="2">#REF!</definedName>
    <definedName name="I" localSheetId="3">#REF!</definedName>
    <definedName name="I" localSheetId="1">#REF!</definedName>
    <definedName name="I" localSheetId="9">#REF!</definedName>
    <definedName name="I" localSheetId="10">#REF!</definedName>
    <definedName name="I" localSheetId="4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 localSheetId="11">#N/A</definedName>
    <definedName name="ID" localSheetId="0">#N/A</definedName>
    <definedName name="ID" localSheetId="12">#N/A</definedName>
    <definedName name="ID" localSheetId="5">#N/A</definedName>
    <definedName name="ID" localSheetId="2">#N/A</definedName>
    <definedName name="ID" localSheetId="3">#N/A</definedName>
    <definedName name="ID" localSheetId="1">#N/A</definedName>
    <definedName name="ID" localSheetId="4">#N/A</definedName>
    <definedName name="ID">#N/A</definedName>
    <definedName name="IF" localSheetId="11">'[18]A. P. U.'!#REF!</definedName>
    <definedName name="IF" localSheetId="0">'[18]A. P. U.'!#REF!</definedName>
    <definedName name="IF" localSheetId="12">'[18]A. P. U.'!#REF!</definedName>
    <definedName name="IF" localSheetId="7">'[18]A. P. U.'!#REF!</definedName>
    <definedName name="IF" localSheetId="5">'[18]A. P. U.'!#REF!</definedName>
    <definedName name="IF" localSheetId="2">'[18]A. P. U.'!#REF!</definedName>
    <definedName name="IF" localSheetId="3">'[18]A. P. U.'!#REF!</definedName>
    <definedName name="IF" localSheetId="1">'[18]A. P. U.'!#REF!</definedName>
    <definedName name="IF" localSheetId="9">'[18]A. P. U.'!#REF!</definedName>
    <definedName name="IF" localSheetId="10">'[18]A. P. U.'!#REF!</definedName>
    <definedName name="IF" localSheetId="4">'[18]A. P. U.'!#REF!</definedName>
    <definedName name="IF">'[18]A. P. U.'!#REF!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MP">[5]otros!$C$3</definedName>
    <definedName name="INDICE" localSheetId="11">#REF!</definedName>
    <definedName name="INDICE" localSheetId="0">#REF!</definedName>
    <definedName name="INDICE" localSheetId="12">#REF!</definedName>
    <definedName name="INDICE" localSheetId="7">#REF!</definedName>
    <definedName name="INDICE" localSheetId="5">#REF!</definedName>
    <definedName name="INDICE" localSheetId="2">#REF!</definedName>
    <definedName name="INDICE" localSheetId="3">#REF!</definedName>
    <definedName name="INDICE" localSheetId="1">#REF!</definedName>
    <definedName name="INDICE" localSheetId="9">#REF!</definedName>
    <definedName name="INDICE" localSheetId="10">#REF!</definedName>
    <definedName name="INDICE" localSheetId="4">#REF!</definedName>
    <definedName name="INDICE">#REF!</definedName>
    <definedName name="inf" localSheetId="11">#REF!</definedName>
    <definedName name="inf" localSheetId="0">#REF!</definedName>
    <definedName name="inf" localSheetId="12">#REF!</definedName>
    <definedName name="inf" localSheetId="7">#REF!</definedName>
    <definedName name="inf" localSheetId="5">#REF!</definedName>
    <definedName name="inf" localSheetId="2">#REF!</definedName>
    <definedName name="inf" localSheetId="3">#REF!</definedName>
    <definedName name="inf" localSheetId="1">#REF!</definedName>
    <definedName name="inf" localSheetId="9">#REF!</definedName>
    <definedName name="inf" localSheetId="10">#REF!</definedName>
    <definedName name="inf" localSheetId="4">#REF!</definedName>
    <definedName name="inf">#REF!</definedName>
    <definedName name="Inicio">[14]BASES!$E$26</definedName>
    <definedName name="Insumos_auxiliares" localSheetId="11">[27]Insumos!#REF!</definedName>
    <definedName name="Insumos_auxiliares" localSheetId="0">[27]Insumos!#REF!</definedName>
    <definedName name="Insumos_auxiliares" localSheetId="12">[27]Insumos!#REF!</definedName>
    <definedName name="Insumos_auxiliares" localSheetId="7">[27]Insumos!#REF!</definedName>
    <definedName name="Insumos_auxiliares" localSheetId="5">[27]Insumos!#REF!</definedName>
    <definedName name="Insumos_auxiliares" localSheetId="2">[27]Insumos!#REF!</definedName>
    <definedName name="Insumos_auxiliares" localSheetId="3">[27]Insumos!#REF!</definedName>
    <definedName name="Insumos_auxiliares" localSheetId="1">[27]Insumos!#REF!</definedName>
    <definedName name="Insumos_auxiliares" localSheetId="9">[27]Insumos!#REF!</definedName>
    <definedName name="Insumos_auxiliares" localSheetId="10">[27]Insumos!#REF!</definedName>
    <definedName name="Insumos_auxiliares" localSheetId="4">[27]Insumos!#REF!</definedName>
    <definedName name="Insumos_auxiliares">[27]Insumos!#REF!</definedName>
    <definedName name="Insumos_basicos" localSheetId="11">#REF!</definedName>
    <definedName name="Insumos_basicos" localSheetId="0">#REF!</definedName>
    <definedName name="Insumos_basicos" localSheetId="12">#REF!</definedName>
    <definedName name="Insumos_basicos" localSheetId="7">#REF!</definedName>
    <definedName name="Insumos_basicos" localSheetId="5">#REF!</definedName>
    <definedName name="Insumos_basicos" localSheetId="2">#REF!</definedName>
    <definedName name="Insumos_basicos" localSheetId="3">#REF!</definedName>
    <definedName name="Insumos_basicos" localSheetId="1">#REF!</definedName>
    <definedName name="Insumos_basicos" localSheetId="9">#REF!</definedName>
    <definedName name="Insumos_basicos" localSheetId="10">#REF!</definedName>
    <definedName name="Insumos_basicos" localSheetId="4">#REF!</definedName>
    <definedName name="Insumos_basicos">#REF!</definedName>
    <definedName name="INV_11">'[28]PR 1'!$A$2:$N$655</definedName>
    <definedName name="IOUHH" localSheetId="11">#N/A</definedName>
    <definedName name="IOUHH" localSheetId="0">#N/A</definedName>
    <definedName name="IOUHH" localSheetId="12">#N/A</definedName>
    <definedName name="IOUHH" localSheetId="5">#N/A</definedName>
    <definedName name="IOUHH" localSheetId="2">#N/A</definedName>
    <definedName name="IOUHH" localSheetId="3">#N/A</definedName>
    <definedName name="IOUHH" localSheetId="1">#N/A</definedName>
    <definedName name="IOUHH" localSheetId="4">#N/A</definedName>
    <definedName name="IOUHH">#N/A</definedName>
    <definedName name="ITEM">[26]BASE!$C$4:$H$255</definedName>
    <definedName name="ITEM1" localSheetId="11">#REF!</definedName>
    <definedName name="ITEM1" localSheetId="0">#REF!</definedName>
    <definedName name="ITEM1" localSheetId="12">#REF!</definedName>
    <definedName name="ITEM1" localSheetId="7">#REF!</definedName>
    <definedName name="ITEM1" localSheetId="5">#REF!</definedName>
    <definedName name="ITEM1" localSheetId="2">#REF!</definedName>
    <definedName name="ITEM1" localSheetId="3">#REF!</definedName>
    <definedName name="ITEM1" localSheetId="1">#REF!</definedName>
    <definedName name="ITEM1" localSheetId="9">#REF!</definedName>
    <definedName name="ITEM1" localSheetId="10">#REF!</definedName>
    <definedName name="ITEM1" localSheetId="4">#REF!</definedName>
    <definedName name="ITEM1">#REF!</definedName>
    <definedName name="ITEM15" localSheetId="11">#REF!</definedName>
    <definedName name="ITEM15" localSheetId="0">#REF!</definedName>
    <definedName name="ITEM15" localSheetId="12">#REF!</definedName>
    <definedName name="ITEM15" localSheetId="7">#REF!</definedName>
    <definedName name="ITEM15" localSheetId="5">#REF!</definedName>
    <definedName name="ITEM15" localSheetId="2">#REF!</definedName>
    <definedName name="ITEM15" localSheetId="3">#REF!</definedName>
    <definedName name="ITEM15" localSheetId="1">#REF!</definedName>
    <definedName name="ITEM15" localSheetId="9">#REF!</definedName>
    <definedName name="ITEM15" localSheetId="10">#REF!</definedName>
    <definedName name="ITEM15" localSheetId="4">#REF!</definedName>
    <definedName name="ITEM15">#REF!</definedName>
    <definedName name="ITEM2" localSheetId="11">#REF!</definedName>
    <definedName name="ITEM2" localSheetId="0">#REF!</definedName>
    <definedName name="ITEM2" localSheetId="12">#REF!</definedName>
    <definedName name="ITEM2" localSheetId="7">#REF!</definedName>
    <definedName name="ITEM2" localSheetId="5">#REF!</definedName>
    <definedName name="ITEM2" localSheetId="2">#REF!</definedName>
    <definedName name="ITEM2" localSheetId="3">#REF!</definedName>
    <definedName name="ITEM2" localSheetId="1">#REF!</definedName>
    <definedName name="ITEM2" localSheetId="9">#REF!</definedName>
    <definedName name="ITEM2" localSheetId="10">#REF!</definedName>
    <definedName name="ITEM2" localSheetId="4">#REF!</definedName>
    <definedName name="ITEM2">#REF!</definedName>
    <definedName name="item210.3" localSheetId="11">#REF!</definedName>
    <definedName name="item210.3" localSheetId="0">#REF!</definedName>
    <definedName name="item210.3" localSheetId="12">#REF!</definedName>
    <definedName name="item210.3" localSheetId="7">#REF!</definedName>
    <definedName name="item210.3" localSheetId="5">#REF!</definedName>
    <definedName name="item210.3" localSheetId="2">#REF!</definedName>
    <definedName name="item210.3" localSheetId="3">#REF!</definedName>
    <definedName name="item210.3" localSheetId="1">#REF!</definedName>
    <definedName name="item210.3" localSheetId="9">#REF!</definedName>
    <definedName name="item210.3" localSheetId="10">#REF!</definedName>
    <definedName name="item210.3" localSheetId="4">#REF!</definedName>
    <definedName name="item210.3">#REF!</definedName>
    <definedName name="item230.1" localSheetId="11">#REF!</definedName>
    <definedName name="item230.1" localSheetId="0">#REF!</definedName>
    <definedName name="item230.1" localSheetId="12">#REF!</definedName>
    <definedName name="item230.1" localSheetId="7">#REF!</definedName>
    <definedName name="item230.1" localSheetId="5">#REF!</definedName>
    <definedName name="item230.1" localSheetId="2">#REF!</definedName>
    <definedName name="item230.1" localSheetId="3">#REF!</definedName>
    <definedName name="item230.1" localSheetId="1">#REF!</definedName>
    <definedName name="item230.1" localSheetId="9">#REF!</definedName>
    <definedName name="item230.1" localSheetId="10">#REF!</definedName>
    <definedName name="item230.1" localSheetId="4">#REF!</definedName>
    <definedName name="item230.1">#REF!</definedName>
    <definedName name="ITEM3" localSheetId="11">#REF!</definedName>
    <definedName name="ITEM3" localSheetId="0">#REF!</definedName>
    <definedName name="ITEM3" localSheetId="12">#REF!</definedName>
    <definedName name="ITEM3" localSheetId="7">#REF!</definedName>
    <definedName name="ITEM3" localSheetId="5">#REF!</definedName>
    <definedName name="ITEM3" localSheetId="2">#REF!</definedName>
    <definedName name="ITEM3" localSheetId="3">#REF!</definedName>
    <definedName name="ITEM3" localSheetId="1">#REF!</definedName>
    <definedName name="ITEM3" localSheetId="9">#REF!</definedName>
    <definedName name="ITEM3" localSheetId="10">#REF!</definedName>
    <definedName name="ITEM3" localSheetId="4">#REF!</definedName>
    <definedName name="ITEM3">#REF!</definedName>
    <definedName name="item310" localSheetId="11">#REF!</definedName>
    <definedName name="item310" localSheetId="0">#REF!</definedName>
    <definedName name="item310" localSheetId="12">#REF!</definedName>
    <definedName name="item310" localSheetId="7">#REF!</definedName>
    <definedName name="item310" localSheetId="5">#REF!</definedName>
    <definedName name="item310" localSheetId="2">#REF!</definedName>
    <definedName name="item310" localSheetId="3">#REF!</definedName>
    <definedName name="item310" localSheetId="1">#REF!</definedName>
    <definedName name="item310" localSheetId="9">#REF!</definedName>
    <definedName name="item310" localSheetId="10">#REF!</definedName>
    <definedName name="item310" localSheetId="4">#REF!</definedName>
    <definedName name="item310">#REF!</definedName>
    <definedName name="item320.2" localSheetId="11">#REF!</definedName>
    <definedName name="item320.2" localSheetId="0">#REF!</definedName>
    <definedName name="item320.2" localSheetId="12">#REF!</definedName>
    <definedName name="item320.2" localSheetId="7">#REF!</definedName>
    <definedName name="item320.2" localSheetId="5">#REF!</definedName>
    <definedName name="item320.2" localSheetId="2">#REF!</definedName>
    <definedName name="item320.2" localSheetId="3">#REF!</definedName>
    <definedName name="item320.2" localSheetId="1">#REF!</definedName>
    <definedName name="item320.2" localSheetId="9">#REF!</definedName>
    <definedName name="item320.2" localSheetId="10">#REF!</definedName>
    <definedName name="item320.2" localSheetId="4">#REF!</definedName>
    <definedName name="item320.2">#REF!</definedName>
    <definedName name="item330.1" localSheetId="11">#REF!</definedName>
    <definedName name="item330.1" localSheetId="0">#REF!</definedName>
    <definedName name="item330.1" localSheetId="12">#REF!</definedName>
    <definedName name="item330.1" localSheetId="7">#REF!</definedName>
    <definedName name="item330.1" localSheetId="5">#REF!</definedName>
    <definedName name="item330.1" localSheetId="2">#REF!</definedName>
    <definedName name="item330.1" localSheetId="3">#REF!</definedName>
    <definedName name="item330.1" localSheetId="1">#REF!</definedName>
    <definedName name="item330.1" localSheetId="9">#REF!</definedName>
    <definedName name="item330.1" localSheetId="10">#REF!</definedName>
    <definedName name="item330.1" localSheetId="4">#REF!</definedName>
    <definedName name="item330.1">#REF!</definedName>
    <definedName name="item420" localSheetId="11">#REF!</definedName>
    <definedName name="item420" localSheetId="0">#REF!</definedName>
    <definedName name="item420" localSheetId="12">#REF!</definedName>
    <definedName name="item420" localSheetId="7">#REF!</definedName>
    <definedName name="item420" localSheetId="5">#REF!</definedName>
    <definedName name="item420" localSheetId="2">#REF!</definedName>
    <definedName name="item420" localSheetId="3">#REF!</definedName>
    <definedName name="item420" localSheetId="1">#REF!</definedName>
    <definedName name="item420" localSheetId="9">#REF!</definedName>
    <definedName name="item420" localSheetId="10">#REF!</definedName>
    <definedName name="item420" localSheetId="4">#REF!</definedName>
    <definedName name="item420">#REF!</definedName>
    <definedName name="item450.2P" localSheetId="11">#REF!</definedName>
    <definedName name="item450.2P" localSheetId="0">#REF!</definedName>
    <definedName name="item450.2P" localSheetId="12">#REF!</definedName>
    <definedName name="item450.2P" localSheetId="7">#REF!</definedName>
    <definedName name="item450.2P" localSheetId="5">#REF!</definedName>
    <definedName name="item450.2P" localSheetId="2">#REF!</definedName>
    <definedName name="item450.2P" localSheetId="3">#REF!</definedName>
    <definedName name="item450.2P" localSheetId="1">#REF!</definedName>
    <definedName name="item450.2P" localSheetId="9">#REF!</definedName>
    <definedName name="item450.2P" localSheetId="10">#REF!</definedName>
    <definedName name="item450.2P" localSheetId="4">#REF!</definedName>
    <definedName name="item450.2P">#REF!</definedName>
    <definedName name="item600.1" localSheetId="11">#REF!</definedName>
    <definedName name="item600.1" localSheetId="0">#REF!</definedName>
    <definedName name="item600.1" localSheetId="12">#REF!</definedName>
    <definedName name="item600.1" localSheetId="7">#REF!</definedName>
    <definedName name="item600.1" localSheetId="5">#REF!</definedName>
    <definedName name="item600.1" localSheetId="2">#REF!</definedName>
    <definedName name="item600.1" localSheetId="3">#REF!</definedName>
    <definedName name="item600.1" localSheetId="1">#REF!</definedName>
    <definedName name="item600.1" localSheetId="9">#REF!</definedName>
    <definedName name="item600.1" localSheetId="10">#REF!</definedName>
    <definedName name="item600.1" localSheetId="4">#REF!</definedName>
    <definedName name="item600.1">#REF!</definedName>
    <definedName name="item610.1" localSheetId="11">#REF!</definedName>
    <definedName name="item610.1" localSheetId="0">#REF!</definedName>
    <definedName name="item610.1" localSheetId="12">#REF!</definedName>
    <definedName name="item610.1" localSheetId="7">#REF!</definedName>
    <definedName name="item610.1" localSheetId="5">#REF!</definedName>
    <definedName name="item610.1" localSheetId="2">#REF!</definedName>
    <definedName name="item610.1" localSheetId="3">#REF!</definedName>
    <definedName name="item610.1" localSheetId="1">#REF!</definedName>
    <definedName name="item610.1" localSheetId="9">#REF!</definedName>
    <definedName name="item610.1" localSheetId="10">#REF!</definedName>
    <definedName name="item610.1" localSheetId="4">#REF!</definedName>
    <definedName name="item610.1">#REF!</definedName>
    <definedName name="item610.2" localSheetId="11">#REF!</definedName>
    <definedName name="item610.2" localSheetId="0">#REF!</definedName>
    <definedName name="item610.2" localSheetId="12">#REF!</definedName>
    <definedName name="item610.2" localSheetId="7">#REF!</definedName>
    <definedName name="item610.2" localSheetId="5">#REF!</definedName>
    <definedName name="item610.2" localSheetId="2">#REF!</definedName>
    <definedName name="item610.2" localSheetId="3">#REF!</definedName>
    <definedName name="item610.2" localSheetId="1">#REF!</definedName>
    <definedName name="item610.2" localSheetId="9">#REF!</definedName>
    <definedName name="item610.2" localSheetId="10">#REF!</definedName>
    <definedName name="item610.2" localSheetId="4">#REF!</definedName>
    <definedName name="item610.2">#REF!</definedName>
    <definedName name="item630.4" localSheetId="11">#REF!</definedName>
    <definedName name="item630.4" localSheetId="0">#REF!</definedName>
    <definedName name="item630.4" localSheetId="12">#REF!</definedName>
    <definedName name="item630.4" localSheetId="7">#REF!</definedName>
    <definedName name="item630.4" localSheetId="5">#REF!</definedName>
    <definedName name="item630.4" localSheetId="2">#REF!</definedName>
    <definedName name="item630.4" localSheetId="3">#REF!</definedName>
    <definedName name="item630.4" localSheetId="1">#REF!</definedName>
    <definedName name="item630.4" localSheetId="9">#REF!</definedName>
    <definedName name="item630.4" localSheetId="10">#REF!</definedName>
    <definedName name="item630.4" localSheetId="4">#REF!</definedName>
    <definedName name="item630.4">#REF!</definedName>
    <definedName name="item630.6" localSheetId="11">#REF!</definedName>
    <definedName name="item630.6" localSheetId="0">#REF!</definedName>
    <definedName name="item630.6" localSheetId="12">#REF!</definedName>
    <definedName name="item630.6" localSheetId="7">#REF!</definedName>
    <definedName name="item630.6" localSheetId="5">#REF!</definedName>
    <definedName name="item630.6" localSheetId="2">#REF!</definedName>
    <definedName name="item630.6" localSheetId="3">#REF!</definedName>
    <definedName name="item630.6" localSheetId="1">#REF!</definedName>
    <definedName name="item630.6" localSheetId="9">#REF!</definedName>
    <definedName name="item630.6" localSheetId="10">#REF!</definedName>
    <definedName name="item630.6" localSheetId="4">#REF!</definedName>
    <definedName name="item630.6">#REF!</definedName>
    <definedName name="item630.7" localSheetId="11">#REF!</definedName>
    <definedName name="item630.7" localSheetId="0">#REF!</definedName>
    <definedName name="item630.7" localSheetId="12">#REF!</definedName>
    <definedName name="item630.7" localSheetId="7">#REF!</definedName>
    <definedName name="item630.7" localSheetId="5">#REF!</definedName>
    <definedName name="item630.7" localSheetId="2">#REF!</definedName>
    <definedName name="item630.7" localSheetId="3">#REF!</definedName>
    <definedName name="item630.7" localSheetId="1">#REF!</definedName>
    <definedName name="item630.7" localSheetId="9">#REF!</definedName>
    <definedName name="item630.7" localSheetId="10">#REF!</definedName>
    <definedName name="item630.7" localSheetId="4">#REF!</definedName>
    <definedName name="item630.7">#REF!</definedName>
    <definedName name="item640.3" localSheetId="11">#REF!</definedName>
    <definedName name="item640.3" localSheetId="0">#REF!</definedName>
    <definedName name="item640.3" localSheetId="12">#REF!</definedName>
    <definedName name="item640.3" localSheetId="7">#REF!</definedName>
    <definedName name="item640.3" localSheetId="5">#REF!</definedName>
    <definedName name="item640.3" localSheetId="2">#REF!</definedName>
    <definedName name="item640.3" localSheetId="3">#REF!</definedName>
    <definedName name="item640.3" localSheetId="1">#REF!</definedName>
    <definedName name="item640.3" localSheetId="9">#REF!</definedName>
    <definedName name="item640.3" localSheetId="10">#REF!</definedName>
    <definedName name="item640.3" localSheetId="4">#REF!</definedName>
    <definedName name="item640.3">#REF!</definedName>
    <definedName name="item661" localSheetId="11">#REF!</definedName>
    <definedName name="item661" localSheetId="0">#REF!</definedName>
    <definedName name="item661" localSheetId="12">#REF!</definedName>
    <definedName name="item661" localSheetId="7">#REF!</definedName>
    <definedName name="item661" localSheetId="5">#REF!</definedName>
    <definedName name="item661" localSheetId="2">#REF!</definedName>
    <definedName name="item661" localSheetId="3">#REF!</definedName>
    <definedName name="item661" localSheetId="1">#REF!</definedName>
    <definedName name="item661" localSheetId="9">#REF!</definedName>
    <definedName name="item661" localSheetId="10">#REF!</definedName>
    <definedName name="item661" localSheetId="4">#REF!</definedName>
    <definedName name="item661">#REF!</definedName>
    <definedName name="item671" localSheetId="11">#REF!</definedName>
    <definedName name="item671" localSheetId="0">#REF!</definedName>
    <definedName name="item671" localSheetId="12">#REF!</definedName>
    <definedName name="item671" localSheetId="7">#REF!</definedName>
    <definedName name="item671" localSheetId="5">#REF!</definedName>
    <definedName name="item671" localSheetId="2">#REF!</definedName>
    <definedName name="item671" localSheetId="3">#REF!</definedName>
    <definedName name="item671" localSheetId="1">#REF!</definedName>
    <definedName name="item671" localSheetId="9">#REF!</definedName>
    <definedName name="item671" localSheetId="10">#REF!</definedName>
    <definedName name="item671" localSheetId="4">#REF!</definedName>
    <definedName name="item671">#REF!</definedName>
    <definedName name="item673.1" localSheetId="11">#REF!</definedName>
    <definedName name="item673.1" localSheetId="0">#REF!</definedName>
    <definedName name="item673.1" localSheetId="12">#REF!</definedName>
    <definedName name="item673.1" localSheetId="7">#REF!</definedName>
    <definedName name="item673.1" localSheetId="5">#REF!</definedName>
    <definedName name="item673.1" localSheetId="2">#REF!</definedName>
    <definedName name="item673.1" localSheetId="3">#REF!</definedName>
    <definedName name="item673.1" localSheetId="1">#REF!</definedName>
    <definedName name="item673.1" localSheetId="9">#REF!</definedName>
    <definedName name="item673.1" localSheetId="10">#REF!</definedName>
    <definedName name="item673.1" localSheetId="4">#REF!</definedName>
    <definedName name="item673.1">#REF!</definedName>
    <definedName name="item673.3" localSheetId="11">#REF!</definedName>
    <definedName name="item673.3" localSheetId="0">#REF!</definedName>
    <definedName name="item673.3" localSheetId="12">#REF!</definedName>
    <definedName name="item673.3" localSheetId="7">#REF!</definedName>
    <definedName name="item673.3" localSheetId="5">#REF!</definedName>
    <definedName name="item673.3" localSheetId="2">#REF!</definedName>
    <definedName name="item673.3" localSheetId="3">#REF!</definedName>
    <definedName name="item673.3" localSheetId="1">#REF!</definedName>
    <definedName name="item673.3" localSheetId="9">#REF!</definedName>
    <definedName name="item673.3" localSheetId="10">#REF!</definedName>
    <definedName name="item673.3" localSheetId="4">#REF!</definedName>
    <definedName name="item673.3">#REF!</definedName>
    <definedName name="item681" localSheetId="11">#REF!</definedName>
    <definedName name="item681" localSheetId="0">#REF!</definedName>
    <definedName name="item681" localSheetId="12">#REF!</definedName>
    <definedName name="item681" localSheetId="7">#REF!</definedName>
    <definedName name="item681" localSheetId="5">#REF!</definedName>
    <definedName name="item681" localSheetId="2">#REF!</definedName>
    <definedName name="item681" localSheetId="3">#REF!</definedName>
    <definedName name="item681" localSheetId="1">#REF!</definedName>
    <definedName name="item681" localSheetId="9">#REF!</definedName>
    <definedName name="item681" localSheetId="10">#REF!</definedName>
    <definedName name="item681" localSheetId="4">#REF!</definedName>
    <definedName name="item681">#REF!</definedName>
    <definedName name="item700.1" localSheetId="11">#REF!</definedName>
    <definedName name="item700.1" localSheetId="0">#REF!</definedName>
    <definedName name="item700.1" localSheetId="12">#REF!</definedName>
    <definedName name="item700.1" localSheetId="7">#REF!</definedName>
    <definedName name="item700.1" localSheetId="5">#REF!</definedName>
    <definedName name="item700.1" localSheetId="2">#REF!</definedName>
    <definedName name="item700.1" localSheetId="3">#REF!</definedName>
    <definedName name="item700.1" localSheetId="1">#REF!</definedName>
    <definedName name="item700.1" localSheetId="9">#REF!</definedName>
    <definedName name="item700.1" localSheetId="10">#REF!</definedName>
    <definedName name="item700.1" localSheetId="4">#REF!</definedName>
    <definedName name="item700.1">#REF!</definedName>
    <definedName name="item710.1" localSheetId="11">#REF!</definedName>
    <definedName name="item710.1" localSheetId="0">#REF!</definedName>
    <definedName name="item710.1" localSheetId="12">#REF!</definedName>
    <definedName name="item710.1" localSheetId="7">#REF!</definedName>
    <definedName name="item710.1" localSheetId="5">#REF!</definedName>
    <definedName name="item710.1" localSheetId="2">#REF!</definedName>
    <definedName name="item710.1" localSheetId="3">#REF!</definedName>
    <definedName name="item710.1" localSheetId="1">#REF!</definedName>
    <definedName name="item710.1" localSheetId="9">#REF!</definedName>
    <definedName name="item710.1" localSheetId="10">#REF!</definedName>
    <definedName name="item710.1" localSheetId="4">#REF!</definedName>
    <definedName name="item710.1">#REF!</definedName>
    <definedName name="item710.2" localSheetId="11">#REF!</definedName>
    <definedName name="item710.2" localSheetId="0">#REF!</definedName>
    <definedName name="item710.2" localSheetId="12">#REF!</definedName>
    <definedName name="item710.2" localSheetId="7">#REF!</definedName>
    <definedName name="item710.2" localSheetId="5">#REF!</definedName>
    <definedName name="item710.2" localSheetId="2">#REF!</definedName>
    <definedName name="item710.2" localSheetId="3">#REF!</definedName>
    <definedName name="item710.2" localSheetId="1">#REF!</definedName>
    <definedName name="item710.2" localSheetId="9">#REF!</definedName>
    <definedName name="item710.2" localSheetId="10">#REF!</definedName>
    <definedName name="item710.2" localSheetId="4">#REF!</definedName>
    <definedName name="item710.2">#REF!</definedName>
    <definedName name="item730.1" localSheetId="11">#REF!</definedName>
    <definedName name="item730.1" localSheetId="0">#REF!</definedName>
    <definedName name="item730.1" localSheetId="12">#REF!</definedName>
    <definedName name="item730.1" localSheetId="7">#REF!</definedName>
    <definedName name="item730.1" localSheetId="5">#REF!</definedName>
    <definedName name="item730.1" localSheetId="2">#REF!</definedName>
    <definedName name="item730.1" localSheetId="3">#REF!</definedName>
    <definedName name="item730.1" localSheetId="1">#REF!</definedName>
    <definedName name="item730.1" localSheetId="9">#REF!</definedName>
    <definedName name="item730.1" localSheetId="10">#REF!</definedName>
    <definedName name="item730.1" localSheetId="4">#REF!</definedName>
    <definedName name="item730.1">#REF!</definedName>
    <definedName name="item730.2" localSheetId="11">#REF!</definedName>
    <definedName name="item730.2" localSheetId="0">#REF!</definedName>
    <definedName name="item730.2" localSheetId="12">#REF!</definedName>
    <definedName name="item730.2" localSheetId="7">#REF!</definedName>
    <definedName name="item730.2" localSheetId="5">#REF!</definedName>
    <definedName name="item730.2" localSheetId="2">#REF!</definedName>
    <definedName name="item730.2" localSheetId="3">#REF!</definedName>
    <definedName name="item730.2" localSheetId="1">#REF!</definedName>
    <definedName name="item730.2" localSheetId="9">#REF!</definedName>
    <definedName name="item730.2" localSheetId="10">#REF!</definedName>
    <definedName name="item730.2" localSheetId="4">#REF!</definedName>
    <definedName name="item730.2">#REF!</definedName>
    <definedName name="item730.2.4" localSheetId="11">#REF!</definedName>
    <definedName name="item730.2.4" localSheetId="0">#REF!</definedName>
    <definedName name="item730.2.4" localSheetId="12">#REF!</definedName>
    <definedName name="item730.2.4" localSheetId="7">#REF!</definedName>
    <definedName name="item730.2.4" localSheetId="5">#REF!</definedName>
    <definedName name="item730.2.4" localSheetId="2">#REF!</definedName>
    <definedName name="item730.2.4" localSheetId="3">#REF!</definedName>
    <definedName name="item730.2.4" localSheetId="1">#REF!</definedName>
    <definedName name="item730.2.4" localSheetId="9">#REF!</definedName>
    <definedName name="item730.2.4" localSheetId="10">#REF!</definedName>
    <definedName name="item730.2.4" localSheetId="4">#REF!</definedName>
    <definedName name="item730.2.4">#REF!</definedName>
    <definedName name="item900.2" localSheetId="11">#REF!</definedName>
    <definedName name="item900.2" localSheetId="0">#REF!</definedName>
    <definedName name="item900.2" localSheetId="12">#REF!</definedName>
    <definedName name="item900.2" localSheetId="7">#REF!</definedName>
    <definedName name="item900.2" localSheetId="5">#REF!</definedName>
    <definedName name="item900.2" localSheetId="2">#REF!</definedName>
    <definedName name="item900.2" localSheetId="3">#REF!</definedName>
    <definedName name="item900.2" localSheetId="1">#REF!</definedName>
    <definedName name="item900.2" localSheetId="9">#REF!</definedName>
    <definedName name="item900.2" localSheetId="10">#REF!</definedName>
    <definedName name="item900.2" localSheetId="4">#REF!</definedName>
    <definedName name="item900.2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 localSheetId="11">#REF!</definedName>
    <definedName name="IVA" localSheetId="0">#REF!</definedName>
    <definedName name="IVA" localSheetId="12">#REF!</definedName>
    <definedName name="IVA" localSheetId="7">#REF!</definedName>
    <definedName name="IVA" localSheetId="5">#REF!</definedName>
    <definedName name="IVA" localSheetId="2">#REF!</definedName>
    <definedName name="IVA" localSheetId="3">#REF!</definedName>
    <definedName name="IVA" localSheetId="1">#REF!</definedName>
    <definedName name="IVA" localSheetId="9">#REF!</definedName>
    <definedName name="IVA" localSheetId="10">#REF!</definedName>
    <definedName name="IVA" localSheetId="4">#REF!</definedName>
    <definedName name="IVA">#REF!</definedName>
    <definedName name="iyuiuyi" hidden="1">{"via1",#N/A,TRUE,"general";"via2",#N/A,TRUE,"general";"via3",#N/A,TRUE,"general"}</definedName>
    <definedName name="j" hidden="1">{"TAB1",#N/A,TRUE,"GENERAL";"TAB2",#N/A,TRUE,"GENERAL";"TAB3",#N/A,TRUE,"GENERAL";"TAB4",#N/A,TRUE,"GENERAL";"TAB5",#N/A,TRUE,"GENERAL"}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OHNNY" localSheetId="11">#N/A</definedName>
    <definedName name="JOHNNY" localSheetId="0">#N/A</definedName>
    <definedName name="JOHNNY" localSheetId="12">#N/A</definedName>
    <definedName name="JOHNNY" localSheetId="5">#N/A</definedName>
    <definedName name="JOHNNY" localSheetId="2">#N/A</definedName>
    <definedName name="JOHNNY" localSheetId="3">#N/A</definedName>
    <definedName name="JOHNNY" localSheetId="1">#N/A</definedName>
    <definedName name="JOHNNY" localSheetId="4">#N/A</definedName>
    <definedName name="JOHNNY">#N/A</definedName>
    <definedName name="JRYJ" hidden="1">{"via1",#N/A,TRUE,"general";"via2",#N/A,TRUE,"general";"via3",#N/A,TRUE,"general"}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vv" localSheetId="11">#REF!</definedName>
    <definedName name="jvv" localSheetId="0">#REF!</definedName>
    <definedName name="jvv" localSheetId="12">#REF!</definedName>
    <definedName name="jvv" localSheetId="7">#REF!</definedName>
    <definedName name="jvv" localSheetId="5">#REF!</definedName>
    <definedName name="jvv" localSheetId="2">#REF!</definedName>
    <definedName name="jvv" localSheetId="3">#REF!</definedName>
    <definedName name="jvv" localSheetId="1">#REF!</definedName>
    <definedName name="jvv" localSheetId="9">#REF!</definedName>
    <definedName name="jvv" localSheetId="10">#REF!</definedName>
    <definedName name="jvv" localSheetId="4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 localSheetId="11">#REF!</definedName>
    <definedName name="K0F1" localSheetId="0">#REF!</definedName>
    <definedName name="K0F1" localSheetId="12">#REF!</definedName>
    <definedName name="K0F1" localSheetId="7">#REF!</definedName>
    <definedName name="K0F1" localSheetId="5">#REF!</definedName>
    <definedName name="K0F1" localSheetId="2">#REF!</definedName>
    <definedName name="K0F1" localSheetId="3">#REF!</definedName>
    <definedName name="K0F1" localSheetId="1">#REF!</definedName>
    <definedName name="K0F1" localSheetId="9">#REF!</definedName>
    <definedName name="K0F1" localSheetId="10">#REF!</definedName>
    <definedName name="K0F1" localSheetId="4">#REF!</definedName>
    <definedName name="K0F1">#REF!</definedName>
    <definedName name="K0F2" localSheetId="11">#REF!</definedName>
    <definedName name="K0F2" localSheetId="0">#REF!</definedName>
    <definedName name="K0F2" localSheetId="12">#REF!</definedName>
    <definedName name="K0F2" localSheetId="7">#REF!</definedName>
    <definedName name="K0F2" localSheetId="5">#REF!</definedName>
    <definedName name="K0F2" localSheetId="2">#REF!</definedName>
    <definedName name="K0F2" localSheetId="3">#REF!</definedName>
    <definedName name="K0F2" localSheetId="1">#REF!</definedName>
    <definedName name="K0F2" localSheetId="9">#REF!</definedName>
    <definedName name="K0F2" localSheetId="10">#REF!</definedName>
    <definedName name="K0F2" localSheetId="4">#REF!</definedName>
    <definedName name="K0F2">#REF!</definedName>
    <definedName name="K10ALO" localSheetId="11">#REF!</definedName>
    <definedName name="K10ALO" localSheetId="0">#REF!</definedName>
    <definedName name="K10ALO" localSheetId="12">#REF!</definedName>
    <definedName name="K10ALO" localSheetId="7">#REF!</definedName>
    <definedName name="K10ALO" localSheetId="5">#REF!</definedName>
    <definedName name="K10ALO" localSheetId="2">#REF!</definedName>
    <definedName name="K10ALO" localSheetId="3">#REF!</definedName>
    <definedName name="K10ALO" localSheetId="1">#REF!</definedName>
    <definedName name="K10ALO" localSheetId="9">#REF!</definedName>
    <definedName name="K10ALO" localSheetId="10">#REF!</definedName>
    <definedName name="K10ALO" localSheetId="4">#REF!</definedName>
    <definedName name="K10ALO">#REF!</definedName>
    <definedName name="K11ALO" localSheetId="11">#REF!</definedName>
    <definedName name="K11ALO" localSheetId="0">#REF!</definedName>
    <definedName name="K11ALO" localSheetId="12">#REF!</definedName>
    <definedName name="K11ALO" localSheetId="7">#REF!</definedName>
    <definedName name="K11ALO" localSheetId="5">#REF!</definedName>
    <definedName name="K11ALO" localSheetId="2">#REF!</definedName>
    <definedName name="K11ALO" localSheetId="3">#REF!</definedName>
    <definedName name="K11ALO" localSheetId="1">#REF!</definedName>
    <definedName name="K11ALO" localSheetId="9">#REF!</definedName>
    <definedName name="K11ALO" localSheetId="10">#REF!</definedName>
    <definedName name="K11ALO" localSheetId="4">#REF!</definedName>
    <definedName name="K11ALO">#REF!</definedName>
    <definedName name="K1F1" localSheetId="11">#REF!</definedName>
    <definedName name="K1F1" localSheetId="0">#REF!</definedName>
    <definedName name="K1F1" localSheetId="12">#REF!</definedName>
    <definedName name="K1F1" localSheetId="7">#REF!</definedName>
    <definedName name="K1F1" localSheetId="5">#REF!</definedName>
    <definedName name="K1F1" localSheetId="2">#REF!</definedName>
    <definedName name="K1F1" localSheetId="3">#REF!</definedName>
    <definedName name="K1F1" localSheetId="1">#REF!</definedName>
    <definedName name="K1F1" localSheetId="9">#REF!</definedName>
    <definedName name="K1F1" localSheetId="10">#REF!</definedName>
    <definedName name="K1F1" localSheetId="4">#REF!</definedName>
    <definedName name="K1F1">#REF!</definedName>
    <definedName name="K1F2" localSheetId="11">#REF!</definedName>
    <definedName name="K1F2" localSheetId="0">#REF!</definedName>
    <definedName name="K1F2" localSheetId="12">#REF!</definedName>
    <definedName name="K1F2" localSheetId="7">#REF!</definedName>
    <definedName name="K1F2" localSheetId="5">#REF!</definedName>
    <definedName name="K1F2" localSheetId="2">#REF!</definedName>
    <definedName name="K1F2" localSheetId="3">#REF!</definedName>
    <definedName name="K1F2" localSheetId="1">#REF!</definedName>
    <definedName name="K1F2" localSheetId="9">#REF!</definedName>
    <definedName name="K1F2" localSheetId="10">#REF!</definedName>
    <definedName name="K1F2" localSheetId="4">#REF!</definedName>
    <definedName name="K1F2">#REF!</definedName>
    <definedName name="K2F1" localSheetId="11">#REF!</definedName>
    <definedName name="K2F1" localSheetId="0">#REF!</definedName>
    <definedName name="K2F1" localSheetId="12">#REF!</definedName>
    <definedName name="K2F1" localSheetId="7">#REF!</definedName>
    <definedName name="K2F1" localSheetId="5">#REF!</definedName>
    <definedName name="K2F1" localSheetId="2">#REF!</definedName>
    <definedName name="K2F1" localSheetId="3">#REF!</definedName>
    <definedName name="K2F1" localSheetId="1">#REF!</definedName>
    <definedName name="K2F1" localSheetId="9">#REF!</definedName>
    <definedName name="K2F1" localSheetId="10">#REF!</definedName>
    <definedName name="K2F1" localSheetId="4">#REF!</definedName>
    <definedName name="K2F1">#REF!</definedName>
    <definedName name="K2F2" localSheetId="11">#REF!</definedName>
    <definedName name="K2F2" localSheetId="0">#REF!</definedName>
    <definedName name="K2F2" localSheetId="12">#REF!</definedName>
    <definedName name="K2F2" localSheetId="7">#REF!</definedName>
    <definedName name="K2F2" localSheetId="5">#REF!</definedName>
    <definedName name="K2F2" localSheetId="2">#REF!</definedName>
    <definedName name="K2F2" localSheetId="3">#REF!</definedName>
    <definedName name="K2F2" localSheetId="1">#REF!</definedName>
    <definedName name="K2F2" localSheetId="9">#REF!</definedName>
    <definedName name="K2F2" localSheetId="10">#REF!</definedName>
    <definedName name="K2F2" localSheetId="4">#REF!</definedName>
    <definedName name="K2F2">#REF!</definedName>
    <definedName name="K3F1" localSheetId="11">#REF!</definedName>
    <definedName name="K3F1" localSheetId="0">#REF!</definedName>
    <definedName name="K3F1" localSheetId="12">#REF!</definedName>
    <definedName name="K3F1" localSheetId="7">#REF!</definedName>
    <definedName name="K3F1" localSheetId="5">#REF!</definedName>
    <definedName name="K3F1" localSheetId="2">#REF!</definedName>
    <definedName name="K3F1" localSheetId="3">#REF!</definedName>
    <definedName name="K3F1" localSheetId="1">#REF!</definedName>
    <definedName name="K3F1" localSheetId="9">#REF!</definedName>
    <definedName name="K3F1" localSheetId="10">#REF!</definedName>
    <definedName name="K3F1" localSheetId="4">#REF!</definedName>
    <definedName name="K3F1">#REF!</definedName>
    <definedName name="K3F2" localSheetId="11">#REF!</definedName>
    <definedName name="K3F2" localSheetId="0">#REF!</definedName>
    <definedName name="K3F2" localSheetId="12">#REF!</definedName>
    <definedName name="K3F2" localSheetId="7">#REF!</definedName>
    <definedName name="K3F2" localSheetId="5">#REF!</definedName>
    <definedName name="K3F2" localSheetId="2">#REF!</definedName>
    <definedName name="K3F2" localSheetId="3">#REF!</definedName>
    <definedName name="K3F2" localSheetId="1">#REF!</definedName>
    <definedName name="K3F2" localSheetId="9">#REF!</definedName>
    <definedName name="K3F2" localSheetId="10">#REF!</definedName>
    <definedName name="K3F2" localSheetId="4">#REF!</definedName>
    <definedName name="K3F2">#REF!</definedName>
    <definedName name="K4F1" localSheetId="11">#REF!</definedName>
    <definedName name="K4F1" localSheetId="0">#REF!</definedName>
    <definedName name="K4F1" localSheetId="12">#REF!</definedName>
    <definedName name="K4F1" localSheetId="7">#REF!</definedName>
    <definedName name="K4F1" localSheetId="5">#REF!</definedName>
    <definedName name="K4F1" localSheetId="2">#REF!</definedName>
    <definedName name="K4F1" localSheetId="3">#REF!</definedName>
    <definedName name="K4F1" localSheetId="1">#REF!</definedName>
    <definedName name="K4F1" localSheetId="9">#REF!</definedName>
    <definedName name="K4F1" localSheetId="10">#REF!</definedName>
    <definedName name="K4F1" localSheetId="4">#REF!</definedName>
    <definedName name="K4F1">#REF!</definedName>
    <definedName name="K4F2" localSheetId="11">#REF!</definedName>
    <definedName name="K4F2" localSheetId="0">#REF!</definedName>
    <definedName name="K4F2" localSheetId="12">#REF!</definedName>
    <definedName name="K4F2" localSheetId="7">#REF!</definedName>
    <definedName name="K4F2" localSheetId="5">#REF!</definedName>
    <definedName name="K4F2" localSheetId="2">#REF!</definedName>
    <definedName name="K4F2" localSheetId="3">#REF!</definedName>
    <definedName name="K4F2" localSheetId="1">#REF!</definedName>
    <definedName name="K4F2" localSheetId="9">#REF!</definedName>
    <definedName name="K4F2" localSheetId="10">#REF!</definedName>
    <definedName name="K4F2" localSheetId="4">#REF!</definedName>
    <definedName name="K4F2">#REF!</definedName>
    <definedName name="K5F1" localSheetId="11">#REF!</definedName>
    <definedName name="K5F1" localSheetId="0">#REF!</definedName>
    <definedName name="K5F1" localSheetId="12">#REF!</definedName>
    <definedName name="K5F1" localSheetId="7">#REF!</definedName>
    <definedName name="K5F1" localSheetId="5">#REF!</definedName>
    <definedName name="K5F1" localSheetId="2">#REF!</definedName>
    <definedName name="K5F1" localSheetId="3">#REF!</definedName>
    <definedName name="K5F1" localSheetId="1">#REF!</definedName>
    <definedName name="K5F1" localSheetId="9">#REF!</definedName>
    <definedName name="K5F1" localSheetId="10">#REF!</definedName>
    <definedName name="K5F1" localSheetId="4">#REF!</definedName>
    <definedName name="K5F1">#REF!</definedName>
    <definedName name="K5F2" localSheetId="11">#REF!</definedName>
    <definedName name="K5F2" localSheetId="0">#REF!</definedName>
    <definedName name="K5F2" localSheetId="12">#REF!</definedName>
    <definedName name="K5F2" localSheetId="7">#REF!</definedName>
    <definedName name="K5F2" localSheetId="5">#REF!</definedName>
    <definedName name="K5F2" localSheetId="2">#REF!</definedName>
    <definedName name="K5F2" localSheetId="3">#REF!</definedName>
    <definedName name="K5F2" localSheetId="1">#REF!</definedName>
    <definedName name="K5F2" localSheetId="9">#REF!</definedName>
    <definedName name="K5F2" localSheetId="10">#REF!</definedName>
    <definedName name="K5F2" localSheetId="4">#REF!</definedName>
    <definedName name="K5F2">#REF!</definedName>
    <definedName name="K6F1" localSheetId="11">#REF!</definedName>
    <definedName name="K6F1" localSheetId="0">#REF!</definedName>
    <definedName name="K6F1" localSheetId="12">#REF!</definedName>
    <definedName name="K6F1" localSheetId="7">#REF!</definedName>
    <definedName name="K6F1" localSheetId="5">#REF!</definedName>
    <definedName name="K6F1" localSheetId="2">#REF!</definedName>
    <definedName name="K6F1" localSheetId="3">#REF!</definedName>
    <definedName name="K6F1" localSheetId="1">#REF!</definedName>
    <definedName name="K6F1" localSheetId="9">#REF!</definedName>
    <definedName name="K6F1" localSheetId="10">#REF!</definedName>
    <definedName name="K6F1" localSheetId="4">#REF!</definedName>
    <definedName name="K6F1">#REF!</definedName>
    <definedName name="K6F2" localSheetId="11">#REF!</definedName>
    <definedName name="K6F2" localSheetId="0">#REF!</definedName>
    <definedName name="K6F2" localSheetId="12">#REF!</definedName>
    <definedName name="K6F2" localSheetId="7">#REF!</definedName>
    <definedName name="K6F2" localSheetId="5">#REF!</definedName>
    <definedName name="K6F2" localSheetId="2">#REF!</definedName>
    <definedName name="K6F2" localSheetId="3">#REF!</definedName>
    <definedName name="K6F2" localSheetId="1">#REF!</definedName>
    <definedName name="K6F2" localSheetId="9">#REF!</definedName>
    <definedName name="K6F2" localSheetId="10">#REF!</definedName>
    <definedName name="K6F2" localSheetId="4">#REF!</definedName>
    <definedName name="K6F2">#REF!</definedName>
    <definedName name="K7F1" localSheetId="11">#REF!</definedName>
    <definedName name="K7F1" localSheetId="0">#REF!</definedName>
    <definedName name="K7F1" localSheetId="12">#REF!</definedName>
    <definedName name="K7F1" localSheetId="7">#REF!</definedName>
    <definedName name="K7F1" localSheetId="5">#REF!</definedName>
    <definedName name="K7F1" localSheetId="2">#REF!</definedName>
    <definedName name="K7F1" localSheetId="3">#REF!</definedName>
    <definedName name="K7F1" localSheetId="1">#REF!</definedName>
    <definedName name="K7F1" localSheetId="9">#REF!</definedName>
    <definedName name="K7F1" localSheetId="10">#REF!</definedName>
    <definedName name="K7F1" localSheetId="4">#REF!</definedName>
    <definedName name="K7F1">#REF!</definedName>
    <definedName name="K7F2" localSheetId="11">#REF!</definedName>
    <definedName name="K7F2" localSheetId="0">#REF!</definedName>
    <definedName name="K7F2" localSheetId="12">#REF!</definedName>
    <definedName name="K7F2" localSheetId="7">#REF!</definedName>
    <definedName name="K7F2" localSheetId="5">#REF!</definedName>
    <definedName name="K7F2" localSheetId="2">#REF!</definedName>
    <definedName name="K7F2" localSheetId="3">#REF!</definedName>
    <definedName name="K7F2" localSheetId="1">#REF!</definedName>
    <definedName name="K7F2" localSheetId="9">#REF!</definedName>
    <definedName name="K7F2" localSheetId="10">#REF!</definedName>
    <definedName name="K7F2" localSheetId="4">#REF!</definedName>
    <definedName name="K7F2">#REF!</definedName>
    <definedName name="K8ALO" localSheetId="11">#REF!</definedName>
    <definedName name="K8ALO" localSheetId="0">#REF!</definedName>
    <definedName name="K8ALO" localSheetId="12">#REF!</definedName>
    <definedName name="K8ALO" localSheetId="7">#REF!</definedName>
    <definedName name="K8ALO" localSheetId="5">#REF!</definedName>
    <definedName name="K8ALO" localSheetId="2">#REF!</definedName>
    <definedName name="K8ALO" localSheetId="3">#REF!</definedName>
    <definedName name="K8ALO" localSheetId="1">#REF!</definedName>
    <definedName name="K8ALO" localSheetId="9">#REF!</definedName>
    <definedName name="K8ALO" localSheetId="10">#REF!</definedName>
    <definedName name="K8ALO" localSheetId="4">#REF!</definedName>
    <definedName name="K8ALO">#REF!</definedName>
    <definedName name="K8F1" localSheetId="11">#REF!</definedName>
    <definedName name="K8F1" localSheetId="0">#REF!</definedName>
    <definedName name="K8F1" localSheetId="12">#REF!</definedName>
    <definedName name="K8F1" localSheetId="7">#REF!</definedName>
    <definedName name="K8F1" localSheetId="5">#REF!</definedName>
    <definedName name="K8F1" localSheetId="2">#REF!</definedName>
    <definedName name="K8F1" localSheetId="3">#REF!</definedName>
    <definedName name="K8F1" localSheetId="1">#REF!</definedName>
    <definedName name="K8F1" localSheetId="9">#REF!</definedName>
    <definedName name="K8F1" localSheetId="10">#REF!</definedName>
    <definedName name="K8F1" localSheetId="4">#REF!</definedName>
    <definedName name="K8F1">#REF!</definedName>
    <definedName name="K8F2" localSheetId="11">#REF!</definedName>
    <definedName name="K8F2" localSheetId="0">#REF!</definedName>
    <definedName name="K8F2" localSheetId="12">#REF!</definedName>
    <definedName name="K8F2" localSheetId="7">#REF!</definedName>
    <definedName name="K8F2" localSheetId="5">#REF!</definedName>
    <definedName name="K8F2" localSheetId="2">#REF!</definedName>
    <definedName name="K8F2" localSheetId="3">#REF!</definedName>
    <definedName name="K8F2" localSheetId="1">#REF!</definedName>
    <definedName name="K8F2" localSheetId="9">#REF!</definedName>
    <definedName name="K8F2" localSheetId="10">#REF!</definedName>
    <definedName name="K8F2" localSheetId="4">#REF!</definedName>
    <definedName name="K8F2">#REF!</definedName>
    <definedName name="K9ALO" localSheetId="11">#REF!</definedName>
    <definedName name="K9ALO" localSheetId="0">#REF!</definedName>
    <definedName name="K9ALO" localSheetId="12">#REF!</definedName>
    <definedName name="K9ALO" localSheetId="7">#REF!</definedName>
    <definedName name="K9ALO" localSheetId="5">#REF!</definedName>
    <definedName name="K9ALO" localSheetId="2">#REF!</definedName>
    <definedName name="K9ALO" localSheetId="3">#REF!</definedName>
    <definedName name="K9ALO" localSheetId="1">#REF!</definedName>
    <definedName name="K9ALO" localSheetId="9">#REF!</definedName>
    <definedName name="K9ALO" localSheetId="10">#REF!</definedName>
    <definedName name="K9ALO" localSheetId="4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 localSheetId="11">#N/A</definedName>
    <definedName name="kl" localSheetId="0">#N/A</definedName>
    <definedName name="kl" localSheetId="12">#N/A</definedName>
    <definedName name="kl" localSheetId="5">#N/A</definedName>
    <definedName name="kl" localSheetId="2">#N/A</definedName>
    <definedName name="kl" localSheetId="3">#N/A</definedName>
    <definedName name="kl" localSheetId="1">#N/A</definedName>
    <definedName name="kl" localSheetId="4">#N/A</definedName>
    <definedName name="kl">#N/A</definedName>
    <definedName name="klklk" localSheetId="11">#REF!</definedName>
    <definedName name="klklk" localSheetId="0">#REF!</definedName>
    <definedName name="klklk" localSheetId="12">#REF!</definedName>
    <definedName name="klklk" localSheetId="7">#REF!</definedName>
    <definedName name="klklk" localSheetId="5">#REF!</definedName>
    <definedName name="klklk" localSheetId="2">#REF!</definedName>
    <definedName name="klklk" localSheetId="3">#REF!</definedName>
    <definedName name="klklk" localSheetId="1">#REF!</definedName>
    <definedName name="klklk" localSheetId="9">#REF!</definedName>
    <definedName name="klklk" localSheetId="10">#REF!</definedName>
    <definedName name="klklk" localSheetId="4">#REF!</definedName>
    <definedName name="klklk">#REF!</definedName>
    <definedName name="krtrk" hidden="1">{"via1",#N/A,TRUE,"general";"via2",#N/A,TRUE,"general";"via3",#N/A,TRUE,"general"}</definedName>
    <definedName name="kyr" hidden="1">{"TAB1",#N/A,TRUE,"GENERAL";"TAB2",#N/A,TRUE,"GENERAL";"TAB3",#N/A,TRUE,"GENERAL";"TAB4",#N/A,TRUE,"GENERAL";"TAB5",#N/A,TRUE,"GENERAL"}</definedName>
    <definedName name="LICITACION" localSheetId="11">#REF!</definedName>
    <definedName name="LICITACION" localSheetId="0">#REF!</definedName>
    <definedName name="LICITACION" localSheetId="12">#REF!</definedName>
    <definedName name="LICITACION" localSheetId="7">#REF!</definedName>
    <definedName name="LICITACION" localSheetId="5">#REF!</definedName>
    <definedName name="LICITACION" localSheetId="2">#REF!</definedName>
    <definedName name="LICITACION" localSheetId="3">#REF!</definedName>
    <definedName name="LICITACION" localSheetId="1">#REF!</definedName>
    <definedName name="LICITACION" localSheetId="9">#REF!</definedName>
    <definedName name="LICITACION" localSheetId="10">#REF!</definedName>
    <definedName name="LICITACION" localSheetId="4">#REF!</definedName>
    <definedName name="LICITACION">#REF!</definedName>
    <definedName name="LINEA" localSheetId="11">[29]CONT_ADI!#REF!</definedName>
    <definedName name="LINEA" localSheetId="0">[29]CONT_ADI!#REF!</definedName>
    <definedName name="LINEA" localSheetId="12">[29]CONT_ADI!#REF!</definedName>
    <definedName name="LINEA" localSheetId="7">[29]CONT_ADI!#REF!</definedName>
    <definedName name="LINEA" localSheetId="5">[29]CONT_ADI!#REF!</definedName>
    <definedName name="LINEA" localSheetId="2">[29]CONT_ADI!#REF!</definedName>
    <definedName name="LINEA" localSheetId="3">[29]CONT_ADI!#REF!</definedName>
    <definedName name="LINEA" localSheetId="1">[29]CONT_ADI!#REF!</definedName>
    <definedName name="LINEA" localSheetId="9">[29]CONT_ADI!#REF!</definedName>
    <definedName name="LINEA" localSheetId="10">[29]CONT_ADI!#REF!</definedName>
    <definedName name="LINEA" localSheetId="4">[29]CONT_ADI!#REF!</definedName>
    <definedName name="LINEA">[29]CONT_ADI!#REF!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OCA" localSheetId="11">[8]!absc</definedName>
    <definedName name="LOCA" localSheetId="0">[8]!absc</definedName>
    <definedName name="LOCA" localSheetId="12">[8]!absc</definedName>
    <definedName name="LOCA" localSheetId="7">[8]!absc</definedName>
    <definedName name="LOCA" localSheetId="5">[8]!absc</definedName>
    <definedName name="LOCA" localSheetId="2">[8]!absc</definedName>
    <definedName name="LOCA" localSheetId="3">[8]!absc</definedName>
    <definedName name="LOCA" localSheetId="1">[8]!absc</definedName>
    <definedName name="LOCA" localSheetId="9">[8]!absc</definedName>
    <definedName name="LOCA" localSheetId="10">[8]!absc</definedName>
    <definedName name="LOCA" localSheetId="4">[8]!absc</definedName>
    <definedName name="LOCA">[8]!absc</definedName>
    <definedName name="LOCA1" localSheetId="11">[17]!absc</definedName>
    <definedName name="LOCA1" localSheetId="0">[17]!absc</definedName>
    <definedName name="LOCA1" localSheetId="12">[17]!absc</definedName>
    <definedName name="LOCA1" localSheetId="7">[17]!absc</definedName>
    <definedName name="LOCA1" localSheetId="5">[17]!absc</definedName>
    <definedName name="LOCA1" localSheetId="2">[17]!absc</definedName>
    <definedName name="LOCA1" localSheetId="3">[17]!absc</definedName>
    <definedName name="LOCA1" localSheetId="1">[17]!absc</definedName>
    <definedName name="LOCA1" localSheetId="9">[17]!absc</definedName>
    <definedName name="LOCA1" localSheetId="10">[17]!absc</definedName>
    <definedName name="LOCA1" localSheetId="4">[17]!absc</definedName>
    <definedName name="LOCA1">[17]!absc</definedName>
    <definedName name="LOCALIZACION_Y_REPLANTEO" localSheetId="11">#REF!</definedName>
    <definedName name="LOCALIZACION_Y_REPLANTEO" localSheetId="0">#REF!</definedName>
    <definedName name="LOCALIZACION_Y_REPLANTEO" localSheetId="12">#REF!</definedName>
    <definedName name="LOCALIZACION_Y_REPLANTEO" localSheetId="7">#REF!</definedName>
    <definedName name="LOCALIZACION_Y_REPLANTEO" localSheetId="5">#REF!</definedName>
    <definedName name="LOCALIZACION_Y_REPLANTEO" localSheetId="2">#REF!</definedName>
    <definedName name="LOCALIZACION_Y_REPLANTEO" localSheetId="3">#REF!</definedName>
    <definedName name="LOCALIZACION_Y_REPLANTEO" localSheetId="1">#REF!</definedName>
    <definedName name="LOCALIZACION_Y_REPLANTEO" localSheetId="9">#REF!</definedName>
    <definedName name="LOCALIZACION_Y_REPLANTEO" localSheetId="10">#REF!</definedName>
    <definedName name="LOCALIZACION_Y_REPLANTEO" localSheetId="4">#REF!</definedName>
    <definedName name="LOCALIZACION_Y_REPLANTEO">#REF!</definedName>
    <definedName name="LOGO" localSheetId="11">#N/A</definedName>
    <definedName name="LOGO" localSheetId="0">#N/A</definedName>
    <definedName name="LOGO" localSheetId="12">#N/A</definedName>
    <definedName name="LOGO" localSheetId="5">#N/A</definedName>
    <definedName name="LOGO" localSheetId="2">#N/A</definedName>
    <definedName name="LOGO" localSheetId="3">#N/A</definedName>
    <definedName name="LOGO" localSheetId="1">#N/A</definedName>
    <definedName name="LOGO" localSheetId="4">#N/A</definedName>
    <definedName name="LOGO">#N/A</definedName>
    <definedName name="lolol" hidden="1">{"TAB1",#N/A,TRUE,"GENERAL";"TAB2",#N/A,TRUE,"GENERAL";"TAB3",#N/A,TRUE,"GENERAL";"TAB4",#N/A,TRUE,"GENERAL";"TAB5",#N/A,TRUE,"GENERAL"}</definedName>
    <definedName name="lplpl" hidden="1">{"via1",#N/A,TRUE,"general";"via2",#N/A,TRUE,"general";"via3",#N/A,TRUE,"general"}</definedName>
    <definedName name="lun" localSheetId="11">'[16]Res-Accide-10'!#REF!</definedName>
    <definedName name="lun" localSheetId="0">'[16]Res-Accide-10'!#REF!</definedName>
    <definedName name="lun" localSheetId="12">'[16]Res-Accide-10'!#REF!</definedName>
    <definedName name="lun" localSheetId="7">'[16]Res-Accide-10'!#REF!</definedName>
    <definedName name="lun" localSheetId="5">'[16]Res-Accide-10'!#REF!</definedName>
    <definedName name="lun" localSheetId="2">'[16]Res-Accide-10'!#REF!</definedName>
    <definedName name="lun" localSheetId="3">'[16]Res-Accide-10'!#REF!</definedName>
    <definedName name="lun" localSheetId="1">'[16]Res-Accide-10'!#REF!</definedName>
    <definedName name="lun" localSheetId="9">'[16]Res-Accide-10'!#REF!</definedName>
    <definedName name="lun" localSheetId="10">'[16]Res-Accide-10'!#REF!</definedName>
    <definedName name="lun" localSheetId="4">'[16]Res-Accide-10'!#REF!</definedName>
    <definedName name="lun">'[16]Res-Accide-10'!#REF!</definedName>
    <definedName name="MA" localSheetId="11">'[16]Res-Accide-10'!#REF!</definedName>
    <definedName name="MA" localSheetId="0">'[16]Res-Accide-10'!#REF!</definedName>
    <definedName name="MA" localSheetId="12">'[16]Res-Accide-10'!#REF!</definedName>
    <definedName name="MA" localSheetId="7">'[16]Res-Accide-10'!#REF!</definedName>
    <definedName name="MA" localSheetId="5">'[16]Res-Accide-10'!#REF!</definedName>
    <definedName name="MA" localSheetId="2">'[16]Res-Accide-10'!#REF!</definedName>
    <definedName name="MA" localSheetId="3">'[16]Res-Accide-10'!#REF!</definedName>
    <definedName name="MA" localSheetId="1">'[16]Res-Accide-10'!#REF!</definedName>
    <definedName name="MA" localSheetId="9">'[16]Res-Accide-10'!#REF!</definedName>
    <definedName name="MA" localSheetId="10">'[16]Res-Accide-10'!#REF!</definedName>
    <definedName name="MA" localSheetId="4">'[16]Res-Accide-10'!#REF!</definedName>
    <definedName name="MA">'[16]Res-Accide-10'!#REF!</definedName>
    <definedName name="mafdsf" hidden="1">{"via1",#N/A,TRUE,"general";"via2",#N/A,TRUE,"general";"via3",#N/A,TRUE,"general"}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[20]Insum!$A$68:$H$98</definedName>
    <definedName name="mar" localSheetId="11">'[16]Res-Accide-10'!#REF!</definedName>
    <definedName name="mar" localSheetId="0">'[16]Res-Accide-10'!#REF!</definedName>
    <definedName name="mar" localSheetId="12">'[16]Res-Accide-10'!#REF!</definedName>
    <definedName name="mar" localSheetId="7">'[16]Res-Accide-10'!#REF!</definedName>
    <definedName name="mar" localSheetId="5">'[16]Res-Accide-10'!#REF!</definedName>
    <definedName name="mar" localSheetId="2">'[16]Res-Accide-10'!#REF!</definedName>
    <definedName name="mar" localSheetId="3">'[16]Res-Accide-10'!#REF!</definedName>
    <definedName name="mar" localSheetId="1">'[16]Res-Accide-10'!#REF!</definedName>
    <definedName name="mar" localSheetId="9">'[16]Res-Accide-10'!#REF!</definedName>
    <definedName name="mar" localSheetId="10">'[16]Res-Accide-10'!#REF!</definedName>
    <definedName name="mar" localSheetId="4">'[16]Res-Accide-10'!#REF!</definedName>
    <definedName name="mar">'[16]Res-Accide-10'!#REF!</definedName>
    <definedName name="masor" hidden="1">{"via1",#N/A,TRUE,"general";"via2",#N/A,TRUE,"general";"via3",#N/A,TRUE,"general"}</definedName>
    <definedName name="MAT" localSheetId="11">#REF!</definedName>
    <definedName name="MAT" localSheetId="0">#REF!</definedName>
    <definedName name="MAT" localSheetId="12">#REF!</definedName>
    <definedName name="MAT" localSheetId="7">#REF!</definedName>
    <definedName name="MAT" localSheetId="5">#REF!</definedName>
    <definedName name="MAT" localSheetId="2">#REF!</definedName>
    <definedName name="MAT" localSheetId="3">#REF!</definedName>
    <definedName name="MAT" localSheetId="1">#REF!</definedName>
    <definedName name="MAT" localSheetId="9">#REF!</definedName>
    <definedName name="MAT" localSheetId="10">#REF!</definedName>
    <definedName name="MAT" localSheetId="4">#REF!</definedName>
    <definedName name="MAT">#REF!</definedName>
    <definedName name="materiales">[24]materiales!$A$7:$A$1317</definedName>
    <definedName name="mdd" hidden="1">{"via1",#N/A,TRUE,"general";"via2",#N/A,TRUE,"general";"via3",#N/A,TRUE,"general"}</definedName>
    <definedName name="meg" hidden="1">{"TAB1",#N/A,TRUE,"GENERAL";"TAB2",#N/A,TRUE,"GENERAL";"TAB3",#N/A,TRUE,"GENERAL";"TAB4",#N/A,TRUE,"GENERAL";"TAB5",#N/A,TRUE,"GENERAL"}</definedName>
    <definedName name="MES">[5]PRESUPUESTO!$C$13</definedName>
    <definedName name="MESES" localSheetId="11">#REF!</definedName>
    <definedName name="MESES" localSheetId="0">#REF!</definedName>
    <definedName name="MESES" localSheetId="12">#REF!</definedName>
    <definedName name="MESES" localSheetId="7">#REF!</definedName>
    <definedName name="MESES" localSheetId="5">#REF!</definedName>
    <definedName name="MESES" localSheetId="2">#REF!</definedName>
    <definedName name="MESES" localSheetId="3">#REF!</definedName>
    <definedName name="MESES" localSheetId="1">#REF!</definedName>
    <definedName name="MESES" localSheetId="9">#REF!</definedName>
    <definedName name="MESES" localSheetId="10">#REF!</definedName>
    <definedName name="MESES" localSheetId="4">#REF!</definedName>
    <definedName name="MESES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n" hidden="1">{"via1",#N/A,TRUE,"general";"via2",#N/A,TRUE,"general";"via3",#N/A,TRUE,"general"}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hidden="1">{"TAB1",#N/A,TRUE,"GENERAL";"TAB2",#N/A,TRUE,"GENERAL";"TAB3",#N/A,TRUE,"GENERAL";"TAB4",#N/A,TRUE,"GENERAL";"TAB5",#N/A,TRUE,"GENERAL"}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 localSheetId="11">#N/A</definedName>
    <definedName name="NO" localSheetId="0">#N/A</definedName>
    <definedName name="NO" localSheetId="12">#N/A</definedName>
    <definedName name="NO" localSheetId="5">#N/A</definedName>
    <definedName name="NO" localSheetId="2">#N/A</definedName>
    <definedName name="NO" localSheetId="3">#N/A</definedName>
    <definedName name="NO" localSheetId="1">#N/A</definedName>
    <definedName name="NO" localSheetId="4">#N/A</definedName>
    <definedName name="NO">#N/A</definedName>
    <definedName name="NOMBRE" localSheetId="11">#REF!</definedName>
    <definedName name="NOMBRE" localSheetId="0">#REF!</definedName>
    <definedName name="NOMBRE" localSheetId="12">#REF!</definedName>
    <definedName name="NOMBRE" localSheetId="7">#REF!</definedName>
    <definedName name="NOMBRE" localSheetId="5">#REF!</definedName>
    <definedName name="NOMBRE" localSheetId="2">#REF!</definedName>
    <definedName name="NOMBRE" localSheetId="3">#REF!</definedName>
    <definedName name="NOMBRE" localSheetId="1">#REF!</definedName>
    <definedName name="NOMBRE" localSheetId="9">#REF!</definedName>
    <definedName name="NOMBRE" localSheetId="10">#REF!</definedName>
    <definedName name="NOMBRE" localSheetId="4">#REF!</definedName>
    <definedName name="NOMBRE">#REF!</definedName>
    <definedName name="NUEVO" localSheetId="11">#REF!</definedName>
    <definedName name="NUEVO" localSheetId="0">#REF!</definedName>
    <definedName name="NUEVO" localSheetId="12">#REF!</definedName>
    <definedName name="NUEVO" localSheetId="7">#REF!</definedName>
    <definedName name="NUEVO" localSheetId="5">#REF!</definedName>
    <definedName name="NUEVO" localSheetId="2">#REF!</definedName>
    <definedName name="NUEVO" localSheetId="3">#REF!</definedName>
    <definedName name="NUEVO" localSheetId="1">#REF!</definedName>
    <definedName name="NUEVO" localSheetId="9">#REF!</definedName>
    <definedName name="NUEVO" localSheetId="10">#REF!</definedName>
    <definedName name="NUEVO" localSheetId="4">#REF!</definedName>
    <definedName name="NUEVO">#REF!</definedName>
    <definedName name="nxn" hidden="1">{"via1",#N/A,TRUE,"general";"via2",#N/A,TRUE,"general";"via3",#N/A,TRUE,"general"}</definedName>
    <definedName name="ñpñpñ" hidden="1">{"via1",#N/A,TRUE,"general";"via2",#N/A,TRUE,"general";"via3",#N/A,TRUE,"general"}</definedName>
    <definedName name="º1" localSheetId="11">#REF!</definedName>
    <definedName name="º1" localSheetId="0">#REF!</definedName>
    <definedName name="º1" localSheetId="12">#REF!</definedName>
    <definedName name="º1" localSheetId="7">#REF!</definedName>
    <definedName name="º1" localSheetId="5">#REF!</definedName>
    <definedName name="º1" localSheetId="2">#REF!</definedName>
    <definedName name="º1" localSheetId="3">#REF!</definedName>
    <definedName name="º1" localSheetId="1">#REF!</definedName>
    <definedName name="º1" localSheetId="9">#REF!</definedName>
    <definedName name="º1" localSheetId="10">#REF!</definedName>
    <definedName name="º1" localSheetId="4">#REF!</definedName>
    <definedName name="º1">#REF!</definedName>
    <definedName name="o9o9" hidden="1">{"via1",#N/A,TRUE,"general";"via2",#N/A,TRUE,"general";"via3",#N/A,TRUE,"general"}</definedName>
    <definedName name="OBJ">[5]PRESUPUESTO!$C$10</definedName>
    <definedName name="Obra" localSheetId="11">#REF!</definedName>
    <definedName name="Obra" localSheetId="0">#REF!</definedName>
    <definedName name="Obra" localSheetId="12">#REF!</definedName>
    <definedName name="Obra" localSheetId="7">#REF!</definedName>
    <definedName name="Obra" localSheetId="5">#REF!</definedName>
    <definedName name="Obra" localSheetId="2">#REF!</definedName>
    <definedName name="Obra" localSheetId="3">#REF!</definedName>
    <definedName name="Obra" localSheetId="1">#REF!</definedName>
    <definedName name="Obra" localSheetId="9">#REF!</definedName>
    <definedName name="Obra" localSheetId="10">#REF!</definedName>
    <definedName name="Obra" localSheetId="4">#REF!</definedName>
    <definedName name="Obra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o" hidden="1">{"via1",#N/A,TRUE,"general";"via2",#N/A,TRUE,"general";"via3",#N/A,TRUE,"general"}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tros">[24]otros!$A$6:$A$1235</definedName>
    <definedName name="p0p0" hidden="1">{"via1",#N/A,TRUE,"general";"via2",#N/A,TRUE,"general";"via3",#N/A,TRUE,"general"}</definedName>
    <definedName name="PEPE" localSheetId="11">#N/A</definedName>
    <definedName name="PEPE" localSheetId="0">#N/A</definedName>
    <definedName name="PEPE" localSheetId="12">#N/A</definedName>
    <definedName name="PEPE" localSheetId="5">#N/A</definedName>
    <definedName name="PEPE" localSheetId="2">#N/A</definedName>
    <definedName name="PEPE" localSheetId="3">#N/A</definedName>
    <definedName name="PEPE" localSheetId="1">#N/A</definedName>
    <definedName name="PEPE" localSheetId="4">#N/A</definedName>
    <definedName name="PEPE">#N/A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azo">[14]BASES!$E$27</definedName>
    <definedName name="PlazoAIU" localSheetId="11">#REF!</definedName>
    <definedName name="PlazoAIU" localSheetId="0">#REF!</definedName>
    <definedName name="PlazoAIU" localSheetId="12">#REF!</definedName>
    <definedName name="PlazoAIU" localSheetId="7">#REF!</definedName>
    <definedName name="PlazoAIU" localSheetId="5">#REF!</definedName>
    <definedName name="PlazoAIU" localSheetId="2">#REF!</definedName>
    <definedName name="PlazoAIU" localSheetId="3">#REF!</definedName>
    <definedName name="PlazoAIU" localSheetId="1">#REF!</definedName>
    <definedName name="PlazoAIU" localSheetId="9">#REF!</definedName>
    <definedName name="PlazoAIU" localSheetId="10">#REF!</definedName>
    <definedName name="PlazoAIU" localSheetId="4">#REF!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OCETAS" localSheetId="11">#REF!</definedName>
    <definedName name="POCETAS" localSheetId="0">#REF!</definedName>
    <definedName name="POCETAS" localSheetId="12">#REF!</definedName>
    <definedName name="POCETAS" localSheetId="7">#REF!</definedName>
    <definedName name="POCETAS" localSheetId="5">#REF!</definedName>
    <definedName name="POCETAS" localSheetId="2">#REF!</definedName>
    <definedName name="POCETAS" localSheetId="3">#REF!</definedName>
    <definedName name="POCETAS" localSheetId="1">#REF!</definedName>
    <definedName name="POCETAS" localSheetId="9">#REF!</definedName>
    <definedName name="POCETAS" localSheetId="10">#REF!</definedName>
    <definedName name="POCETAS" localSheetId="4">#REF!</definedName>
    <definedName name="POCETAS">#REF!</definedName>
    <definedName name="POIUP" hidden="1">{"via1",#N/A,TRUE,"general";"via2",#N/A,TRUE,"general";"via3",#N/A,TRUE,"general"}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 localSheetId="11">#REF!</definedName>
    <definedName name="popu" localSheetId="0">#REF!</definedName>
    <definedName name="popu" localSheetId="12">#REF!</definedName>
    <definedName name="popu" localSheetId="7">#REF!</definedName>
    <definedName name="popu" localSheetId="5">#REF!</definedName>
    <definedName name="popu" localSheetId="2">#REF!</definedName>
    <definedName name="popu" localSheetId="3">#REF!</definedName>
    <definedName name="popu" localSheetId="1">#REF!</definedName>
    <definedName name="popu" localSheetId="9">#REF!</definedName>
    <definedName name="popu" localSheetId="10">#REF!</definedName>
    <definedName name="popu" localSheetId="4">#REF!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 localSheetId="11">#REF!</definedName>
    <definedName name="porc" localSheetId="0">#REF!</definedName>
    <definedName name="porc" localSheetId="12">#REF!</definedName>
    <definedName name="porc" localSheetId="7">#REF!</definedName>
    <definedName name="porc" localSheetId="5">#REF!</definedName>
    <definedName name="porc" localSheetId="2">#REF!</definedName>
    <definedName name="porc" localSheetId="3">#REF!</definedName>
    <definedName name="porc" localSheetId="1">#REF!</definedName>
    <definedName name="porc" localSheetId="9">#REF!</definedName>
    <definedName name="porc" localSheetId="10">#REF!</definedName>
    <definedName name="porc" localSheetId="4">#REF!</definedName>
    <definedName name="porc">#REF!</definedName>
    <definedName name="PORCE">[15]BASES!$E$26</definedName>
    <definedName name="pouig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11">#REF!</definedName>
    <definedName name="PRE" localSheetId="0">#REF!</definedName>
    <definedName name="PRE" localSheetId="12">#REF!</definedName>
    <definedName name="PRE" localSheetId="7">#REF!</definedName>
    <definedName name="PRE" localSheetId="5">#REF!</definedName>
    <definedName name="PRE" localSheetId="2">#REF!</definedName>
    <definedName name="PRE" localSheetId="3">#REF!</definedName>
    <definedName name="PRE" localSheetId="1">#REF!</definedName>
    <definedName name="PRE" localSheetId="9">#REF!</definedName>
    <definedName name="PRE" localSheetId="10">#REF!</definedName>
    <definedName name="PRE" localSheetId="4">#REF!</definedName>
    <definedName name="PRE">#REF!</definedName>
    <definedName name="PREST" localSheetId="11">#REF!</definedName>
    <definedName name="PREST" localSheetId="0">#REF!</definedName>
    <definedName name="PREST" localSheetId="12">#REF!</definedName>
    <definedName name="PREST" localSheetId="7">#REF!</definedName>
    <definedName name="PREST" localSheetId="5">#REF!</definedName>
    <definedName name="PREST" localSheetId="2">#REF!</definedName>
    <definedName name="PREST" localSheetId="3">#REF!</definedName>
    <definedName name="PREST" localSheetId="1">#REF!</definedName>
    <definedName name="PREST" localSheetId="9">#REF!</definedName>
    <definedName name="PREST" localSheetId="10">#REF!</definedName>
    <definedName name="PREST" localSheetId="4">#REF!</definedName>
    <definedName name="PREST">#REF!</definedName>
    <definedName name="PRIMER" hidden="1">{"via1",#N/A,TRUE,"general";"via2",#N/A,TRUE,"general";"via3",#N/A,TRUE,"general"}</definedName>
    <definedName name="PRIMET" hidden="1">{"TAB1",#N/A,TRUE,"GENERAL";"TAB2",#N/A,TRUE,"GENERAL";"TAB3",#N/A,TRUE,"GENERAL";"TAB4",#N/A,TRUE,"GENERAL";"TAB5",#N/A,TRUE,"GENERAL"}</definedName>
    <definedName name="PRINT_AREA">#N/A</definedName>
    <definedName name="Print_Area_MI" localSheetId="11">#REF!</definedName>
    <definedName name="Print_Area_MI" localSheetId="0">#REF!</definedName>
    <definedName name="Print_Area_MI" localSheetId="12">#REF!</definedName>
    <definedName name="Print_Area_MI" localSheetId="7">#REF!</definedName>
    <definedName name="Print_Area_MI" localSheetId="5">#REF!</definedName>
    <definedName name="Print_Area_MI" localSheetId="2">#REF!</definedName>
    <definedName name="Print_Area_MI" localSheetId="3">#REF!</definedName>
    <definedName name="Print_Area_MI" localSheetId="1">#REF!</definedName>
    <definedName name="Print_Area_MI" localSheetId="9">#REF!</definedName>
    <definedName name="Print_Area_MI" localSheetId="10">#REF!</definedName>
    <definedName name="Print_Area_MI" localSheetId="4">#REF!</definedName>
    <definedName name="Print_Area_MI">#REF!</definedName>
    <definedName name="PRINT_TITLES">#N/A</definedName>
    <definedName name="PRINT_TITLES_MI">#N/A</definedName>
    <definedName name="PrOfic">[14]BASES!$B$31</definedName>
    <definedName name="programainv" localSheetId="11">#N/A</definedName>
    <definedName name="programainv" localSheetId="0">#N/A</definedName>
    <definedName name="programainv" localSheetId="12">#N/A</definedName>
    <definedName name="programainv" localSheetId="5">#N/A</definedName>
    <definedName name="programainv" localSheetId="2">#N/A</definedName>
    <definedName name="programainv" localSheetId="3">#N/A</definedName>
    <definedName name="programainv" localSheetId="1">#N/A</definedName>
    <definedName name="programainv" localSheetId="4">#N/A</definedName>
    <definedName name="programainv">#N/A</definedName>
    <definedName name="Proponente" localSheetId="11">#REF!</definedName>
    <definedName name="Proponente" localSheetId="0">#REF!</definedName>
    <definedName name="Proponente" localSheetId="12">#REF!</definedName>
    <definedName name="Proponente" localSheetId="7">#REF!</definedName>
    <definedName name="Proponente" localSheetId="5">#REF!</definedName>
    <definedName name="Proponente" localSheetId="2">#REF!</definedName>
    <definedName name="Proponente" localSheetId="3">#REF!</definedName>
    <definedName name="Proponente" localSheetId="1">#REF!</definedName>
    <definedName name="Proponente" localSheetId="9">#REF!</definedName>
    <definedName name="Proponente" localSheetId="10">#REF!</definedName>
    <definedName name="Proponente" localSheetId="4">#REF!</definedName>
    <definedName name="Proponente">#REF!</definedName>
    <definedName name="PRUEBA" localSheetId="11">[30]!absc</definedName>
    <definedName name="PRUEBA" localSheetId="0">[30]!absc</definedName>
    <definedName name="PRUEBA" localSheetId="12">[30]!absc</definedName>
    <definedName name="PRUEBA" localSheetId="7">[30]!absc</definedName>
    <definedName name="PRUEBA" localSheetId="5">[30]!absc</definedName>
    <definedName name="PRUEBA" localSheetId="2">[30]!absc</definedName>
    <definedName name="PRUEBA" localSheetId="3">[30]!absc</definedName>
    <definedName name="PRUEBA" localSheetId="1">[30]!absc</definedName>
    <definedName name="PRUEBA" localSheetId="9">[30]!absc</definedName>
    <definedName name="PRUEBA" localSheetId="10">[30]!absc</definedName>
    <definedName name="PRUEBA" localSheetId="4">[30]!absc</definedName>
    <definedName name="PRUEBA">[30]!absc</definedName>
    <definedName name="prueba1" localSheetId="11">[30]!absc</definedName>
    <definedName name="prueba1" localSheetId="0">[30]!absc</definedName>
    <definedName name="prueba1" localSheetId="12">[30]!absc</definedName>
    <definedName name="prueba1" localSheetId="7">[30]!absc</definedName>
    <definedName name="prueba1" localSheetId="5">[30]!absc</definedName>
    <definedName name="prueba1" localSheetId="2">[30]!absc</definedName>
    <definedName name="prueba1" localSheetId="3">[30]!absc</definedName>
    <definedName name="prueba1" localSheetId="1">[30]!absc</definedName>
    <definedName name="prueba1" localSheetId="9">[30]!absc</definedName>
    <definedName name="prueba1" localSheetId="10">[30]!absc</definedName>
    <definedName name="prueba1" localSheetId="4">[30]!absc</definedName>
    <definedName name="prueba1">[30]!absc</definedName>
    <definedName name="PRUEBA2" localSheetId="11">#REF!</definedName>
    <definedName name="PRUEBA2" localSheetId="0">#REF!</definedName>
    <definedName name="PRUEBA2" localSheetId="12">#REF!</definedName>
    <definedName name="PRUEBA2" localSheetId="7">#REF!</definedName>
    <definedName name="PRUEBA2" localSheetId="5">#REF!</definedName>
    <definedName name="PRUEBA2" localSheetId="2">#REF!</definedName>
    <definedName name="PRUEBA2" localSheetId="3">#REF!</definedName>
    <definedName name="PRUEBA2" localSheetId="1">#REF!</definedName>
    <definedName name="PRUEBA2" localSheetId="9">#REF!</definedName>
    <definedName name="PRUEBA2" localSheetId="10">#REF!</definedName>
    <definedName name="PRUEBA2" localSheetId="4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 localSheetId="11">#REF!</definedName>
    <definedName name="qaz" localSheetId="0">#REF!</definedName>
    <definedName name="qaz" localSheetId="12">#REF!</definedName>
    <definedName name="qaz" localSheetId="7">#REF!</definedName>
    <definedName name="qaz" localSheetId="5">#REF!</definedName>
    <definedName name="qaz" localSheetId="2">#REF!</definedName>
    <definedName name="qaz" localSheetId="3">#REF!</definedName>
    <definedName name="qaz" localSheetId="1">#REF!</definedName>
    <definedName name="qaz" localSheetId="9">#REF!</definedName>
    <definedName name="qaz" localSheetId="10">#REF!</definedName>
    <definedName name="qaz" localSheetId="4">#REF!</definedName>
    <definedName name="qaz">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 localSheetId="11">#N/A</definedName>
    <definedName name="QWERTY" localSheetId="0">#N/A</definedName>
    <definedName name="QWERTY" localSheetId="12">#N/A</definedName>
    <definedName name="QWERTY" localSheetId="5">#N/A</definedName>
    <definedName name="QWERTY" localSheetId="2">#N/A</definedName>
    <definedName name="QWERTY" localSheetId="3">#N/A</definedName>
    <definedName name="QWERTY" localSheetId="1">#N/A</definedName>
    <definedName name="QWERTY" localSheetId="4">#N/A</definedName>
    <definedName name="QWERTY">#N/A</definedName>
    <definedName name="qwqwqwj" hidden="1">{"TAB1",#N/A,TRUE,"GENERAL";"TAB2",#N/A,TRUE,"GENERAL";"TAB3",#N/A,TRUE,"GENERAL";"TAB4",#N/A,TRUE,"GENERAL";"TAB5",#N/A,TRUE,"GENERAL"}</definedName>
    <definedName name="rege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ICIO" localSheetId="11">#N/A</definedName>
    <definedName name="REICIO" localSheetId="0">#N/A</definedName>
    <definedName name="REICIO" localSheetId="12">#N/A</definedName>
    <definedName name="REICIO" localSheetId="5">#N/A</definedName>
    <definedName name="REICIO" localSheetId="2">#N/A</definedName>
    <definedName name="REICIO" localSheetId="3">#N/A</definedName>
    <definedName name="REICIO" localSheetId="1">#N/A</definedName>
    <definedName name="REICIO" localSheetId="4">#N/A</definedName>
    <definedName name="REICIO">#N/A</definedName>
    <definedName name="reinicio" localSheetId="11">#N/A</definedName>
    <definedName name="reinicio" localSheetId="0">#N/A</definedName>
    <definedName name="reinicio" localSheetId="12">#N/A</definedName>
    <definedName name="reinicio" localSheetId="5">#N/A</definedName>
    <definedName name="reinicio" localSheetId="2">#N/A</definedName>
    <definedName name="reinicio" localSheetId="3">#N/A</definedName>
    <definedName name="reinicio" localSheetId="1">#N/A</definedName>
    <definedName name="reinicio" localSheetId="4">#N/A</definedName>
    <definedName name="reinicio">#N/A</definedName>
    <definedName name="REJHE" hidden="1">{"via1",#N/A,TRUE,"general";"via2",#N/A,TRUE,"general";"via3",#N/A,TRUE,"general"}</definedName>
    <definedName name="rell" localSheetId="11">#REF!</definedName>
    <definedName name="rell" localSheetId="0">#REF!</definedName>
    <definedName name="rell" localSheetId="12">#REF!</definedName>
    <definedName name="rell" localSheetId="7">#REF!</definedName>
    <definedName name="rell" localSheetId="5">#REF!</definedName>
    <definedName name="rell" localSheetId="2">#REF!</definedName>
    <definedName name="rell" localSheetId="3">#REF!</definedName>
    <definedName name="rell" localSheetId="1">#REF!</definedName>
    <definedName name="rell" localSheetId="9">#REF!</definedName>
    <definedName name="rell" localSheetId="10">#REF!</definedName>
    <definedName name="rell" localSheetId="4">#REF!</definedName>
    <definedName name="rell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tenc">[14]BASES!$E$31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r" localSheetId="11">#N/A</definedName>
    <definedName name="rr" localSheetId="0">#N/A</definedName>
    <definedName name="rr" localSheetId="12">#N/A</definedName>
    <definedName name="rr" localSheetId="5">#N/A</definedName>
    <definedName name="rr" localSheetId="2">#N/A</definedName>
    <definedName name="rr" localSheetId="3">#N/A</definedName>
    <definedName name="rr" localSheetId="1">#N/A</definedName>
    <definedName name="rr" localSheetId="4">#N/A</definedName>
    <definedName name="rr">#N/A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localSheetId="11">#N/A</definedName>
    <definedName name="s" localSheetId="0">#N/A</definedName>
    <definedName name="s" localSheetId="12">#N/A</definedName>
    <definedName name="s" localSheetId="5">#N/A</definedName>
    <definedName name="s" localSheetId="2">#N/A</definedName>
    <definedName name="s" localSheetId="3">#N/A</definedName>
    <definedName name="s" localSheetId="1">#N/A</definedName>
    <definedName name="s" localSheetId="4">#N/A</definedName>
    <definedName name="s">#N/A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s" localSheetId="11">#N/A</definedName>
    <definedName name="salarios" localSheetId="0">#N/A</definedName>
    <definedName name="salarios" localSheetId="12">#N/A</definedName>
    <definedName name="salarios" localSheetId="5">#N/A</definedName>
    <definedName name="salarios" localSheetId="2">#N/A</definedName>
    <definedName name="salarios" localSheetId="3">#N/A</definedName>
    <definedName name="salarios" localSheetId="1">#N/A</definedName>
    <definedName name="salarios" localSheetId="4">#N/A</definedName>
    <definedName name="salarios">#N/A</definedName>
    <definedName name="SalMinimo">[14]BASES!$E$41</definedName>
    <definedName name="sbgfbgdr" hidden="1">{"via1",#N/A,TRUE,"general";"via2",#N/A,TRUE,"general";"via3",#N/A,TRUE,"general"}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TOR" localSheetId="11">#REF!</definedName>
    <definedName name="SECTOR" localSheetId="0">#REF!</definedName>
    <definedName name="SECTOR" localSheetId="12">#REF!</definedName>
    <definedName name="SECTOR" localSheetId="7">#REF!</definedName>
    <definedName name="SECTOR" localSheetId="5">#REF!</definedName>
    <definedName name="SECTOR" localSheetId="2">#REF!</definedName>
    <definedName name="SECTOR" localSheetId="3">#REF!</definedName>
    <definedName name="SECTOR" localSheetId="1">#REF!</definedName>
    <definedName name="SECTOR" localSheetId="9">#REF!</definedName>
    <definedName name="SECTOR" localSheetId="10">#REF!</definedName>
    <definedName name="SECTOR" localSheetId="4">#REF!</definedName>
    <definedName name="SECTOR">#REF!</definedName>
    <definedName name="SERO" localSheetId="11">#N/A</definedName>
    <definedName name="SERO" localSheetId="0">#N/A</definedName>
    <definedName name="SERO" localSheetId="12">#N/A</definedName>
    <definedName name="SERO" localSheetId="5">#N/A</definedName>
    <definedName name="SERO" localSheetId="2">#N/A</definedName>
    <definedName name="SERO" localSheetId="3">#N/A</definedName>
    <definedName name="SERO" localSheetId="1">#N/A</definedName>
    <definedName name="SERO" localSheetId="4">#N/A</definedName>
    <definedName name="SERO">#N/A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I" localSheetId="11">#N/A</definedName>
    <definedName name="SI" localSheetId="0">#N/A</definedName>
    <definedName name="SI" localSheetId="12">#N/A</definedName>
    <definedName name="SI" localSheetId="5">#N/A</definedName>
    <definedName name="SI" localSheetId="2">#N/A</definedName>
    <definedName name="SI" localSheetId="3">#N/A</definedName>
    <definedName name="SI" localSheetId="1">#N/A</definedName>
    <definedName name="SI" localSheetId="4">#N/A</definedName>
    <definedName name="SI">#N/A</definedName>
    <definedName name="SISISIS" localSheetId="11">#N/A</definedName>
    <definedName name="SISISIS" localSheetId="0">#N/A</definedName>
    <definedName name="SISISIS" localSheetId="12">#N/A</definedName>
    <definedName name="SISISIS" localSheetId="5">#N/A</definedName>
    <definedName name="SISISIS" localSheetId="2">#N/A</definedName>
    <definedName name="SISISIS" localSheetId="3">#N/A</definedName>
    <definedName name="SISISIS" localSheetId="1">#N/A</definedName>
    <definedName name="SISISIS" localSheetId="4">#N/A</definedName>
    <definedName name="SISISIS">#N/A</definedName>
    <definedName name="srwrwr" hidden="1">{"TAB1",#N/A,TRUE,"GENERAL";"TAB2",#N/A,TRUE,"GENERAL";"TAB3",#N/A,TRUE,"GENERAL";"TAB4",#N/A,TRUE,"GENERAL";"TAB5",#N/A,TRUE,"GENERAL"}</definedName>
    <definedName name="SS" localSheetId="11">#REF!</definedName>
    <definedName name="SS" localSheetId="0">#REF!</definedName>
    <definedName name="SS" localSheetId="12">#REF!</definedName>
    <definedName name="SS" localSheetId="7">#REF!</definedName>
    <definedName name="SS" localSheetId="5">#REF!</definedName>
    <definedName name="SS" localSheetId="2">#REF!</definedName>
    <definedName name="SS" localSheetId="3">#REF!</definedName>
    <definedName name="SS" localSheetId="1">#REF!</definedName>
    <definedName name="SS" localSheetId="9">#REF!</definedName>
    <definedName name="SS" localSheetId="10">#REF!</definedName>
    <definedName name="SS" localSheetId="4">#REF!</definedName>
    <definedName name="SS">#REF!</definedName>
    <definedName name="SSSS" localSheetId="11">#N/A</definedName>
    <definedName name="SSSS" localSheetId="0">#N/A</definedName>
    <definedName name="SSSS" localSheetId="12">#N/A</definedName>
    <definedName name="SSSS" localSheetId="5">#N/A</definedName>
    <definedName name="SSSS" localSheetId="2">#N/A</definedName>
    <definedName name="SSSS" localSheetId="3">#N/A</definedName>
    <definedName name="SSSS" localSheetId="1">#N/A</definedName>
    <definedName name="SSSS" localSheetId="4">#N/A</definedName>
    <definedName name="SSSS">#N/A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ma">[19]Hoja1!$F$60</definedName>
    <definedName name="Summary" localSheetId="11">#REF!</definedName>
    <definedName name="Summary" localSheetId="0">#REF!</definedName>
    <definedName name="Summary" localSheetId="12">#REF!</definedName>
    <definedName name="Summary" localSheetId="7">#REF!</definedName>
    <definedName name="Summary" localSheetId="5">#REF!</definedName>
    <definedName name="Summary" localSheetId="2">#REF!</definedName>
    <definedName name="Summary" localSheetId="3">#REF!</definedName>
    <definedName name="Summary" localSheetId="1">#REF!</definedName>
    <definedName name="Summary" localSheetId="9">#REF!</definedName>
    <definedName name="Summary" localSheetId="10">#REF!</definedName>
    <definedName name="Summary" localSheetId="4">#REF!</definedName>
    <definedName name="Summary">#REF!</definedName>
    <definedName name="sw" localSheetId="11">#N/A</definedName>
    <definedName name="sw" localSheetId="0">#N/A</definedName>
    <definedName name="sw" localSheetId="12">#N/A</definedName>
    <definedName name="sw" localSheetId="5">#N/A</definedName>
    <definedName name="sw" localSheetId="2">#N/A</definedName>
    <definedName name="sw" localSheetId="3">#N/A</definedName>
    <definedName name="sw" localSheetId="1">#N/A</definedName>
    <definedName name="sw" localSheetId="4">#N/A</definedName>
    <definedName name="sw">#N/A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11">[3]!absc</definedName>
    <definedName name="t" localSheetId="0">[3]!absc</definedName>
    <definedName name="t" localSheetId="12">[3]!absc</definedName>
    <definedName name="t" localSheetId="7">[3]!absc</definedName>
    <definedName name="t" localSheetId="5">[3]!absc</definedName>
    <definedName name="t" localSheetId="2">[3]!absc</definedName>
    <definedName name="t" localSheetId="3">[3]!absc</definedName>
    <definedName name="t" localSheetId="1">[3]!absc</definedName>
    <definedName name="t" localSheetId="9">[3]!absc</definedName>
    <definedName name="t" localSheetId="10">[3]!absc</definedName>
    <definedName name="t" localSheetId="4">[3]!absc</definedName>
    <definedName name="t">[3]!absc</definedName>
    <definedName name="t5t5" hidden="1">{"TAB1",#N/A,TRUE,"GENERAL";"TAB2",#N/A,TRUE,"GENERAL";"TAB3",#N/A,TRUE,"GENERAL";"TAB4",#N/A,TRUE,"GENERAL";"TAB5",#N/A,TRUE,"GENERAL"}</definedName>
    <definedName name="TABLA" localSheetId="11">#REF!</definedName>
    <definedName name="TABLA" localSheetId="0">#REF!</definedName>
    <definedName name="TABLA" localSheetId="12">#REF!</definedName>
    <definedName name="TABLA" localSheetId="7">#REF!</definedName>
    <definedName name="TABLA" localSheetId="5">#REF!</definedName>
    <definedName name="TABLA" localSheetId="2">#REF!</definedName>
    <definedName name="TABLA" localSheetId="3">#REF!</definedName>
    <definedName name="TABLA" localSheetId="1">#REF!</definedName>
    <definedName name="TABLA" localSheetId="9">#REF!</definedName>
    <definedName name="TABLA" localSheetId="10">#REF!</definedName>
    <definedName name="TABLA" localSheetId="4">#REF!</definedName>
    <definedName name="TABLA">#REF!</definedName>
    <definedName name="TARIFAS">[31]TARIFAS!$A$1:$F$52</definedName>
    <definedName name="tdy" hidden="1">{"TAB1",#N/A,TRUE,"GENERAL";"TAB2",#N/A,TRUE,"GENERAL";"TAB3",#N/A,TRUE,"GENERAL";"TAB4",#N/A,TRUE,"GENERAL";"TAB5",#N/A,TRUE,"GENERAL"}</definedName>
    <definedName name="TER" localSheetId="11">#N/A</definedName>
    <definedName name="TER" localSheetId="0">#N/A</definedName>
    <definedName name="TER" localSheetId="12">#N/A</definedName>
    <definedName name="TER" localSheetId="5">#N/A</definedName>
    <definedName name="TER" localSheetId="2">#N/A</definedName>
    <definedName name="TER" localSheetId="3">#N/A</definedName>
    <definedName name="TER" localSheetId="1">#N/A</definedName>
    <definedName name="TER" localSheetId="4">#N/A</definedName>
    <definedName name="TER">#N/A</definedName>
    <definedName name="TERM" localSheetId="11">#N/A</definedName>
    <definedName name="TERM" localSheetId="0">#N/A</definedName>
    <definedName name="TERM" localSheetId="12">#N/A</definedName>
    <definedName name="TERM" localSheetId="5">#N/A</definedName>
    <definedName name="TERM" localSheetId="2">#N/A</definedName>
    <definedName name="TERM" localSheetId="3">#N/A</definedName>
    <definedName name="TERM" localSheetId="1">#N/A</definedName>
    <definedName name="TERM" localSheetId="4">#N/A</definedName>
    <definedName name="TERM">#N/A</definedName>
    <definedName name="TÉRMINOS" localSheetId="11">#N/A</definedName>
    <definedName name="TÉRMINOS" localSheetId="0">#N/A</definedName>
    <definedName name="TÉRMINOS" localSheetId="12">#N/A</definedName>
    <definedName name="TÉRMINOS" localSheetId="5">#N/A</definedName>
    <definedName name="TÉRMINOS" localSheetId="2">#N/A</definedName>
    <definedName name="TÉRMINOS" localSheetId="3">#N/A</definedName>
    <definedName name="TÉRMINOS" localSheetId="1">#N/A</definedName>
    <definedName name="TÉRMINOS" localSheetId="4">#N/A</definedName>
    <definedName name="TÉRMINOS">#N/A</definedName>
    <definedName name="TERR">[5]PRESUPUESTO!$I$7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EMPO">[15]BASES!$E$27</definedName>
    <definedName name="TITULO" localSheetId="11">#REF!</definedName>
    <definedName name="TITULO" localSheetId="0">#REF!</definedName>
    <definedName name="TITULO" localSheetId="12">#REF!</definedName>
    <definedName name="TITULO" localSheetId="7">#REF!</definedName>
    <definedName name="TITULO" localSheetId="5">#REF!</definedName>
    <definedName name="TITULO" localSheetId="2">#REF!</definedName>
    <definedName name="TITULO" localSheetId="3">#REF!</definedName>
    <definedName name="TITULO" localSheetId="1">#REF!</definedName>
    <definedName name="TITULO" localSheetId="9">#REF!</definedName>
    <definedName name="TITULO" localSheetId="10">#REF!</definedName>
    <definedName name="TITULO" localSheetId="4">#REF!</definedName>
    <definedName name="TITULO">#REF!</definedName>
    <definedName name="_xlnm.Print_Titles">#N/A</definedName>
    <definedName name="Títulos_a_imprimir_IM" localSheetId="11">#REF!</definedName>
    <definedName name="Títulos_a_imprimir_IM" localSheetId="0">#REF!</definedName>
    <definedName name="Títulos_a_imprimir_IM" localSheetId="12">#REF!</definedName>
    <definedName name="Títulos_a_imprimir_IM" localSheetId="7">#REF!</definedName>
    <definedName name="Títulos_a_imprimir_IM" localSheetId="5">#REF!</definedName>
    <definedName name="Títulos_a_imprimir_IM" localSheetId="2">#REF!</definedName>
    <definedName name="Títulos_a_imprimir_IM" localSheetId="3">#REF!</definedName>
    <definedName name="Títulos_a_imprimir_IM" localSheetId="1">#REF!</definedName>
    <definedName name="Títulos_a_imprimir_IM" localSheetId="9">#REF!</definedName>
    <definedName name="Títulos_a_imprimir_IM" localSheetId="10">#REF!</definedName>
    <definedName name="Títulos_a_imprimir_IM" localSheetId="4">#REF!</definedName>
    <definedName name="Títulos_a_imprimir_IM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AL" localSheetId="11">#REF!</definedName>
    <definedName name="TOTAL" localSheetId="0">#REF!</definedName>
    <definedName name="TOTAL" localSheetId="12">#REF!</definedName>
    <definedName name="TOTAL" localSheetId="7">#REF!</definedName>
    <definedName name="TOTAL" localSheetId="5">#REF!</definedName>
    <definedName name="TOTAL" localSheetId="2">#REF!</definedName>
    <definedName name="TOTAL" localSheetId="3">#REF!</definedName>
    <definedName name="TOTAL" localSheetId="1">#REF!</definedName>
    <definedName name="TOTAL" localSheetId="9">#REF!</definedName>
    <definedName name="TOTAL" localSheetId="10">#REF!</definedName>
    <definedName name="TOTAL" localSheetId="4">#REF!</definedName>
    <definedName name="TOTAL">#REF!</definedName>
    <definedName name="tr" hidden="1">{"TAB1",#N/A,TRUE,"GENERAL";"TAB2",#N/A,TRUE,"GENERAL";"TAB3",#N/A,TRUE,"GENERAL";"TAB4",#N/A,TRUE,"GENERAL";"TAB5",#N/A,TRUE,"GENERAL"}</definedName>
    <definedName name="TRAT">[32]desmonte!$E$48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jfgjh" hidden="1">{"via1",#N/A,TRUE,"general";"via2",#N/A,TRUE,"general";"via3",#N/A,TRUE,"general"}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CD" localSheetId="11">#REF!</definedName>
    <definedName name="TtCD" localSheetId="0">#REF!</definedName>
    <definedName name="TtCD" localSheetId="12">#REF!</definedName>
    <definedName name="TtCD" localSheetId="7">#REF!</definedName>
    <definedName name="TtCD" localSheetId="5">#REF!</definedName>
    <definedName name="TtCD" localSheetId="2">#REF!</definedName>
    <definedName name="TtCD" localSheetId="3">#REF!</definedName>
    <definedName name="TtCD" localSheetId="1">#REF!</definedName>
    <definedName name="TtCD" localSheetId="9">#REF!</definedName>
    <definedName name="TtCD" localSheetId="10">#REF!</definedName>
    <definedName name="TtCD" localSheetId="4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11">#REF!</definedName>
    <definedName name="U" localSheetId="0">#REF!</definedName>
    <definedName name="U" localSheetId="12">#REF!</definedName>
    <definedName name="U" localSheetId="7">#REF!</definedName>
    <definedName name="U" localSheetId="5">#REF!</definedName>
    <definedName name="U" localSheetId="2">#REF!</definedName>
    <definedName name="U" localSheetId="3">#REF!</definedName>
    <definedName name="U" localSheetId="1">#REF!</definedName>
    <definedName name="U" localSheetId="9">#REF!</definedName>
    <definedName name="U" localSheetId="10">#REF!</definedName>
    <definedName name="U" localSheetId="4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11">#REF!</definedName>
    <definedName name="Ubicación" localSheetId="0">#REF!</definedName>
    <definedName name="Ubicación" localSheetId="12">#REF!</definedName>
    <definedName name="Ubicación" localSheetId="7">#REF!</definedName>
    <definedName name="Ubicación" localSheetId="5">#REF!</definedName>
    <definedName name="Ubicación" localSheetId="2">#REF!</definedName>
    <definedName name="Ubicación" localSheetId="3">#REF!</definedName>
    <definedName name="Ubicación" localSheetId="1">#REF!</definedName>
    <definedName name="Ubicación" localSheetId="9">#REF!</definedName>
    <definedName name="Ubicación" localSheetId="10">#REF!</definedName>
    <definedName name="Ubicación" localSheetId="4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ITARIO">[33]Unitarios!$A$3:$D$13</definedName>
    <definedName name="Unitarios" localSheetId="11">#REF!</definedName>
    <definedName name="Unitarios" localSheetId="0">#REF!</definedName>
    <definedName name="Unitarios" localSheetId="12">#REF!</definedName>
    <definedName name="Unitarios" localSheetId="7">#REF!</definedName>
    <definedName name="Unitarios" localSheetId="5">#REF!</definedName>
    <definedName name="Unitarios" localSheetId="2">#REF!</definedName>
    <definedName name="Unitarios" localSheetId="3">#REF!</definedName>
    <definedName name="Unitarios" localSheetId="1">#REF!</definedName>
    <definedName name="Unitarios" localSheetId="9">#REF!</definedName>
    <definedName name="Unitarios" localSheetId="10">#REF!</definedName>
    <definedName name="Unitarios" localSheetId="4">#REF!</definedName>
    <definedName name="Unitarios">#REF!</definedName>
    <definedName name="uno" localSheetId="11">#N/A</definedName>
    <definedName name="uno" localSheetId="0">#N/A</definedName>
    <definedName name="uno" localSheetId="12">#N/A</definedName>
    <definedName name="uno" localSheetId="5">#N/A</definedName>
    <definedName name="uno" localSheetId="2">#N/A</definedName>
    <definedName name="uno" localSheetId="3">#N/A</definedName>
    <definedName name="uno" localSheetId="1">#N/A</definedName>
    <definedName name="uno" localSheetId="4">#N/A</definedName>
    <definedName name="uno">#N/A</definedName>
    <definedName name="UOUIV" hidden="1">{"TAB1",#N/A,TRUE,"GENERAL";"TAB2",#N/A,TRUE,"GENERAL";"TAB3",#N/A,TRUE,"GENERAL";"TAB4",#N/A,TRUE,"GENERAL";"TAB5",#N/A,TRUE,"GENERAL"}</definedName>
    <definedName name="uriel" localSheetId="11">#N/A</definedName>
    <definedName name="uriel" localSheetId="0">#N/A</definedName>
    <definedName name="uriel" localSheetId="12">#N/A</definedName>
    <definedName name="uriel" localSheetId="5">#N/A</definedName>
    <definedName name="uriel" localSheetId="2">#N/A</definedName>
    <definedName name="uriel" localSheetId="3">#N/A</definedName>
    <definedName name="uriel" localSheetId="1">#N/A</definedName>
    <definedName name="uriel" localSheetId="4">#N/A</definedName>
    <definedName name="uriel">#N/A</definedName>
    <definedName name="uryur" hidden="1">{"TAB1",#N/A,TRUE,"GENERAL";"TAB2",#N/A,TRUE,"GENERAL";"TAB3",#N/A,TRUE,"GENERAL";"TAB4",#N/A,TRUE,"GENERAL";"TAB5",#N/A,TRUE,"GENERAL"}</definedName>
    <definedName name="UTL">[5]otros!$C$4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LDES" localSheetId="11">#REF!</definedName>
    <definedName name="VALDES" localSheetId="0">#REF!</definedName>
    <definedName name="VALDES" localSheetId="12">#REF!</definedName>
    <definedName name="VALDES" localSheetId="7">#REF!</definedName>
    <definedName name="VALDES" localSheetId="5">#REF!</definedName>
    <definedName name="VALDES" localSheetId="2">#REF!</definedName>
    <definedName name="VALDES" localSheetId="3">#REF!</definedName>
    <definedName name="VALDES" localSheetId="1">#REF!</definedName>
    <definedName name="VALDES" localSheetId="9">#REF!</definedName>
    <definedName name="VALDES" localSheetId="10">#REF!</definedName>
    <definedName name="VALDES" localSheetId="4">#REF!</definedName>
    <definedName name="VALDES">#REF!</definedName>
    <definedName name="valor1" localSheetId="11">#REF!</definedName>
    <definedName name="valor1" localSheetId="0">#REF!</definedName>
    <definedName name="valor1" localSheetId="12">#REF!</definedName>
    <definedName name="valor1" localSheetId="7">#REF!</definedName>
    <definedName name="valor1" localSheetId="5">#REF!</definedName>
    <definedName name="valor1" localSheetId="2">#REF!</definedName>
    <definedName name="valor1" localSheetId="3">#REF!</definedName>
    <definedName name="valor1" localSheetId="1">#REF!</definedName>
    <definedName name="valor1" localSheetId="9">#REF!</definedName>
    <definedName name="valor1" localSheetId="10">#REF!</definedName>
    <definedName name="valor1" localSheetId="4">#REF!</definedName>
    <definedName name="valor1">#REF!</definedName>
    <definedName name="valor2" localSheetId="11">#REF!</definedName>
    <definedName name="valor2" localSheetId="0">#REF!</definedName>
    <definedName name="valor2" localSheetId="12">#REF!</definedName>
    <definedName name="valor2" localSheetId="7">#REF!</definedName>
    <definedName name="valor2" localSheetId="5">#REF!</definedName>
    <definedName name="valor2" localSheetId="2">#REF!</definedName>
    <definedName name="valor2" localSheetId="3">#REF!</definedName>
    <definedName name="valor2" localSheetId="1">#REF!</definedName>
    <definedName name="valor2" localSheetId="9">#REF!</definedName>
    <definedName name="valor2" localSheetId="10">#REF!</definedName>
    <definedName name="valor2" localSheetId="4">#REF!</definedName>
    <definedName name="valor2">#REF!</definedName>
    <definedName name="VALOR3" localSheetId="11">#REF!</definedName>
    <definedName name="VALOR3" localSheetId="0">#REF!</definedName>
    <definedName name="VALOR3" localSheetId="12">#REF!</definedName>
    <definedName name="VALOR3" localSheetId="7">#REF!</definedName>
    <definedName name="VALOR3" localSheetId="5">#REF!</definedName>
    <definedName name="VALOR3" localSheetId="2">#REF!</definedName>
    <definedName name="VALOR3" localSheetId="3">#REF!</definedName>
    <definedName name="VALOR3" localSheetId="1">#REF!</definedName>
    <definedName name="VALOR3" localSheetId="9">#REF!</definedName>
    <definedName name="VALOR3" localSheetId="10">#REF!</definedName>
    <definedName name="VALOR3" localSheetId="4">#REF!</definedName>
    <definedName name="VALOR3">#REF!</definedName>
    <definedName name="vbvbvbvb" hidden="1">{"TAB1",#N/A,TRUE,"GENERAL";"TAB2",#N/A,TRUE,"GENERAL";"TAB3",#N/A,TRUE,"GENERAL";"TAB4",#N/A,TRUE,"GENERAL";"TAB5",#N/A,TRUE,"GENERAL"}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 localSheetId="11">#REF!</definedName>
    <definedName name="VentaAiu" localSheetId="0">#REF!</definedName>
    <definedName name="VentaAiu" localSheetId="12">#REF!</definedName>
    <definedName name="VentaAiu" localSheetId="7">#REF!</definedName>
    <definedName name="VentaAiu" localSheetId="5">#REF!</definedName>
    <definedName name="VentaAiu" localSheetId="2">#REF!</definedName>
    <definedName name="VentaAiu" localSheetId="3">#REF!</definedName>
    <definedName name="VentaAiu" localSheetId="1">#REF!</definedName>
    <definedName name="VentaAiu" localSheetId="9">#REF!</definedName>
    <definedName name="VentaAiu" localSheetId="10">#REF!</definedName>
    <definedName name="VentaAiu" localSheetId="4">#REF!</definedName>
    <definedName name="VentaAiu">#REF!</definedName>
    <definedName name="vfbgnhyt" hidden="1">{"via1",#N/A,TRUE,"general";"via2",#N/A,TRUE,"general";"via3",#N/A,TRUE,"general"}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k" hidden="1">{"via1",#N/A,TRUE,"general";"via2",#N/A,TRUE,"general";"via3",#N/A,TRUE,"general"}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cxv" hidden="1">{"TAB1",#N/A,TRUE,"GENERAL";"TAB2",#N/A,TRUE,"GENERAL";"TAB3",#N/A,TRUE,"GENERAL";"TAB4",#N/A,TRUE,"GENERAL";"TAB5",#N/A,TRUE,"GENERAL"}</definedName>
    <definedName name="VVV" localSheetId="11">#REF!</definedName>
    <definedName name="VVV" localSheetId="0">#REF!</definedName>
    <definedName name="VVV" localSheetId="12">#REF!</definedName>
    <definedName name="VVV" localSheetId="7">#REF!</definedName>
    <definedName name="VVV" localSheetId="5">#REF!</definedName>
    <definedName name="VVV" localSheetId="2">#REF!</definedName>
    <definedName name="VVV" localSheetId="3">#REF!</definedName>
    <definedName name="VVV" localSheetId="1">#REF!</definedName>
    <definedName name="VVV" localSheetId="9">#REF!</definedName>
    <definedName name="VVV" localSheetId="10">#REF!</definedName>
    <definedName name="VVV" localSheetId="4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 localSheetId="11">'[16]Res-Accide-10'!#REF!</definedName>
    <definedName name="WDFSDF" localSheetId="0">'[16]Res-Accide-10'!#REF!</definedName>
    <definedName name="WDFSDF" localSheetId="12">'[16]Res-Accide-10'!#REF!</definedName>
    <definedName name="WDFSDF" localSheetId="7">'[16]Res-Accide-10'!#REF!</definedName>
    <definedName name="WDFSDF" localSheetId="5">'[16]Res-Accide-10'!#REF!</definedName>
    <definedName name="WDFSDF" localSheetId="2">'[16]Res-Accide-10'!#REF!</definedName>
    <definedName name="WDFSDF" localSheetId="3">'[16]Res-Accide-10'!#REF!</definedName>
    <definedName name="WDFSDF" localSheetId="1">'[16]Res-Accide-10'!#REF!</definedName>
    <definedName name="WDFSDF" localSheetId="9">'[16]Res-Accide-10'!#REF!</definedName>
    <definedName name="WDFSDF" localSheetId="10">'[16]Res-Accide-10'!#REF!</definedName>
    <definedName name="WDFSDF" localSheetId="4">'[16]Res-Accide-10'!#REF!</definedName>
    <definedName name="WDFSDF">'[16]Res-Accide-10'!#REF!</definedName>
    <definedName name="WEFWE" localSheetId="11">'[16]Res-Accide-10'!#REF!</definedName>
    <definedName name="WEFWE" localSheetId="0">'[16]Res-Accide-10'!#REF!</definedName>
    <definedName name="WEFWE" localSheetId="12">'[16]Res-Accide-10'!#REF!</definedName>
    <definedName name="WEFWE" localSheetId="7">'[16]Res-Accide-10'!#REF!</definedName>
    <definedName name="WEFWE" localSheetId="5">'[16]Res-Accide-10'!#REF!</definedName>
    <definedName name="WEFWE" localSheetId="2">'[16]Res-Accide-10'!#REF!</definedName>
    <definedName name="WEFWE" localSheetId="3">'[16]Res-Accide-10'!#REF!</definedName>
    <definedName name="WEFWE" localSheetId="1">'[16]Res-Accide-10'!#REF!</definedName>
    <definedName name="WEFWE" localSheetId="9">'[16]Res-Accide-10'!#REF!</definedName>
    <definedName name="WEFWE" localSheetId="10">'[16]Res-Accide-10'!#REF!</definedName>
    <definedName name="WEFWE" localSheetId="4">'[16]Res-Accide-10'!#REF!</definedName>
    <definedName name="WEFWE">'[16]Res-Accide-10'!#REF!</definedName>
    <definedName name="WER">'[16]Res-Accide-10'!$S$2:$S$7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 localSheetId="11">'[16]Res-Accide-10'!#REF!</definedName>
    <definedName name="WILSON" localSheetId="0">'[16]Res-Accide-10'!#REF!</definedName>
    <definedName name="WILSON" localSheetId="12">'[16]Res-Accide-10'!#REF!</definedName>
    <definedName name="WILSON" localSheetId="7">'[16]Res-Accide-10'!#REF!</definedName>
    <definedName name="WILSON" localSheetId="5">'[16]Res-Accide-10'!#REF!</definedName>
    <definedName name="WILSON" localSheetId="2">'[16]Res-Accide-10'!#REF!</definedName>
    <definedName name="WILSON" localSheetId="3">'[16]Res-Accide-10'!#REF!</definedName>
    <definedName name="WILSON" localSheetId="1">'[16]Res-Accide-10'!#REF!</definedName>
    <definedName name="WILSON" localSheetId="9">'[16]Res-Accide-10'!#REF!</definedName>
    <definedName name="WILSON" localSheetId="10">'[16]Res-Accide-10'!#REF!</definedName>
    <definedName name="WILSON" localSheetId="4">'[16]Res-Accide-10'!#REF!</definedName>
    <definedName name="WILSON">'[16]Res-Accide-10'!#REF!</definedName>
    <definedName name="WQEEWQ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via.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ded3" hidden="1">{"via1",#N/A,TRUE,"general";"via2",#N/A,TRUE,"general";"via3",#N/A,TRUE,"general"}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cbvbs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X" localSheetId="11">#REF!</definedName>
    <definedName name="XX" localSheetId="0">#REF!</definedName>
    <definedName name="XX" localSheetId="12">#REF!</definedName>
    <definedName name="XX" localSheetId="7">#REF!</definedName>
    <definedName name="XX" localSheetId="5">#REF!</definedName>
    <definedName name="XX" localSheetId="2">#REF!</definedName>
    <definedName name="XX" localSheetId="3">#REF!</definedName>
    <definedName name="XX" localSheetId="1">#REF!</definedName>
    <definedName name="XX" localSheetId="9">#REF!</definedName>
    <definedName name="XX" localSheetId="10">#REF!</definedName>
    <definedName name="XX" localSheetId="4">#REF!</definedName>
    <definedName name="XX">#REF!</definedName>
    <definedName name="xxfg" hidden="1">{"via1",#N/A,TRUE,"general";"via2",#N/A,TRUE,"general";"via3",#N/A,TRUE,"general"}</definedName>
    <definedName name="xxxxx" localSheetId="11">[34]!absc</definedName>
    <definedName name="xxxxx" localSheetId="0">[34]!absc</definedName>
    <definedName name="xxxxx" localSheetId="12">[34]!absc</definedName>
    <definedName name="xxxxx" localSheetId="7">[34]!absc</definedName>
    <definedName name="xxxxx" localSheetId="5">[34]!absc</definedName>
    <definedName name="xxxxx" localSheetId="2">[34]!absc</definedName>
    <definedName name="xxxxx" localSheetId="3">[34]!absc</definedName>
    <definedName name="xxxxx" localSheetId="1">[34]!absc</definedName>
    <definedName name="xxxxx" localSheetId="9">[34]!absc</definedName>
    <definedName name="xxxxx" localSheetId="10">[34]!absc</definedName>
    <definedName name="xxxxx" localSheetId="4">[34]!absc</definedName>
    <definedName name="xxxxx">[34]!absc</definedName>
    <definedName name="xxxxxds" hidden="1">{"via1",#N/A,TRUE,"general";"via2",#N/A,TRUE,"general";"via3",#N/A,TRUE,"general"}</definedName>
    <definedName name="XXXXXXXXXX" localSheetId="11">#REF!</definedName>
    <definedName name="XXXXXXXXXX" localSheetId="0">#REF!</definedName>
    <definedName name="XXXXXXXXXX" localSheetId="12">#REF!</definedName>
    <definedName name="XXXXXXXXXX" localSheetId="7">#REF!</definedName>
    <definedName name="XXXXXXXXXX" localSheetId="5">#REF!</definedName>
    <definedName name="XXXXXXXXXX" localSheetId="2">#REF!</definedName>
    <definedName name="XXXXXXXXXX" localSheetId="3">#REF!</definedName>
    <definedName name="XXXXXXXXXX" localSheetId="1">#REF!</definedName>
    <definedName name="XXXXXXXXXX" localSheetId="9">#REF!</definedName>
    <definedName name="XXXXXXXXXX" localSheetId="10">#REF!</definedName>
    <definedName name="XXXXXXXXXX" localSheetId="4">#REF!</definedName>
    <definedName name="XXXXXXXXXX">#REF!</definedName>
    <definedName name="xxxxxxxxxx29" hidden="1">{"via1",#N/A,TRUE,"general";"via2",#N/A,TRUE,"general";"via3",#N/A,TRUE,"general"}</definedName>
    <definedName name="XXXXXXXXXXXX" localSheetId="11">#REF!</definedName>
    <definedName name="XXXXXXXXXXXX" localSheetId="0">#REF!</definedName>
    <definedName name="XXXXXXXXXXXX" localSheetId="12">#REF!</definedName>
    <definedName name="XXXXXXXXXXXX" localSheetId="7">#REF!</definedName>
    <definedName name="XXXXXXXXXXXX" localSheetId="5">#REF!</definedName>
    <definedName name="XXXXXXXXXXXX" localSheetId="2">#REF!</definedName>
    <definedName name="XXXXXXXXXXXX" localSheetId="3">#REF!</definedName>
    <definedName name="XXXXXXXXXXXX" localSheetId="1">#REF!</definedName>
    <definedName name="XXXXXXXXXXXX" localSheetId="9">#REF!</definedName>
    <definedName name="XXXXXXXXXXXX" localSheetId="10">#REF!</definedName>
    <definedName name="XXXXXXXXXXXX" localSheetId="4">#REF!</definedName>
    <definedName name="XXXXXXXXXXXX">#REF!</definedName>
    <definedName name="XZXZV" hidden="1">{"via1",#N/A,TRUE,"general";"via2",#N/A,TRUE,"general";"via3",#N/A,TRUE,"general"}</definedName>
    <definedName name="Y" localSheetId="11">[8]!absc</definedName>
    <definedName name="Y" localSheetId="0">[8]!absc</definedName>
    <definedName name="Y" localSheetId="12">[8]!absc</definedName>
    <definedName name="Y" localSheetId="7">[8]!absc</definedName>
    <definedName name="Y" localSheetId="5">[8]!absc</definedName>
    <definedName name="Y" localSheetId="2">[8]!absc</definedName>
    <definedName name="Y" localSheetId="3">[8]!absc</definedName>
    <definedName name="Y" localSheetId="1">[8]!absc</definedName>
    <definedName name="Y" localSheetId="9">[8]!absc</definedName>
    <definedName name="Y" localSheetId="10">[8]!absc</definedName>
    <definedName name="Y" localSheetId="4">[8]!absc</definedName>
    <definedName name="Y">[8]!absc</definedName>
    <definedName name="y6y6" hidden="1">{"via1",#N/A,TRUE,"general";"via2",#N/A,TRUE,"general";"via3",#N/A,TRUE,"general"}</definedName>
    <definedName name="YA" localSheetId="11">#REF!</definedName>
    <definedName name="YA" localSheetId="0">#REF!</definedName>
    <definedName name="YA" localSheetId="12">#REF!</definedName>
    <definedName name="YA" localSheetId="7">#REF!</definedName>
    <definedName name="YA" localSheetId="5">#REF!</definedName>
    <definedName name="YA" localSheetId="2">#REF!</definedName>
    <definedName name="YA" localSheetId="3">#REF!</definedName>
    <definedName name="YA" localSheetId="1">#REF!</definedName>
    <definedName name="YA" localSheetId="9">#REF!</definedName>
    <definedName name="YA" localSheetId="10">#REF!</definedName>
    <definedName name="YA" localSheetId="4">#REF!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 hidden="1">{"TAB1",#N/A,TRUE,"GENERAL";"TAB2",#N/A,TRUE,"GENERAL";"TAB3",#N/A,TRUE,"GENERAL";"TAB4",#N/A,TRUE,"GENERAL";"TAB5",#N/A,TRUE,"GENERAL"}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dervr" hidden="1">{"via1",#N/A,TRUE,"general";"via2",#N/A,TRUE,"general";"via3",#N/A,TRUE,"general"}</definedName>
    <definedName name="ZDF" localSheetId="11">#REF!</definedName>
    <definedName name="ZDF" localSheetId="0">#REF!</definedName>
    <definedName name="ZDF" localSheetId="12">#REF!</definedName>
    <definedName name="ZDF" localSheetId="7">#REF!</definedName>
    <definedName name="ZDF" localSheetId="5">#REF!</definedName>
    <definedName name="ZDF" localSheetId="2">#REF!</definedName>
    <definedName name="ZDF" localSheetId="3">#REF!</definedName>
    <definedName name="ZDF" localSheetId="1">#REF!</definedName>
    <definedName name="ZDF" localSheetId="9">#REF!</definedName>
    <definedName name="ZDF" localSheetId="10">#REF!</definedName>
    <definedName name="ZDF" localSheetId="4">#REF!</definedName>
    <definedName name="ZDF">#REF!</definedName>
    <definedName name="zx" localSheetId="11">#N/A</definedName>
    <definedName name="zx" localSheetId="0">#N/A</definedName>
    <definedName name="zx" localSheetId="12">#N/A</definedName>
    <definedName name="zx" localSheetId="5">#N/A</definedName>
    <definedName name="zx" localSheetId="2">#N/A</definedName>
    <definedName name="zx" localSheetId="3">#N/A</definedName>
    <definedName name="zx" localSheetId="1">#N/A</definedName>
    <definedName name="zx" localSheetId="4">#N/A</definedName>
    <definedName name="zx">#N/A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ZZZZZZZZZ" localSheetId="11">'[18]A. P. U.'!#REF!</definedName>
    <definedName name="ZZZZZZZZZZZ" localSheetId="0">'[18]A. P. U.'!#REF!</definedName>
    <definedName name="ZZZZZZZZZZZ" localSheetId="12">'[18]A. P. U.'!#REF!</definedName>
    <definedName name="ZZZZZZZZZZZ" localSheetId="7">'[18]A. P. U.'!#REF!</definedName>
    <definedName name="ZZZZZZZZZZZ" localSheetId="5">'[18]A. P. U.'!#REF!</definedName>
    <definedName name="ZZZZZZZZZZZ" localSheetId="2">'[18]A. P. U.'!#REF!</definedName>
    <definedName name="ZZZZZZZZZZZ" localSheetId="3">'[18]A. P. U.'!#REF!</definedName>
    <definedName name="ZZZZZZZZZZZ" localSheetId="1">'[18]A. P. U.'!#REF!</definedName>
    <definedName name="ZZZZZZZZZZZ" localSheetId="9">'[18]A. P. U.'!#REF!</definedName>
    <definedName name="ZZZZZZZZZZZ" localSheetId="10">'[18]A. P. U.'!#REF!</definedName>
    <definedName name="ZZZZZZZZZZZ" localSheetId="4">'[18]A. P. U.'!#REF!</definedName>
    <definedName name="ZZZZZZZZZZZ">'[18]A. P. U.'!#REF!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14" l="1"/>
  <c r="M43" i="14"/>
  <c r="M38" i="14"/>
  <c r="J38" i="14"/>
  <c r="H38" i="14"/>
  <c r="A38" i="14"/>
  <c r="M34" i="14"/>
  <c r="M25" i="14"/>
  <c r="M54" i="14" s="1"/>
  <c r="N29" i="3" l="1"/>
  <c r="M25" i="5"/>
  <c r="H47" i="5"/>
  <c r="H47" i="4"/>
  <c r="H47" i="3"/>
  <c r="H47" i="2"/>
  <c r="H47" i="1"/>
  <c r="C4" i="13"/>
  <c r="C5" i="13"/>
  <c r="C6" i="13"/>
  <c r="C7" i="13"/>
  <c r="C9" i="13"/>
  <c r="A38" i="12" l="1"/>
  <c r="A38" i="11"/>
  <c r="A38" i="10"/>
  <c r="K47" i="9"/>
  <c r="M19" i="9"/>
  <c r="K47" i="8"/>
  <c r="M19" i="8"/>
  <c r="K47" i="7" l="1"/>
  <c r="M19" i="7"/>
  <c r="K29" i="12" l="1"/>
  <c r="M29" i="12" s="1"/>
  <c r="K29" i="11"/>
  <c r="M29" i="11" s="1"/>
  <c r="K29" i="10"/>
  <c r="M29" i="10" s="1"/>
  <c r="M43" i="12" l="1"/>
  <c r="M34" i="12"/>
  <c r="M25" i="12"/>
  <c r="M43" i="11"/>
  <c r="M34" i="11"/>
  <c r="M25" i="11"/>
  <c r="M52" i="10"/>
  <c r="M43" i="10"/>
  <c r="M34" i="10"/>
  <c r="M25" i="10"/>
  <c r="K48" i="9"/>
  <c r="H48" i="9"/>
  <c r="J48" i="9" s="1"/>
  <c r="H47" i="9"/>
  <c r="J47" i="9" s="1"/>
  <c r="M47" i="9" s="1"/>
  <c r="A47" i="9"/>
  <c r="M43" i="9"/>
  <c r="M34" i="9"/>
  <c r="M25" i="9"/>
  <c r="K48" i="8"/>
  <c r="H48" i="8"/>
  <c r="J48" i="8" s="1"/>
  <c r="H47" i="8"/>
  <c r="J47" i="8" s="1"/>
  <c r="M47" i="8" s="1"/>
  <c r="A47" i="8"/>
  <c r="M43" i="8"/>
  <c r="M34" i="8"/>
  <c r="M25" i="8"/>
  <c r="M29" i="4"/>
  <c r="M34" i="4" s="1"/>
  <c r="K48" i="7"/>
  <c r="H48" i="7"/>
  <c r="J48" i="7" s="1"/>
  <c r="M47" i="7"/>
  <c r="J47" i="7"/>
  <c r="H47" i="7"/>
  <c r="A47" i="7"/>
  <c r="M43" i="7"/>
  <c r="M34" i="7"/>
  <c r="M25" i="7"/>
  <c r="M19" i="6"/>
  <c r="M25" i="6" s="1"/>
  <c r="M52" i="6"/>
  <c r="J38" i="6"/>
  <c r="M38" i="6" s="1"/>
  <c r="M43" i="6" s="1"/>
  <c r="H38" i="6"/>
  <c r="A38" i="6"/>
  <c r="M34" i="6"/>
  <c r="H38" i="5"/>
  <c r="J38" i="5" s="1"/>
  <c r="M38" i="5" s="1"/>
  <c r="M43" i="5" s="1"/>
  <c r="A38" i="5"/>
  <c r="K48" i="5"/>
  <c r="J48" i="5"/>
  <c r="H48" i="5"/>
  <c r="J47" i="5"/>
  <c r="M47" i="5" s="1"/>
  <c r="A47" i="5"/>
  <c r="M29" i="5"/>
  <c r="M34" i="5" s="1"/>
  <c r="M30" i="3"/>
  <c r="K48" i="4"/>
  <c r="J48" i="4"/>
  <c r="H48" i="4"/>
  <c r="M47" i="4"/>
  <c r="J47" i="4"/>
  <c r="A47" i="4"/>
  <c r="M43" i="4"/>
  <c r="M25" i="4"/>
  <c r="M29" i="3"/>
  <c r="M20" i="3"/>
  <c r="M19" i="3"/>
  <c r="K48" i="3"/>
  <c r="H48" i="3"/>
  <c r="J48" i="3" s="1"/>
  <c r="J47" i="3"/>
  <c r="M47" i="3" s="1"/>
  <c r="A47" i="3"/>
  <c r="M43" i="3"/>
  <c r="J48" i="2"/>
  <c r="H48" i="2"/>
  <c r="J47" i="2"/>
  <c r="A47" i="2"/>
  <c r="M43" i="2"/>
  <c r="M34" i="2"/>
  <c r="M25" i="2"/>
  <c r="K20" i="1"/>
  <c r="M20" i="1" s="1"/>
  <c r="H48" i="1"/>
  <c r="M19" i="1"/>
  <c r="M25" i="1" s="1"/>
  <c r="M25" i="3" l="1"/>
  <c r="M52" i="12"/>
  <c r="M54" i="12" s="1"/>
  <c r="M52" i="11"/>
  <c r="M54" i="11" s="1"/>
  <c r="M54" i="10"/>
  <c r="M48" i="9"/>
  <c r="M52" i="9" s="1"/>
  <c r="M54" i="9" s="1"/>
  <c r="M48" i="8"/>
  <c r="M52" i="8" s="1"/>
  <c r="M54" i="8" s="1"/>
  <c r="N54" i="8" s="1"/>
  <c r="M48" i="7"/>
  <c r="M52" i="7" s="1"/>
  <c r="M54" i="7" s="1"/>
  <c r="N54" i="7" s="1"/>
  <c r="M54" i="6"/>
  <c r="M48" i="5"/>
  <c r="M52" i="5" s="1"/>
  <c r="M54" i="5" s="1"/>
  <c r="N54" i="5" s="1"/>
  <c r="M48" i="4"/>
  <c r="M52" i="4" s="1"/>
  <c r="M54" i="4" s="1"/>
  <c r="M48" i="3"/>
  <c r="M52" i="3" s="1"/>
  <c r="M34" i="3"/>
  <c r="M47" i="2"/>
  <c r="K48" i="2"/>
  <c r="M48" i="2" s="1"/>
  <c r="M52" i="2" l="1"/>
  <c r="M54" i="2" s="1"/>
  <c r="N54" i="2" s="1"/>
  <c r="M54" i="3"/>
  <c r="N54" i="3" s="1"/>
  <c r="J48" i="1" l="1"/>
  <c r="K47" i="1"/>
  <c r="K48" i="1" s="1"/>
  <c r="A47" i="1"/>
  <c r="J47" i="1" s="1"/>
  <c r="M43" i="1"/>
  <c r="M47" i="1" l="1"/>
  <c r="M48" i="1"/>
  <c r="M34" i="1"/>
  <c r="M52" i="1" l="1"/>
  <c r="M54" i="1" s="1"/>
  <c r="N54" i="1" s="1"/>
</calcChain>
</file>

<file path=xl/sharedStrings.xml><?xml version="1.0" encoding="utf-8"?>
<sst xmlns="http://schemas.openxmlformats.org/spreadsheetml/2006/main" count="836" uniqueCount="104">
  <si>
    <t>CONTRATO No.</t>
  </si>
  <si>
    <t>DATOS ESPECÍFICOS</t>
  </si>
  <si>
    <t>ITEM</t>
  </si>
  <si>
    <t>DESCRIPCIÓN</t>
  </si>
  <si>
    <t>UNIDAD</t>
  </si>
  <si>
    <t>CANTIDAD</t>
  </si>
  <si>
    <t>I. EQUIPO</t>
  </si>
  <si>
    <t>TIPO</t>
  </si>
  <si>
    <t>TARIFA/HORA</t>
  </si>
  <si>
    <t>RENDIMIENTO</t>
  </si>
  <si>
    <t>Vr. UNITARIO</t>
  </si>
  <si>
    <t>Herramienta menor</t>
  </si>
  <si>
    <t>SUBTOTAL $</t>
  </si>
  <si>
    <t>II. MATERIALES</t>
  </si>
  <si>
    <t>PRECIO UNIT.</t>
  </si>
  <si>
    <t>III. TRANSPORTES</t>
  </si>
  <si>
    <t>MATERIAL</t>
  </si>
  <si>
    <t>VOL. o PESO</t>
  </si>
  <si>
    <t>DISTANCIA</t>
  </si>
  <si>
    <r>
      <t>M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 xml:space="preserve"> o Ton/Km</t>
    </r>
  </si>
  <si>
    <t>TARIFA</t>
  </si>
  <si>
    <t>IV. MANO DE OBRA</t>
  </si>
  <si>
    <t>TRABAJADOR</t>
  </si>
  <si>
    <t xml:space="preserve">JORNAL DIA </t>
  </si>
  <si>
    <t>PRESTACIONES</t>
  </si>
  <si>
    <t>JORNAL TOTAL</t>
  </si>
  <si>
    <t xml:space="preserve">RENDIMIENTO </t>
  </si>
  <si>
    <t>Oficial</t>
  </si>
  <si>
    <t>TOTAL COSTO DIRECTO $</t>
  </si>
  <si>
    <t>V. COSTOS INDIRECTOS</t>
  </si>
  <si>
    <t>Descripción</t>
  </si>
  <si>
    <t>Porcentaje</t>
  </si>
  <si>
    <t>Valor Total</t>
  </si>
  <si>
    <t>Administración</t>
  </si>
  <si>
    <t xml:space="preserve">Imprevistos </t>
  </si>
  <si>
    <t>Utilidad</t>
  </si>
  <si>
    <t>Precio Unitario Total Aproximado al peso $</t>
  </si>
  <si>
    <t>Firma</t>
  </si>
  <si>
    <t>Nombre: Horacio Vega Cárdenas</t>
  </si>
  <si>
    <t xml:space="preserve">Representante Legal del Contratista </t>
  </si>
  <si>
    <t>Matricula No. : 68202-11276 STD</t>
  </si>
  <si>
    <t xml:space="preserve"> </t>
  </si>
  <si>
    <t>CONSORCIO PROSPERIDAD 2015</t>
  </si>
  <si>
    <t>PAF-ATF-O-137-2016</t>
  </si>
  <si>
    <t>CONSTRUCCIÓN Y OPTIMIZACIÓN DEL SISTEMA DE ALCANTARILLADO SANITARIO Y PLUVIAL Y SISTEMA DE TRATAMIENTO DE AGUAS RESIDUALES DEL MUNICIPIO DE CHARALÁ, DEPARTAMENTO DE SANTANDER – ETAPA I</t>
  </si>
  <si>
    <t>TAPA DEL PROYECTO:</t>
  </si>
  <si>
    <t>OBJETO DEL CONTRATO:</t>
  </si>
  <si>
    <t>FASE II</t>
  </si>
  <si>
    <t>NP 01</t>
  </si>
  <si>
    <t>Demolición de pavimento rígido espesor 0,16-0,20</t>
  </si>
  <si>
    <t>Compresor y dos martillos</t>
  </si>
  <si>
    <t>Equio Oxicorte</t>
  </si>
  <si>
    <t>M2</t>
  </si>
  <si>
    <t>ANALISIS DE PRECIO UNITARIOS DE ITEMS NO PREVISTOS</t>
  </si>
  <si>
    <t>NP 02</t>
  </si>
  <si>
    <t>NP 03</t>
  </si>
  <si>
    <t>M3</t>
  </si>
  <si>
    <t>Concreto de 3000 PSI</t>
  </si>
  <si>
    <t>Mezcladora de concreto</t>
  </si>
  <si>
    <t>Vibrador de concreto</t>
  </si>
  <si>
    <t>m3</t>
  </si>
  <si>
    <t>Asfalto para juntas</t>
  </si>
  <si>
    <t>Kg</t>
  </si>
  <si>
    <t>Triturado</t>
  </si>
  <si>
    <t>NP 05</t>
  </si>
  <si>
    <t>NP 04</t>
  </si>
  <si>
    <t>NP 12</t>
  </si>
  <si>
    <t>Conformación de sitios de disposición de sobrantes</t>
  </si>
  <si>
    <t xml:space="preserve">Retroexcavadora </t>
  </si>
  <si>
    <t>NP 06</t>
  </si>
  <si>
    <t>Instalación de tubería de D=750 mm (30")</t>
  </si>
  <si>
    <t>M</t>
  </si>
  <si>
    <t>Mortero 1:3 (cama de mortero de 0,10 cm)</t>
  </si>
  <si>
    <t>Instalación de tubería de D=1065 mm (42")</t>
  </si>
  <si>
    <t>Tubería PEAD 750 mm (30")</t>
  </si>
  <si>
    <t>Instalación de tubería de D=1200 mm (48")</t>
  </si>
  <si>
    <t>Suministro de tubería 750 mm (30")</t>
  </si>
  <si>
    <t>m</t>
  </si>
  <si>
    <t>Tubería PEAD 1050 mm (42")</t>
  </si>
  <si>
    <t>Tubería PEAD 1200 mm (48")</t>
  </si>
  <si>
    <t>NP 09</t>
  </si>
  <si>
    <t>Suministro de tubería de D=1050 mm (42")</t>
  </si>
  <si>
    <t>NP 10</t>
  </si>
  <si>
    <t>NP 11</t>
  </si>
  <si>
    <t>Suministro de tubería de D=1200 mm (48")</t>
  </si>
  <si>
    <t>NP 08</t>
  </si>
  <si>
    <t>NP 07</t>
  </si>
  <si>
    <t>Retiro de pavimento en piedra</t>
  </si>
  <si>
    <t>Reparación de pavimento de concreto de 3000 psi con sello en asfalto</t>
  </si>
  <si>
    <t>Instalación de pavimento en piedra</t>
  </si>
  <si>
    <t>Retrocargador</t>
  </si>
  <si>
    <t>Manejo de aguas</t>
  </si>
  <si>
    <t>m2</t>
  </si>
  <si>
    <t>Reposición Pav Piedra</t>
  </si>
  <si>
    <t>Pavimento rígido 3000 PSI</t>
  </si>
  <si>
    <t>Tuberia 48"</t>
  </si>
  <si>
    <t>Tuberia 42"</t>
  </si>
  <si>
    <t>Tuberia 30"</t>
  </si>
  <si>
    <t>Precio</t>
  </si>
  <si>
    <t>Unidad</t>
  </si>
  <si>
    <t>Descripcion</t>
  </si>
  <si>
    <t>Precios No Previstos</t>
  </si>
  <si>
    <t>Entibado</t>
  </si>
  <si>
    <t>Tabla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</si>
</sst>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Fill="1"/>
    <xf numFmtId="0" fontId="5" fillId="0" borderId="2" xfId="2" applyFont="1" applyFill="1" applyBorder="1"/>
    <xf numFmtId="0" fontId="5" fillId="0" borderId="3" xfId="2" applyFont="1" applyFill="1" applyBorder="1"/>
    <xf numFmtId="0" fontId="5" fillId="0" borderId="4" xfId="2" applyFont="1" applyFill="1" applyBorder="1"/>
    <xf numFmtId="0" fontId="3" fillId="0" borderId="6" xfId="2" applyFont="1" applyFill="1" applyBorder="1" applyAlignment="1" applyProtection="1">
      <alignment horizontal="left" vertical="center"/>
      <protection locked="0"/>
    </xf>
    <xf numFmtId="0" fontId="5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vertical="center"/>
      <protection locked="0"/>
    </xf>
    <xf numFmtId="0" fontId="5" fillId="0" borderId="7" xfId="2" applyFont="1" applyFill="1" applyBorder="1" applyAlignment="1">
      <alignment vertical="center"/>
    </xf>
    <xf numFmtId="0" fontId="3" fillId="0" borderId="6" xfId="2" applyFont="1" applyFill="1" applyBorder="1" applyAlignment="1" applyProtection="1">
      <alignment vertical="center"/>
      <protection locked="0"/>
    </xf>
    <xf numFmtId="0" fontId="3" fillId="0" borderId="0" xfId="2" applyFont="1" applyFill="1" applyBorder="1" applyAlignment="1">
      <alignment vertical="center"/>
    </xf>
    <xf numFmtId="0" fontId="5" fillId="0" borderId="0" xfId="2" applyFont="1" applyFill="1" applyBorder="1" applyAlignment="1" applyProtection="1">
      <alignment horizontal="left" vertical="center" wrapText="1"/>
      <protection locked="0"/>
    </xf>
    <xf numFmtId="0" fontId="5" fillId="0" borderId="7" xfId="2" applyFont="1" applyFill="1" applyBorder="1" applyAlignment="1" applyProtection="1">
      <alignment horizontal="left" vertical="center" wrapText="1"/>
      <protection locked="0"/>
    </xf>
    <xf numFmtId="0" fontId="3" fillId="0" borderId="12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164" fontId="5" fillId="0" borderId="13" xfId="2" applyNumberFormat="1" applyFont="1" applyFill="1" applyBorder="1" applyAlignment="1">
      <alignment horizontal="center" vertical="center"/>
    </xf>
    <xf numFmtId="4" fontId="5" fillId="0" borderId="12" xfId="3" applyNumberFormat="1" applyFont="1" applyFill="1" applyBorder="1" applyAlignment="1">
      <alignment horizontal="center" vertical="center" wrapText="1"/>
    </xf>
    <xf numFmtId="0" fontId="5" fillId="0" borderId="6" xfId="2" applyFont="1" applyFill="1" applyBorder="1"/>
    <xf numFmtId="0" fontId="5" fillId="0" borderId="0" xfId="2" applyFont="1" applyFill="1" applyBorder="1"/>
    <xf numFmtId="0" fontId="5" fillId="0" borderId="7" xfId="2" applyFont="1" applyFill="1" applyBorder="1"/>
    <xf numFmtId="0" fontId="3" fillId="0" borderId="2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4" xfId="2" applyFont="1" applyFill="1" applyBorder="1" applyAlignment="1">
      <alignment vertical="center"/>
    </xf>
    <xf numFmtId="0" fontId="3" fillId="0" borderId="9" xfId="2" applyFont="1" applyFill="1" applyBorder="1" applyAlignment="1">
      <alignment vertical="center"/>
    </xf>
    <xf numFmtId="0" fontId="5" fillId="0" borderId="10" xfId="2" applyFont="1" applyFill="1" applyBorder="1" applyAlignment="1">
      <alignment vertical="center"/>
    </xf>
    <xf numFmtId="0" fontId="5" fillId="0" borderId="11" xfId="2" applyFont="1" applyFill="1" applyBorder="1" applyAlignment="1">
      <alignment vertical="center"/>
    </xf>
    <xf numFmtId="165" fontId="5" fillId="0" borderId="12" xfId="1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5" fillId="0" borderId="8" xfId="2" applyFont="1" applyFill="1" applyBorder="1" applyAlignment="1">
      <alignment vertical="center"/>
    </xf>
    <xf numFmtId="165" fontId="5" fillId="0" borderId="8" xfId="1" applyFont="1" applyFill="1" applyBorder="1" applyAlignment="1">
      <alignment vertical="center"/>
    </xf>
    <xf numFmtId="165" fontId="0" fillId="0" borderId="0" xfId="0" applyNumberFormat="1" applyFill="1"/>
    <xf numFmtId="0" fontId="3" fillId="0" borderId="6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3" fillId="0" borderId="13" xfId="2" applyFont="1" applyFill="1" applyBorder="1" applyAlignment="1">
      <alignment vertical="center"/>
    </xf>
    <xf numFmtId="0" fontId="5" fillId="0" borderId="14" xfId="2" applyFont="1" applyFill="1" applyBorder="1" applyAlignment="1">
      <alignment vertical="center"/>
    </xf>
    <xf numFmtId="0" fontId="5" fillId="0" borderId="15" xfId="2" applyFont="1" applyFill="1" applyBorder="1" applyAlignment="1">
      <alignment vertical="center"/>
    </xf>
    <xf numFmtId="0" fontId="3" fillId="0" borderId="13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center"/>
    </xf>
    <xf numFmtId="165" fontId="5" fillId="0" borderId="1" xfId="1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0" fontId="3" fillId="0" borderId="14" xfId="2" applyFont="1" applyFill="1" applyBorder="1" applyAlignment="1">
      <alignment horizontal="center" vertical="center"/>
    </xf>
    <xf numFmtId="165" fontId="5" fillId="0" borderId="12" xfId="1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vertical="center"/>
    </xf>
    <xf numFmtId="0" fontId="5" fillId="0" borderId="12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vertical="center"/>
    </xf>
    <xf numFmtId="9" fontId="5" fillId="0" borderId="14" xfId="2" applyNumberFormat="1" applyFont="1" applyFill="1" applyBorder="1" applyAlignment="1">
      <alignment vertical="center"/>
    </xf>
    <xf numFmtId="0" fontId="5" fillId="0" borderId="3" xfId="2" applyFont="1" applyFill="1" applyBorder="1" applyAlignment="1">
      <alignment horizontal="center" vertical="center"/>
    </xf>
    <xf numFmtId="9" fontId="5" fillId="0" borderId="12" xfId="2" applyNumberFormat="1" applyFont="1" applyFill="1" applyBorder="1" applyAlignment="1">
      <alignment vertical="center"/>
    </xf>
    <xf numFmtId="165" fontId="5" fillId="0" borderId="5" xfId="1" applyFont="1" applyFill="1" applyBorder="1" applyAlignment="1">
      <alignment vertical="center"/>
    </xf>
    <xf numFmtId="0" fontId="5" fillId="0" borderId="5" xfId="2" applyFont="1" applyFill="1" applyBorder="1" applyAlignment="1">
      <alignment vertical="center"/>
    </xf>
    <xf numFmtId="0" fontId="3" fillId="0" borderId="15" xfId="2" applyFont="1" applyFill="1" applyBorder="1" applyAlignment="1">
      <alignment horizontal="center" vertical="center" wrapText="1"/>
    </xf>
    <xf numFmtId="166" fontId="5" fillId="0" borderId="14" xfId="4" applyFont="1" applyFill="1" applyBorder="1" applyAlignment="1">
      <alignment vertical="center"/>
    </xf>
    <xf numFmtId="9" fontId="5" fillId="0" borderId="15" xfId="5" applyFont="1" applyFill="1" applyBorder="1" applyAlignment="1">
      <alignment vertical="center"/>
    </xf>
    <xf numFmtId="9" fontId="5" fillId="0" borderId="12" xfId="5" applyNumberFormat="1" applyFont="1" applyFill="1" applyBorder="1" applyAlignment="1">
      <alignment horizontal="center" vertical="center"/>
    </xf>
    <xf numFmtId="166" fontId="5" fillId="0" borderId="12" xfId="4" applyFont="1" applyFill="1" applyBorder="1" applyAlignment="1">
      <alignment vertical="center"/>
    </xf>
    <xf numFmtId="166" fontId="5" fillId="0" borderId="3" xfId="4" applyFont="1" applyFill="1" applyBorder="1" applyAlignment="1">
      <alignment vertical="center"/>
    </xf>
    <xf numFmtId="9" fontId="5" fillId="0" borderId="4" xfId="5" applyFont="1" applyFill="1" applyBorder="1" applyAlignment="1">
      <alignment vertical="center"/>
    </xf>
    <xf numFmtId="9" fontId="5" fillId="0" borderId="1" xfId="5" applyNumberFormat="1" applyFont="1" applyFill="1" applyBorder="1" applyAlignment="1">
      <alignment horizontal="center" vertical="center"/>
    </xf>
    <xf numFmtId="166" fontId="5" fillId="0" borderId="1" xfId="4" applyFont="1" applyFill="1" applyBorder="1" applyAlignment="1">
      <alignment vertical="center"/>
    </xf>
    <xf numFmtId="165" fontId="5" fillId="0" borderId="7" xfId="1" applyFont="1" applyFill="1" applyBorder="1" applyAlignment="1">
      <alignment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10" xfId="2" applyFont="1" applyFill="1" applyBorder="1"/>
    <xf numFmtId="0" fontId="5" fillId="0" borderId="13" xfId="2" applyFont="1" applyFill="1" applyBorder="1" applyAlignment="1">
      <alignment horizontal="left" vertical="center"/>
    </xf>
    <xf numFmtId="0" fontId="5" fillId="0" borderId="14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44" fontId="0" fillId="0" borderId="0" xfId="0" applyNumberFormat="1" applyFill="1"/>
    <xf numFmtId="44" fontId="0" fillId="0" borderId="0" xfId="0" applyNumberFormat="1"/>
    <xf numFmtId="0" fontId="5" fillId="0" borderId="13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vertical="center"/>
    </xf>
    <xf numFmtId="0" fontId="5" fillId="0" borderId="14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vertical="center"/>
    </xf>
    <xf numFmtId="0" fontId="5" fillId="0" borderId="13" xfId="2" applyFont="1" applyFill="1" applyBorder="1" applyAlignment="1">
      <alignment horizontal="left" vertical="center"/>
    </xf>
    <xf numFmtId="0" fontId="5" fillId="0" borderId="14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0" fontId="5" fillId="0" borderId="0" xfId="2" applyFont="1" applyFill="1" applyBorder="1" applyAlignment="1" applyProtection="1">
      <alignment horizontal="left" vertical="center" wrapText="1"/>
      <protection locked="0"/>
    </xf>
    <xf numFmtId="0" fontId="5" fillId="0" borderId="7" xfId="2" applyFont="1" applyFill="1" applyBorder="1" applyAlignment="1" applyProtection="1">
      <alignment horizontal="left" vertical="center" wrapText="1"/>
      <protection locked="0"/>
    </xf>
    <xf numFmtId="4" fontId="0" fillId="0" borderId="12" xfId="0" applyNumberFormat="1" applyBorder="1"/>
    <xf numFmtId="0" fontId="0" fillId="0" borderId="12" xfId="0" applyBorder="1"/>
    <xf numFmtId="43" fontId="0" fillId="0" borderId="0" xfId="0" applyNumberFormat="1"/>
    <xf numFmtId="43" fontId="0" fillId="0" borderId="0" xfId="6" applyFont="1"/>
    <xf numFmtId="0" fontId="5" fillId="0" borderId="0" xfId="2" applyFont="1" applyFill="1" applyBorder="1" applyAlignment="1" applyProtection="1">
      <alignment horizontal="left" vertical="center" wrapText="1"/>
      <protection locked="0"/>
    </xf>
    <xf numFmtId="0" fontId="5" fillId="0" borderId="7" xfId="2" applyFont="1" applyFill="1" applyBorder="1" applyAlignment="1" applyProtection="1">
      <alignment horizontal="left" vertical="center" wrapText="1"/>
      <protection locked="0"/>
    </xf>
    <xf numFmtId="0" fontId="3" fillId="0" borderId="2" xfId="2" applyFont="1" applyFill="1" applyBorder="1" applyAlignment="1" applyProtection="1">
      <alignment horizontal="center" vertical="center"/>
      <protection locked="0"/>
    </xf>
    <xf numFmtId="0" fontId="3" fillId="0" borderId="3" xfId="2" applyFont="1" applyFill="1" applyBorder="1" applyAlignment="1" applyProtection="1">
      <alignment horizontal="center" vertical="center"/>
      <protection locked="0"/>
    </xf>
    <xf numFmtId="0" fontId="3" fillId="0" borderId="4" xfId="2" applyFont="1" applyFill="1" applyBorder="1" applyAlignment="1" applyProtection="1">
      <alignment horizontal="center" vertical="center"/>
      <protection locked="0"/>
    </xf>
    <xf numFmtId="0" fontId="5" fillId="0" borderId="13" xfId="2" applyFont="1" applyFill="1" applyBorder="1" applyAlignment="1">
      <alignment horizontal="left" vertical="center"/>
    </xf>
    <xf numFmtId="0" fontId="5" fillId="0" borderId="14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left" vertical="center"/>
    </xf>
    <xf numFmtId="0" fontId="3" fillId="0" borderId="14" xfId="2" applyFont="1" applyFill="1" applyBorder="1" applyAlignment="1">
      <alignment horizontal="left" vertical="center"/>
    </xf>
    <xf numFmtId="0" fontId="3" fillId="0" borderId="15" xfId="2" applyFont="1" applyFill="1" applyBorder="1" applyAlignment="1">
      <alignment horizontal="left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4" fontId="5" fillId="0" borderId="13" xfId="2" applyNumberFormat="1" applyFont="1" applyFill="1" applyBorder="1" applyAlignment="1">
      <alignment horizontal="left" vertical="center"/>
    </xf>
    <xf numFmtId="0" fontId="5" fillId="0" borderId="13" xfId="2" applyFont="1" applyFill="1" applyBorder="1" applyAlignment="1">
      <alignment vertical="center"/>
    </xf>
    <xf numFmtId="0" fontId="5" fillId="0" borderId="15" xfId="2" applyFont="1" applyFill="1" applyBorder="1" applyAlignment="1">
      <alignment vertical="center"/>
    </xf>
    <xf numFmtId="0" fontId="3" fillId="0" borderId="13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vertical="center"/>
    </xf>
    <xf numFmtId="165" fontId="5" fillId="0" borderId="13" xfId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vertical="center"/>
    </xf>
    <xf numFmtId="0" fontId="5" fillId="0" borderId="3" xfId="2" applyFont="1" applyFill="1" applyBorder="1" applyAlignment="1">
      <alignment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right" vertical="center"/>
    </xf>
    <xf numFmtId="0" fontId="3" fillId="0" borderId="13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left"/>
    </xf>
    <xf numFmtId="0" fontId="5" fillId="0" borderId="10" xfId="2" applyFont="1" applyFill="1" applyBorder="1" applyAlignment="1">
      <alignment horizontal="left"/>
    </xf>
    <xf numFmtId="0" fontId="5" fillId="0" borderId="10" xfId="2" applyFont="1" applyFill="1" applyBorder="1" applyAlignment="1">
      <alignment horizontal="right"/>
    </xf>
    <xf numFmtId="0" fontId="5" fillId="0" borderId="11" xfId="2" applyFont="1" applyFill="1" applyBorder="1" applyAlignment="1">
      <alignment horizontal="right"/>
    </xf>
    <xf numFmtId="0" fontId="5" fillId="0" borderId="13" xfId="3" applyFont="1" applyFill="1" applyBorder="1" applyAlignment="1">
      <alignment horizontal="left" vertical="center" wrapText="1"/>
    </xf>
    <xf numFmtId="0" fontId="5" fillId="0" borderId="14" xfId="3" applyFont="1" applyFill="1" applyBorder="1" applyAlignment="1">
      <alignment horizontal="left" vertical="center" wrapText="1"/>
    </xf>
    <xf numFmtId="0" fontId="5" fillId="0" borderId="15" xfId="3" applyFont="1" applyFill="1" applyBorder="1" applyAlignment="1">
      <alignment horizontal="left" vertical="center" wrapText="1"/>
    </xf>
    <xf numFmtId="0" fontId="3" fillId="0" borderId="12" xfId="2" applyFont="1" applyFill="1" applyBorder="1" applyAlignment="1">
      <alignment horizontal="right" vertical="center"/>
    </xf>
    <xf numFmtId="0" fontId="5" fillId="0" borderId="12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/>
    </xf>
    <xf numFmtId="0" fontId="5" fillId="0" borderId="14" xfId="2" applyFont="1" applyFill="1" applyBorder="1" applyAlignment="1">
      <alignment horizontal="center"/>
    </xf>
    <xf numFmtId="0" fontId="5" fillId="0" borderId="15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4" xfId="2" applyFont="1" applyFill="1" applyBorder="1" applyAlignment="1">
      <alignment horizontal="left" vertical="top" wrapText="1"/>
    </xf>
  </cellXfs>
  <cellStyles count="7">
    <cellStyle name="Millares" xfId="6" builtinId="3"/>
    <cellStyle name="Millares 2 10" xfId="4"/>
    <cellStyle name="Moneda" xfId="1" builtinId="4"/>
    <cellStyle name="Normal" xfId="0" builtinId="0"/>
    <cellStyle name="Normal 12" xfId="3"/>
    <cellStyle name="Normal 3" xfId="2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9" Type="http://schemas.openxmlformats.org/officeDocument/2006/relationships/externalLink" Target="externalLinks/externalLink15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externalLink" Target="externalLinks/externalLink3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externalLink" Target="externalLinks/externalLink3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6.xml"/><Relationship Id="rId41" Type="http://schemas.openxmlformats.org/officeDocument/2006/relationships/externalLink" Target="externalLinks/externalLink2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Users\Administrador\Desktop\AMV03NARI&#209;O%20ACTUAL\PRESUPUESTOS\Ruta%201702\PRESENTACI&#211;N%20BOGOT&#193;_RUTA%201702_26%20MARZO%202012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PAVICOL\MSOFFICE\LICITAR\analisis%20del%20AIU\AI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Users\emtorres\AppData\Local\Microsoft\Windows\Temporary%20Internet%20Files\Content.Outlook\FM0FSQWY\APU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mtorres\INVIAS\APU'S%20INVIAS\MET%20APU-2013%20DT-MET%2012528%20de%2005-03-2013\APUS_META_2013-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Aquitania\Cofinanciacion\FICHAS%20Y%20FORMATOS\UNITARIOS%20GENERALE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Users\JorgeF\Documents\amv%20grupo%203%20boyaca%202009\PRECIOS%20UNITARIOS\corregidos\2011\LICITACIONES%20AGOSTO%202011\apus%20boyaca%20VIA%20chiquinquira%20-%20TUNJA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er\c\Mis%20documentos\INFORMES\INFORMES%20TRIMESTRALES\INFORME%20TRIMESTRAL%20DE%20TRABAJO%20DE%20NECESIDADES\DOCUME~1\USER05~1\CONFIG~1\TEMP\ADMINISTRACION%20VIAL%20G2\PRESUPUESTOS\Presupuesto%20remoci&#243;n%20de%20derrumbe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-9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MANTENIMIENTO%20RUTA%201001_MARZO%20DE%202008\Documents%20and%20Settings\PEDRO%20GARCIA%20REALPE\Mis%20documentos\AMV_G1_2006_TUMACO\Actas%20AMV_G1_Tumaco\a%20%20aaInformaci&#243;n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Aquitania\Mis%20documentos\MIKO%20EN%20EJECUCION\NUNCHIA\Cofinanciacion\FICHAS%20Y%20FORMATOS\UNITARIOS%20GENERALE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dows/Dropbox/CTOS%20HV/ADJ.%202015/Irra/Presupuesto%20-%20APUS/APUS%20Irra%20-%20Quinchia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CTOS%20HV\ADJ.%202015\Charala\Cotizaciones\Cantidades%20finales%20tuber&#237;a%20PEA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Users\dchaves\Desktop\NARI&#209;O\CONECTIVIDAD\EL%20EMPATE%20-%20LA%20UNION%20PR%2060+240%20al%20PR%2066+090\OBRA\BASE\PRESUPUESTO%20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romero/Configuraci&#243;n%20local/Archivos%20temporales%20de%20Internet/OLK77/20-02-09%20observaciones%20de%20mario%20romero/enviado%20por%20la%20territorial/Documents%20and%20Settings/Jaime%20Rojas/Mis%20documentos/Contrato/Interv/JunBarba/a%20%20aaInformaci&#243;n%20GRUPO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Documents%20and%20Settings\Pedro%20Garcia%20Realpe\Mis%20documentos\AMV_G1_2006_TUMACO\Informes\Trimestre%20No.%201_Jul_Sept_06_Tumaco\a%20%20aaInformaci&#243;n%20GRUPO%204\A%20MInformes%20Mensuales\Informe%20de%20estado%20vial%20ene\aCCIDENTES%20DE%201995%20-%20199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a%20%20aaInformaci&#243;n%20GRUPO%204\A%20MInformes%20Mensuales\Informe%20de%20estado%20vial%20ene\aCCIDENTES%20DE%201995%20-%20199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ropbox\ZXPREPLIEGOS%20PUENTE%20ARMADA\PRESUP\ZPREPLIEGOS%20PUENTE%20ARMADA\OBRAS%20PUENTE%20ARMADA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OSTOS UNITARIOS"/>
      <sheetName val="CA-2909"/>
      <sheetName val="TRAYECTO 1"/>
      <sheetName val="CABG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Varios"/>
      <sheetName val=""/>
      <sheetName val="Seguim-16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APU´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proveedores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TORTA EST"/>
      <sheetName val="ACTIVIDADES"/>
      <sheetName val="BD"/>
    </sheetNames>
    <sheetDataSet>
      <sheetData sheetId="0">
        <row r="2">
          <cell r="A2">
            <v>0</v>
          </cell>
        </row>
      </sheetData>
      <sheetData sheetId="1">
        <row r="2">
          <cell r="A2">
            <v>0</v>
          </cell>
        </row>
      </sheetData>
      <sheetData sheetId="2" refreshError="1">
        <row r="2">
          <cell r="A2">
            <v>0</v>
          </cell>
        </row>
        <row r="5">
          <cell r="B5" t="str">
            <v>T1</v>
          </cell>
          <cell r="C5" t="str">
            <v>T2</v>
          </cell>
          <cell r="D5" t="str">
            <v>T3</v>
          </cell>
          <cell r="G5" t="str">
            <v>T1</v>
          </cell>
          <cell r="H5" t="str">
            <v>T2</v>
          </cell>
          <cell r="I5" t="str">
            <v>T3</v>
          </cell>
          <cell r="L5" t="str">
            <v>T1</v>
          </cell>
          <cell r="M5" t="str">
            <v>T2</v>
          </cell>
          <cell r="N5" t="str">
            <v>T3</v>
          </cell>
        </row>
        <row r="6">
          <cell r="A6" t="str">
            <v>S1</v>
          </cell>
          <cell r="B6">
            <v>20</v>
          </cell>
          <cell r="C6">
            <v>20</v>
          </cell>
          <cell r="D6">
            <v>20</v>
          </cell>
          <cell r="F6" t="str">
            <v>S1</v>
          </cell>
          <cell r="G6">
            <v>20</v>
          </cell>
          <cell r="H6">
            <v>20</v>
          </cell>
          <cell r="I6">
            <v>25</v>
          </cell>
          <cell r="K6" t="str">
            <v>S1</v>
          </cell>
          <cell r="L6">
            <v>25</v>
          </cell>
          <cell r="M6">
            <v>30</v>
          </cell>
          <cell r="N6">
            <v>35</v>
          </cell>
        </row>
        <row r="7">
          <cell r="A7" t="str">
            <v>S2</v>
          </cell>
          <cell r="B7">
            <v>15</v>
          </cell>
          <cell r="C7">
            <v>20</v>
          </cell>
          <cell r="D7">
            <v>20</v>
          </cell>
          <cell r="F7" t="str">
            <v>S2</v>
          </cell>
          <cell r="G7">
            <v>20</v>
          </cell>
          <cell r="H7">
            <v>20</v>
          </cell>
          <cell r="I7">
            <v>25</v>
          </cell>
          <cell r="K7" t="str">
            <v>S2</v>
          </cell>
          <cell r="L7">
            <v>20</v>
          </cell>
          <cell r="M7">
            <v>25</v>
          </cell>
          <cell r="N7">
            <v>25</v>
          </cell>
        </row>
        <row r="8">
          <cell r="A8" t="str">
            <v>S4</v>
          </cell>
          <cell r="B8">
            <v>15</v>
          </cell>
          <cell r="C8">
            <v>15</v>
          </cell>
          <cell r="D8">
            <v>15</v>
          </cell>
          <cell r="F8" t="str">
            <v>S4</v>
          </cell>
          <cell r="G8">
            <v>15</v>
          </cell>
          <cell r="H8">
            <v>20</v>
          </cell>
          <cell r="I8">
            <v>20</v>
          </cell>
          <cell r="K8" t="str">
            <v>S4</v>
          </cell>
          <cell r="L8">
            <v>15</v>
          </cell>
          <cell r="M8">
            <v>15</v>
          </cell>
          <cell r="N8">
            <v>20</v>
          </cell>
        </row>
        <row r="12">
          <cell r="B12" t="str">
            <v>T1</v>
          </cell>
          <cell r="C12" t="str">
            <v>T2</v>
          </cell>
          <cell r="D12" t="str">
            <v>T3</v>
          </cell>
          <cell r="G12" t="str">
            <v>T1</v>
          </cell>
          <cell r="H12" t="str">
            <v>T2</v>
          </cell>
          <cell r="I12" t="str">
            <v>T3</v>
          </cell>
          <cell r="L12" t="str">
            <v>T1</v>
          </cell>
          <cell r="M12" t="str">
            <v>T2</v>
          </cell>
          <cell r="N12" t="str">
            <v>T3</v>
          </cell>
        </row>
        <row r="13">
          <cell r="A13" t="str">
            <v>S1</v>
          </cell>
          <cell r="B13">
            <v>25</v>
          </cell>
          <cell r="C13">
            <v>35</v>
          </cell>
          <cell r="D13">
            <v>35</v>
          </cell>
          <cell r="F13" t="str">
            <v>S1</v>
          </cell>
          <cell r="G13">
            <v>35</v>
          </cell>
          <cell r="H13">
            <v>45</v>
          </cell>
          <cell r="I13">
            <v>45</v>
          </cell>
          <cell r="K13" t="str">
            <v>S1</v>
          </cell>
          <cell r="L13">
            <v>40</v>
          </cell>
          <cell r="M13">
            <v>40</v>
          </cell>
          <cell r="N13">
            <v>45</v>
          </cell>
        </row>
        <row r="14">
          <cell r="A14" t="str">
            <v>S2</v>
          </cell>
          <cell r="B14">
            <v>20</v>
          </cell>
          <cell r="C14">
            <v>20</v>
          </cell>
          <cell r="D14">
            <v>20</v>
          </cell>
          <cell r="F14" t="str">
            <v>S2</v>
          </cell>
          <cell r="G14">
            <v>35</v>
          </cell>
          <cell r="H14">
            <v>35</v>
          </cell>
          <cell r="I14">
            <v>35</v>
          </cell>
          <cell r="K14" t="str">
            <v>S2</v>
          </cell>
          <cell r="L14">
            <v>30</v>
          </cell>
          <cell r="M14">
            <v>30</v>
          </cell>
          <cell r="N14">
            <v>40</v>
          </cell>
        </row>
        <row r="15">
          <cell r="A15" t="str">
            <v>S4</v>
          </cell>
          <cell r="B15">
            <v>20</v>
          </cell>
          <cell r="C15">
            <v>20</v>
          </cell>
          <cell r="D15">
            <v>15</v>
          </cell>
          <cell r="F15" t="str">
            <v>S4</v>
          </cell>
          <cell r="G15">
            <v>30</v>
          </cell>
          <cell r="H15">
            <v>20</v>
          </cell>
          <cell r="I15">
            <v>20</v>
          </cell>
          <cell r="K15" t="str">
            <v>S4</v>
          </cell>
          <cell r="L15">
            <v>25</v>
          </cell>
          <cell r="M15">
            <v>30</v>
          </cell>
          <cell r="N15">
            <v>35</v>
          </cell>
        </row>
        <row r="19">
          <cell r="B19" t="str">
            <v>T1</v>
          </cell>
          <cell r="C19" t="str">
            <v>T2</v>
          </cell>
          <cell r="D19" t="str">
            <v>T3</v>
          </cell>
          <cell r="G19" t="str">
            <v>T1</v>
          </cell>
          <cell r="H19" t="str">
            <v>T2</v>
          </cell>
          <cell r="I19" t="str">
            <v>T3</v>
          </cell>
          <cell r="L19" t="str">
            <v>T1</v>
          </cell>
          <cell r="M19" t="str">
            <v>T2</v>
          </cell>
          <cell r="N19" t="str">
            <v>T3</v>
          </cell>
        </row>
        <row r="20">
          <cell r="A20" t="str">
            <v>S1</v>
          </cell>
          <cell r="B20">
            <v>10</v>
          </cell>
          <cell r="C20">
            <v>10</v>
          </cell>
          <cell r="D20">
            <v>12</v>
          </cell>
          <cell r="F20" t="str">
            <v>S1</v>
          </cell>
          <cell r="G20">
            <v>10</v>
          </cell>
          <cell r="H20">
            <v>10</v>
          </cell>
          <cell r="I20">
            <v>12</v>
          </cell>
          <cell r="K20" t="str">
            <v>S1</v>
          </cell>
          <cell r="L20">
            <v>10</v>
          </cell>
          <cell r="M20">
            <v>10</v>
          </cell>
          <cell r="N20">
            <v>10</v>
          </cell>
        </row>
        <row r="21">
          <cell r="A21" t="str">
            <v>S2</v>
          </cell>
          <cell r="B21">
            <v>10</v>
          </cell>
          <cell r="C21">
            <v>10</v>
          </cell>
          <cell r="D21">
            <v>12</v>
          </cell>
          <cell r="F21" t="str">
            <v>S2</v>
          </cell>
          <cell r="G21">
            <v>7.5</v>
          </cell>
          <cell r="H21">
            <v>7.5</v>
          </cell>
          <cell r="I21">
            <v>12</v>
          </cell>
          <cell r="K21" t="str">
            <v>S2</v>
          </cell>
          <cell r="L21">
            <v>10</v>
          </cell>
          <cell r="M21">
            <v>10</v>
          </cell>
          <cell r="N21">
            <v>10</v>
          </cell>
        </row>
        <row r="22">
          <cell r="A22" t="str">
            <v>S4</v>
          </cell>
          <cell r="B22">
            <v>5</v>
          </cell>
          <cell r="C22">
            <v>7.5</v>
          </cell>
          <cell r="D22">
            <v>10</v>
          </cell>
          <cell r="F22" t="str">
            <v>S4</v>
          </cell>
          <cell r="G22">
            <v>5</v>
          </cell>
          <cell r="H22">
            <v>7.5</v>
          </cell>
          <cell r="I22">
            <v>10</v>
          </cell>
          <cell r="K22" t="str">
            <v>S4</v>
          </cell>
          <cell r="L22">
            <v>7.5</v>
          </cell>
          <cell r="M22">
            <v>7.5</v>
          </cell>
          <cell r="N22">
            <v>7.5</v>
          </cell>
        </row>
        <row r="25">
          <cell r="B25" t="str">
            <v>T1</v>
          </cell>
          <cell r="C25" t="str">
            <v>T2</v>
          </cell>
          <cell r="D25" t="str">
            <v>T3</v>
          </cell>
          <cell r="G25" t="str">
            <v>T1</v>
          </cell>
          <cell r="H25" t="str">
            <v>T2</v>
          </cell>
          <cell r="I25" t="str">
            <v>T3</v>
          </cell>
          <cell r="L25" t="str">
            <v>T1</v>
          </cell>
          <cell r="M25" t="str">
            <v>T2</v>
          </cell>
          <cell r="N25" t="str">
            <v>T3</v>
          </cell>
        </row>
        <row r="26">
          <cell r="A26" t="str">
            <v>S0</v>
          </cell>
          <cell r="B26">
            <v>25</v>
          </cell>
          <cell r="C26">
            <v>25</v>
          </cell>
          <cell r="D26">
            <v>25</v>
          </cell>
          <cell r="F26" t="str">
            <v>S0</v>
          </cell>
          <cell r="G26">
            <v>25</v>
          </cell>
          <cell r="H26">
            <v>25</v>
          </cell>
          <cell r="I26">
            <v>25</v>
          </cell>
          <cell r="K26" t="str">
            <v>S0</v>
          </cell>
          <cell r="L26">
            <v>25</v>
          </cell>
          <cell r="M26">
            <v>25</v>
          </cell>
          <cell r="N26">
            <v>25</v>
          </cell>
        </row>
      </sheetData>
      <sheetData sheetId="3" refreshError="1">
        <row r="2">
          <cell r="B2">
            <v>100</v>
          </cell>
          <cell r="C2">
            <v>200</v>
          </cell>
          <cell r="D2">
            <v>500</v>
          </cell>
          <cell r="E2">
            <v>1000</v>
          </cell>
          <cell r="F2">
            <v>2500</v>
          </cell>
        </row>
        <row r="3">
          <cell r="A3" t="str">
            <v>S1</v>
          </cell>
          <cell r="B3">
            <v>12</v>
          </cell>
          <cell r="C3">
            <v>10</v>
          </cell>
          <cell r="D3">
            <v>10</v>
          </cell>
          <cell r="E3">
            <v>20</v>
          </cell>
          <cell r="F3">
            <v>25</v>
          </cell>
        </row>
        <row r="4">
          <cell r="A4" t="str">
            <v>S2</v>
          </cell>
          <cell r="B4">
            <v>12</v>
          </cell>
          <cell r="C4">
            <v>10</v>
          </cell>
          <cell r="D4">
            <v>10</v>
          </cell>
          <cell r="E4">
            <v>15</v>
          </cell>
          <cell r="F4">
            <v>20</v>
          </cell>
        </row>
        <row r="5">
          <cell r="A5" t="str">
            <v>S4</v>
          </cell>
          <cell r="B5">
            <v>12</v>
          </cell>
          <cell r="C5">
            <v>10</v>
          </cell>
          <cell r="D5">
            <v>15</v>
          </cell>
          <cell r="E5">
            <v>15</v>
          </cell>
          <cell r="F5">
            <v>20</v>
          </cell>
        </row>
        <row r="8">
          <cell r="B8">
            <v>100</v>
          </cell>
          <cell r="C8">
            <v>200</v>
          </cell>
          <cell r="D8">
            <v>500</v>
          </cell>
          <cell r="E8">
            <v>1000</v>
          </cell>
          <cell r="F8">
            <v>2500</v>
          </cell>
        </row>
        <row r="9">
          <cell r="A9" t="str">
            <v>S1</v>
          </cell>
          <cell r="B9">
            <v>24</v>
          </cell>
          <cell r="C9">
            <v>26</v>
          </cell>
          <cell r="D9">
            <v>31</v>
          </cell>
          <cell r="E9">
            <v>26</v>
          </cell>
          <cell r="F9">
            <v>31</v>
          </cell>
        </row>
        <row r="10">
          <cell r="A10" t="str">
            <v>S2</v>
          </cell>
          <cell r="B10">
            <v>12</v>
          </cell>
          <cell r="C10">
            <v>14</v>
          </cell>
          <cell r="D10">
            <v>20</v>
          </cell>
          <cell r="E10">
            <v>18</v>
          </cell>
          <cell r="F10">
            <v>33</v>
          </cell>
        </row>
        <row r="11">
          <cell r="A11" t="str">
            <v>S4</v>
          </cell>
          <cell r="B11">
            <v>5</v>
          </cell>
          <cell r="C11">
            <v>11</v>
          </cell>
          <cell r="D11">
            <v>11</v>
          </cell>
          <cell r="E11">
            <v>18</v>
          </cell>
          <cell r="F11">
            <v>33</v>
          </cell>
        </row>
        <row r="14">
          <cell r="B14">
            <v>100</v>
          </cell>
          <cell r="C14">
            <v>200</v>
          </cell>
          <cell r="D14">
            <v>500</v>
          </cell>
          <cell r="E14">
            <v>1000</v>
          </cell>
          <cell r="F14">
            <v>2500</v>
          </cell>
        </row>
        <row r="15">
          <cell r="A15" t="str">
            <v>S1</v>
          </cell>
          <cell r="B15">
            <v>9</v>
          </cell>
          <cell r="C15">
            <v>11</v>
          </cell>
          <cell r="D15">
            <v>12</v>
          </cell>
          <cell r="E15">
            <v>12</v>
          </cell>
          <cell r="F15">
            <v>12</v>
          </cell>
        </row>
        <row r="16">
          <cell r="A16" t="str">
            <v>S2</v>
          </cell>
          <cell r="B16">
            <v>9</v>
          </cell>
          <cell r="C16">
            <v>11</v>
          </cell>
          <cell r="D16">
            <v>12</v>
          </cell>
          <cell r="E16">
            <v>12</v>
          </cell>
          <cell r="F16">
            <v>12</v>
          </cell>
        </row>
        <row r="17">
          <cell r="A17" t="str">
            <v>S4</v>
          </cell>
          <cell r="B17">
            <v>9</v>
          </cell>
          <cell r="C17">
            <v>7</v>
          </cell>
          <cell r="D17">
            <v>12</v>
          </cell>
          <cell r="E17">
            <v>12</v>
          </cell>
          <cell r="F17">
            <v>12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>
        <row r="2">
          <cell r="A2">
            <v>0</v>
          </cell>
        </row>
      </sheetData>
      <sheetData sheetId="55">
        <row r="2">
          <cell r="A2">
            <v>0</v>
          </cell>
        </row>
      </sheetData>
      <sheetData sheetId="56">
        <row r="2">
          <cell r="A2">
            <v>0</v>
          </cell>
        </row>
      </sheetData>
      <sheetData sheetId="57">
        <row r="2">
          <cell r="A2">
            <v>0</v>
          </cell>
        </row>
      </sheetData>
      <sheetData sheetId="58">
        <row r="2">
          <cell r="A2">
            <v>0</v>
          </cell>
        </row>
      </sheetData>
      <sheetData sheetId="59" refreshError="1"/>
      <sheetData sheetId="60" refreshError="1"/>
      <sheetData sheetId="61"/>
      <sheetData sheetId="62">
        <row r="2">
          <cell r="A2">
            <v>0</v>
          </cell>
        </row>
      </sheetData>
      <sheetData sheetId="63">
        <row r="2">
          <cell r="A2">
            <v>0</v>
          </cell>
        </row>
      </sheetData>
      <sheetData sheetId="64">
        <row r="2">
          <cell r="A2">
            <v>0</v>
          </cell>
        </row>
      </sheetData>
      <sheetData sheetId="65">
        <row r="2">
          <cell r="A2">
            <v>0</v>
          </cell>
        </row>
      </sheetData>
      <sheetData sheetId="66">
        <row r="2">
          <cell r="A2">
            <v>0</v>
          </cell>
        </row>
      </sheetData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/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>
        <row r="2">
          <cell r="A2">
            <v>0</v>
          </cell>
        </row>
      </sheetData>
      <sheetData sheetId="89">
        <row r="2">
          <cell r="A2">
            <v>0</v>
          </cell>
        </row>
      </sheetData>
      <sheetData sheetId="90">
        <row r="2">
          <cell r="A2">
            <v>0</v>
          </cell>
        </row>
      </sheetData>
      <sheetData sheetId="91">
        <row r="2">
          <cell r="A2">
            <v>0</v>
          </cell>
        </row>
      </sheetData>
      <sheetData sheetId="92">
        <row r="2">
          <cell r="A2">
            <v>0</v>
          </cell>
        </row>
      </sheetData>
      <sheetData sheetId="93">
        <row r="2">
          <cell r="A2">
            <v>0</v>
          </cell>
        </row>
      </sheetData>
      <sheetData sheetId="94">
        <row r="2">
          <cell r="A2">
            <v>0</v>
          </cell>
        </row>
      </sheetData>
      <sheetData sheetId="95">
        <row r="2">
          <cell r="A2">
            <v>0</v>
          </cell>
        </row>
      </sheetData>
      <sheetData sheetId="96">
        <row r="2">
          <cell r="A2">
            <v>0</v>
          </cell>
        </row>
      </sheetData>
      <sheetData sheetId="97">
        <row r="2">
          <cell r="A2">
            <v>0</v>
          </cell>
        </row>
      </sheetData>
      <sheetData sheetId="98">
        <row r="2">
          <cell r="A2">
            <v>0</v>
          </cell>
        </row>
      </sheetData>
      <sheetData sheetId="99">
        <row r="2">
          <cell r="A2">
            <v>0</v>
          </cell>
        </row>
      </sheetData>
      <sheetData sheetId="100">
        <row r="2">
          <cell r="A2">
            <v>0</v>
          </cell>
        </row>
      </sheetData>
      <sheetData sheetId="101">
        <row r="2">
          <cell r="A2">
            <v>0</v>
          </cell>
        </row>
      </sheetData>
      <sheetData sheetId="102"/>
      <sheetData sheetId="103"/>
      <sheetData sheetId="104">
        <row r="2">
          <cell r="A2">
            <v>0</v>
          </cell>
        </row>
      </sheetData>
      <sheetData sheetId="105">
        <row r="2">
          <cell r="A2">
            <v>0</v>
          </cell>
        </row>
      </sheetData>
      <sheetData sheetId="106">
        <row r="2">
          <cell r="A2">
            <v>0</v>
          </cell>
        </row>
      </sheetData>
      <sheetData sheetId="107">
        <row r="2">
          <cell r="A2">
            <v>0</v>
          </cell>
        </row>
      </sheetData>
      <sheetData sheetId="108">
        <row r="2">
          <cell r="A2">
            <v>0</v>
          </cell>
        </row>
      </sheetData>
      <sheetData sheetId="109"/>
      <sheetData sheetId="110"/>
      <sheetData sheetId="111">
        <row r="2">
          <cell r="A2">
            <v>0</v>
          </cell>
        </row>
      </sheetData>
      <sheetData sheetId="112">
        <row r="2">
          <cell r="A2">
            <v>0</v>
          </cell>
        </row>
      </sheetData>
      <sheetData sheetId="113">
        <row r="2">
          <cell r="A2">
            <v>0</v>
          </cell>
        </row>
      </sheetData>
      <sheetData sheetId="114"/>
      <sheetData sheetId="115">
        <row r="2">
          <cell r="A2">
            <v>0</v>
          </cell>
        </row>
      </sheetData>
      <sheetData sheetId="116">
        <row r="2">
          <cell r="A2">
            <v>0</v>
          </cell>
        </row>
      </sheetData>
      <sheetData sheetId="117">
        <row r="2">
          <cell r="A2">
            <v>0</v>
          </cell>
        </row>
      </sheetData>
      <sheetData sheetId="118">
        <row r="2">
          <cell r="A2">
            <v>0</v>
          </cell>
        </row>
      </sheetData>
      <sheetData sheetId="119">
        <row r="2">
          <cell r="A2">
            <v>0</v>
          </cell>
        </row>
      </sheetData>
      <sheetData sheetId="120">
        <row r="2">
          <cell r="A2">
            <v>0</v>
          </cell>
        </row>
      </sheetData>
      <sheetData sheetId="121">
        <row r="2">
          <cell r="A2">
            <v>0</v>
          </cell>
        </row>
      </sheetData>
      <sheetData sheetId="122">
        <row r="2">
          <cell r="A2">
            <v>0</v>
          </cell>
        </row>
      </sheetData>
      <sheetData sheetId="123">
        <row r="2">
          <cell r="A2">
            <v>0</v>
          </cell>
        </row>
      </sheetData>
      <sheetData sheetId="124">
        <row r="2">
          <cell r="A2">
            <v>0</v>
          </cell>
        </row>
      </sheetData>
      <sheetData sheetId="125">
        <row r="2">
          <cell r="A2">
            <v>0</v>
          </cell>
        </row>
      </sheetData>
      <sheetData sheetId="126">
        <row r="2">
          <cell r="A2">
            <v>0</v>
          </cell>
        </row>
      </sheetData>
      <sheetData sheetId="127">
        <row r="2">
          <cell r="A2">
            <v>0</v>
          </cell>
        </row>
      </sheetData>
      <sheetData sheetId="128"/>
      <sheetData sheetId="129">
        <row r="2">
          <cell r="A2">
            <v>0</v>
          </cell>
        </row>
      </sheetData>
      <sheetData sheetId="130">
        <row r="2">
          <cell r="A2">
            <v>0</v>
          </cell>
        </row>
      </sheetData>
      <sheetData sheetId="131">
        <row r="2">
          <cell r="A2">
            <v>0</v>
          </cell>
        </row>
      </sheetData>
      <sheetData sheetId="132">
        <row r="2">
          <cell r="A2">
            <v>0</v>
          </cell>
        </row>
      </sheetData>
      <sheetData sheetId="133">
        <row r="2">
          <cell r="A2">
            <v>0</v>
          </cell>
        </row>
      </sheetData>
      <sheetData sheetId="134">
        <row r="2">
          <cell r="A2">
            <v>0</v>
          </cell>
        </row>
      </sheetData>
      <sheetData sheetId="135">
        <row r="2">
          <cell r="A2">
            <v>0</v>
          </cell>
        </row>
      </sheetData>
      <sheetData sheetId="136"/>
      <sheetData sheetId="137">
        <row r="5">
          <cell r="B5" t="str">
            <v>T1</v>
          </cell>
        </row>
      </sheetData>
      <sheetData sheetId="138">
        <row r="2">
          <cell r="A2">
            <v>0</v>
          </cell>
        </row>
      </sheetData>
      <sheetData sheetId="139">
        <row r="2">
          <cell r="A2">
            <v>0</v>
          </cell>
        </row>
      </sheetData>
      <sheetData sheetId="140">
        <row r="2">
          <cell r="A2">
            <v>0</v>
          </cell>
        </row>
      </sheetData>
      <sheetData sheetId="141">
        <row r="2">
          <cell r="A2">
            <v>0</v>
          </cell>
        </row>
      </sheetData>
      <sheetData sheetId="142">
        <row r="2">
          <cell r="A2">
            <v>0</v>
          </cell>
        </row>
      </sheetData>
      <sheetData sheetId="143">
        <row r="2">
          <cell r="A2">
            <v>0</v>
          </cell>
        </row>
      </sheetData>
      <sheetData sheetId="144">
        <row r="2">
          <cell r="A2">
            <v>0</v>
          </cell>
        </row>
      </sheetData>
      <sheetData sheetId="145">
        <row r="2">
          <cell r="A2">
            <v>0</v>
          </cell>
        </row>
      </sheetData>
      <sheetData sheetId="146">
        <row r="2">
          <cell r="A2">
            <v>0</v>
          </cell>
        </row>
      </sheetData>
      <sheetData sheetId="147">
        <row r="2">
          <cell r="A2">
            <v>0</v>
          </cell>
        </row>
      </sheetData>
      <sheetData sheetId="148">
        <row r="2">
          <cell r="A2">
            <v>0</v>
          </cell>
        </row>
      </sheetData>
      <sheetData sheetId="149">
        <row r="2">
          <cell r="A2">
            <v>0</v>
          </cell>
        </row>
      </sheetData>
      <sheetData sheetId="150">
        <row r="2">
          <cell r="A2">
            <v>0</v>
          </cell>
        </row>
      </sheetData>
      <sheetData sheetId="151">
        <row r="2">
          <cell r="A2">
            <v>0</v>
          </cell>
        </row>
      </sheetData>
      <sheetData sheetId="152">
        <row r="2">
          <cell r="A2">
            <v>0</v>
          </cell>
        </row>
      </sheetData>
      <sheetData sheetId="153">
        <row r="2">
          <cell r="A2">
            <v>0</v>
          </cell>
        </row>
      </sheetData>
      <sheetData sheetId="154">
        <row r="2">
          <cell r="A2">
            <v>0</v>
          </cell>
        </row>
      </sheetData>
      <sheetData sheetId="155">
        <row r="2">
          <cell r="A2">
            <v>0</v>
          </cell>
        </row>
      </sheetData>
      <sheetData sheetId="156">
        <row r="2">
          <cell r="A2">
            <v>0</v>
          </cell>
        </row>
      </sheetData>
      <sheetData sheetId="157">
        <row r="2">
          <cell r="A2">
            <v>0</v>
          </cell>
        </row>
      </sheetData>
      <sheetData sheetId="158">
        <row r="2">
          <cell r="A2">
            <v>0</v>
          </cell>
        </row>
      </sheetData>
      <sheetData sheetId="159">
        <row r="2">
          <cell r="A2">
            <v>0</v>
          </cell>
        </row>
      </sheetData>
      <sheetData sheetId="160">
        <row r="2">
          <cell r="A2">
            <v>0</v>
          </cell>
        </row>
      </sheetData>
      <sheetData sheetId="161">
        <row r="2">
          <cell r="A2">
            <v>0</v>
          </cell>
        </row>
      </sheetData>
      <sheetData sheetId="162">
        <row r="2">
          <cell r="A2">
            <v>0</v>
          </cell>
        </row>
      </sheetData>
      <sheetData sheetId="163">
        <row r="2">
          <cell r="A2">
            <v>0</v>
          </cell>
        </row>
      </sheetData>
      <sheetData sheetId="164">
        <row r="2">
          <cell r="A2">
            <v>0</v>
          </cell>
        </row>
      </sheetData>
      <sheetData sheetId="165">
        <row r="2">
          <cell r="A2">
            <v>0</v>
          </cell>
        </row>
      </sheetData>
      <sheetData sheetId="166">
        <row r="2">
          <cell r="A2">
            <v>0</v>
          </cell>
        </row>
      </sheetData>
      <sheetData sheetId="167">
        <row r="2">
          <cell r="A2">
            <v>0</v>
          </cell>
        </row>
      </sheetData>
      <sheetData sheetId="168">
        <row r="2">
          <cell r="A2">
            <v>0</v>
          </cell>
        </row>
      </sheetData>
      <sheetData sheetId="169">
        <row r="2">
          <cell r="A2">
            <v>0</v>
          </cell>
        </row>
      </sheetData>
      <sheetData sheetId="170">
        <row r="2">
          <cell r="A2">
            <v>0</v>
          </cell>
        </row>
      </sheetData>
      <sheetData sheetId="171">
        <row r="2">
          <cell r="A2">
            <v>0</v>
          </cell>
        </row>
      </sheetData>
      <sheetData sheetId="172">
        <row r="2">
          <cell r="A2">
            <v>0</v>
          </cell>
        </row>
      </sheetData>
      <sheetData sheetId="173">
        <row r="2">
          <cell r="A2">
            <v>0</v>
          </cell>
        </row>
      </sheetData>
      <sheetData sheetId="174">
        <row r="2">
          <cell r="A2">
            <v>0</v>
          </cell>
        </row>
      </sheetData>
      <sheetData sheetId="175">
        <row r="2">
          <cell r="A2">
            <v>0</v>
          </cell>
        </row>
      </sheetData>
      <sheetData sheetId="176">
        <row r="2">
          <cell r="A2">
            <v>0</v>
          </cell>
        </row>
      </sheetData>
      <sheetData sheetId="177">
        <row r="2">
          <cell r="A2">
            <v>0</v>
          </cell>
        </row>
      </sheetData>
      <sheetData sheetId="178">
        <row r="2">
          <cell r="A2">
            <v>0</v>
          </cell>
        </row>
      </sheetData>
      <sheetData sheetId="179">
        <row r="2">
          <cell r="A2">
            <v>0</v>
          </cell>
        </row>
      </sheetData>
      <sheetData sheetId="180">
        <row r="2">
          <cell r="A2">
            <v>0</v>
          </cell>
        </row>
      </sheetData>
      <sheetData sheetId="181">
        <row r="2">
          <cell r="A2">
            <v>0</v>
          </cell>
        </row>
      </sheetData>
      <sheetData sheetId="182">
        <row r="2">
          <cell r="A2">
            <v>0</v>
          </cell>
        </row>
      </sheetData>
      <sheetData sheetId="183">
        <row r="2">
          <cell r="A2">
            <v>0</v>
          </cell>
        </row>
      </sheetData>
      <sheetData sheetId="184">
        <row r="2">
          <cell r="A2">
            <v>0</v>
          </cell>
        </row>
      </sheetData>
      <sheetData sheetId="185">
        <row r="2">
          <cell r="A2">
            <v>0</v>
          </cell>
        </row>
      </sheetData>
      <sheetData sheetId="186">
        <row r="2">
          <cell r="A2">
            <v>0</v>
          </cell>
        </row>
      </sheetData>
      <sheetData sheetId="187">
        <row r="2">
          <cell r="A2">
            <v>0</v>
          </cell>
        </row>
      </sheetData>
      <sheetData sheetId="188">
        <row r="2">
          <cell r="A2">
            <v>0</v>
          </cell>
        </row>
      </sheetData>
      <sheetData sheetId="189">
        <row r="2">
          <cell r="A2">
            <v>0</v>
          </cell>
        </row>
      </sheetData>
      <sheetData sheetId="190">
        <row r="2">
          <cell r="A2">
            <v>0</v>
          </cell>
        </row>
      </sheetData>
      <sheetData sheetId="191">
        <row r="2">
          <cell r="A2">
            <v>0</v>
          </cell>
        </row>
      </sheetData>
      <sheetData sheetId="192">
        <row r="2">
          <cell r="A2">
            <v>0</v>
          </cell>
        </row>
      </sheetData>
      <sheetData sheetId="193">
        <row r="2">
          <cell r="A2">
            <v>0</v>
          </cell>
        </row>
      </sheetData>
      <sheetData sheetId="194">
        <row r="2">
          <cell r="A2">
            <v>0</v>
          </cell>
        </row>
      </sheetData>
      <sheetData sheetId="195">
        <row r="2">
          <cell r="A2">
            <v>0</v>
          </cell>
        </row>
      </sheetData>
      <sheetData sheetId="196">
        <row r="2">
          <cell r="A2">
            <v>0</v>
          </cell>
        </row>
      </sheetData>
      <sheetData sheetId="197">
        <row r="2">
          <cell r="A2">
            <v>0</v>
          </cell>
        </row>
      </sheetData>
      <sheetData sheetId="198">
        <row r="2">
          <cell r="A2">
            <v>0</v>
          </cell>
        </row>
      </sheetData>
      <sheetData sheetId="199">
        <row r="2">
          <cell r="A2">
            <v>0</v>
          </cell>
        </row>
      </sheetData>
      <sheetData sheetId="200">
        <row r="2">
          <cell r="A2">
            <v>0</v>
          </cell>
        </row>
      </sheetData>
      <sheetData sheetId="201">
        <row r="2">
          <cell r="A2">
            <v>0</v>
          </cell>
        </row>
      </sheetData>
      <sheetData sheetId="202">
        <row r="2">
          <cell r="A2">
            <v>0</v>
          </cell>
        </row>
      </sheetData>
      <sheetData sheetId="203">
        <row r="2">
          <cell r="A2">
            <v>0</v>
          </cell>
        </row>
      </sheetData>
      <sheetData sheetId="204">
        <row r="2">
          <cell r="A2">
            <v>0</v>
          </cell>
        </row>
      </sheetData>
      <sheetData sheetId="205">
        <row r="2">
          <cell r="A2">
            <v>0</v>
          </cell>
        </row>
      </sheetData>
      <sheetData sheetId="206">
        <row r="2">
          <cell r="A2">
            <v>0</v>
          </cell>
        </row>
      </sheetData>
      <sheetData sheetId="207">
        <row r="2">
          <cell r="A2">
            <v>0</v>
          </cell>
        </row>
      </sheetData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2">
          <cell r="A2">
            <v>0</v>
          </cell>
        </row>
      </sheetData>
      <sheetData sheetId="216">
        <row r="2">
          <cell r="A2">
            <v>0</v>
          </cell>
        </row>
      </sheetData>
      <sheetData sheetId="217">
        <row r="2">
          <cell r="A2">
            <v>0</v>
          </cell>
        </row>
      </sheetData>
      <sheetData sheetId="218">
        <row r="2">
          <cell r="A2">
            <v>0</v>
          </cell>
        </row>
      </sheetData>
      <sheetData sheetId="219">
        <row r="2">
          <cell r="A2">
            <v>0</v>
          </cell>
        </row>
      </sheetData>
      <sheetData sheetId="220">
        <row r="2">
          <cell r="A2">
            <v>0</v>
          </cell>
        </row>
      </sheetData>
      <sheetData sheetId="221">
        <row r="2">
          <cell r="A2">
            <v>0</v>
          </cell>
        </row>
      </sheetData>
      <sheetData sheetId="222">
        <row r="2">
          <cell r="A2">
            <v>0</v>
          </cell>
        </row>
      </sheetData>
      <sheetData sheetId="223">
        <row r="2">
          <cell r="A2">
            <v>0</v>
          </cell>
        </row>
      </sheetData>
      <sheetData sheetId="224">
        <row r="2">
          <cell r="A2">
            <v>0</v>
          </cell>
        </row>
      </sheetData>
      <sheetData sheetId="225">
        <row r="2">
          <cell r="A2">
            <v>0</v>
          </cell>
        </row>
      </sheetData>
      <sheetData sheetId="226">
        <row r="2">
          <cell r="A2">
            <v>0</v>
          </cell>
        </row>
      </sheetData>
      <sheetData sheetId="227">
        <row r="2">
          <cell r="A2">
            <v>0</v>
          </cell>
        </row>
      </sheetData>
      <sheetData sheetId="228">
        <row r="2">
          <cell r="A2">
            <v>0</v>
          </cell>
        </row>
      </sheetData>
      <sheetData sheetId="229">
        <row r="2">
          <cell r="A2">
            <v>0</v>
          </cell>
        </row>
      </sheetData>
      <sheetData sheetId="230">
        <row r="2">
          <cell r="A2">
            <v>0</v>
          </cell>
        </row>
      </sheetData>
      <sheetData sheetId="231">
        <row r="2">
          <cell r="A2">
            <v>0</v>
          </cell>
        </row>
      </sheetData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>
        <row r="2">
          <cell r="A2">
            <v>0</v>
          </cell>
        </row>
      </sheetData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>
        <row r="2">
          <cell r="A2">
            <v>0</v>
          </cell>
        </row>
      </sheetData>
      <sheetData sheetId="340"/>
      <sheetData sheetId="341"/>
      <sheetData sheetId="342">
        <row r="2">
          <cell r="A2">
            <v>0</v>
          </cell>
        </row>
      </sheetData>
      <sheetData sheetId="343"/>
      <sheetData sheetId="344"/>
      <sheetData sheetId="345"/>
      <sheetData sheetId="346"/>
      <sheetData sheetId="347"/>
      <sheetData sheetId="348"/>
      <sheetData sheetId="349"/>
      <sheetData sheetId="350">
        <row r="2">
          <cell r="A2">
            <v>0</v>
          </cell>
        </row>
      </sheetData>
      <sheetData sheetId="351"/>
      <sheetData sheetId="352"/>
      <sheetData sheetId="353">
        <row r="2">
          <cell r="A2">
            <v>0</v>
          </cell>
        </row>
      </sheetData>
      <sheetData sheetId="354">
        <row r="2">
          <cell r="A2">
            <v>0</v>
          </cell>
        </row>
      </sheetData>
      <sheetData sheetId="355">
        <row r="2">
          <cell r="A2">
            <v>0</v>
          </cell>
        </row>
      </sheetData>
      <sheetData sheetId="356">
        <row r="2">
          <cell r="A2">
            <v>0</v>
          </cell>
        </row>
      </sheetData>
      <sheetData sheetId="357">
        <row r="2">
          <cell r="A2">
            <v>0</v>
          </cell>
        </row>
      </sheetData>
      <sheetData sheetId="358">
        <row r="2">
          <cell r="A2">
            <v>0</v>
          </cell>
        </row>
      </sheetData>
      <sheetData sheetId="359">
        <row r="2">
          <cell r="A2">
            <v>0</v>
          </cell>
        </row>
      </sheetData>
      <sheetData sheetId="360">
        <row r="2">
          <cell r="A2">
            <v>0</v>
          </cell>
        </row>
      </sheetData>
      <sheetData sheetId="361">
        <row r="2">
          <cell r="A2">
            <v>0</v>
          </cell>
        </row>
      </sheetData>
      <sheetData sheetId="362"/>
      <sheetData sheetId="363">
        <row r="2">
          <cell r="A2">
            <v>0</v>
          </cell>
        </row>
      </sheetData>
      <sheetData sheetId="364">
        <row r="2">
          <cell r="A2">
            <v>0</v>
          </cell>
        </row>
      </sheetData>
      <sheetData sheetId="365">
        <row r="2">
          <cell r="A2">
            <v>0</v>
          </cell>
        </row>
      </sheetData>
      <sheetData sheetId="366"/>
      <sheetData sheetId="367">
        <row r="5">
          <cell r="B5" t="str">
            <v>T1</v>
          </cell>
        </row>
      </sheetData>
      <sheetData sheetId="368">
        <row r="2">
          <cell r="A2">
            <v>0</v>
          </cell>
        </row>
      </sheetData>
      <sheetData sheetId="369">
        <row r="2">
          <cell r="A2">
            <v>0</v>
          </cell>
        </row>
      </sheetData>
      <sheetData sheetId="370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/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/>
      <sheetData sheetId="387">
        <row r="5">
          <cell r="B5" t="str">
            <v>T1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/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 refreshError="1"/>
      <sheetData sheetId="444" refreshError="1"/>
      <sheetData sheetId="44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\a  aaInformación GRUPO 4\A MIn"/>
      <sheetName val="#¡REF"/>
      <sheetName val="INDICMICROEMP"/>
      <sheetName val="Informacio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</sheetNames>
    <sheetDataSet>
      <sheetData sheetId="0" refreshError="1">
        <row r="26">
          <cell r="E26">
            <v>36739</v>
          </cell>
        </row>
        <row r="27">
          <cell r="E27">
            <v>18</v>
          </cell>
        </row>
        <row r="31">
          <cell r="B31">
            <v>31000000</v>
          </cell>
          <cell r="E31">
            <v>0.1</v>
          </cell>
        </row>
        <row r="33">
          <cell r="B33">
            <v>0.3</v>
          </cell>
        </row>
        <row r="41">
          <cell r="E41">
            <v>261</v>
          </cell>
        </row>
      </sheetData>
      <sheetData sheetId="1" refreshError="1"/>
      <sheetData sheetId="2" refreshError="1">
        <row r="8">
          <cell r="G8">
            <v>32500000.417525001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</sheetNames>
    <sheetDataSet>
      <sheetData sheetId="0" refreshError="1">
        <row r="26">
          <cell r="E26">
            <v>36739</v>
          </cell>
        </row>
        <row r="27">
          <cell r="E27">
            <v>18</v>
          </cell>
        </row>
        <row r="33">
          <cell r="B33">
            <v>0.3</v>
          </cell>
        </row>
      </sheetData>
      <sheetData sheetId="1"/>
      <sheetData sheetId="2">
        <row r="8">
          <cell r="G8">
            <v>32500000.417525001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>
        <row r="60">
          <cell r="F60">
            <v>80591.125</v>
          </cell>
        </row>
        <row r="81">
          <cell r="C81">
            <v>1030017.2290000001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CODIGO</v>
          </cell>
          <cell r="B3" t="str">
            <v>INSUMO</v>
          </cell>
          <cell r="C3" t="str">
            <v>UNIDAD</v>
          </cell>
          <cell r="H3" t="str">
            <v>PROVEEDOR</v>
          </cell>
        </row>
        <row r="4">
          <cell r="A4" t="str">
            <v>M0022</v>
          </cell>
          <cell r="B4" t="str">
            <v>AGUA</v>
          </cell>
          <cell r="C4" t="str">
            <v>LT</v>
          </cell>
          <cell r="E4">
            <v>12</v>
          </cell>
          <cell r="F4">
            <v>13.799999999999999</v>
          </cell>
          <cell r="G4">
            <v>15.600000000000001</v>
          </cell>
          <cell r="H4" t="str">
            <v>EAAB</v>
          </cell>
        </row>
        <row r="5">
          <cell r="A5" t="str">
            <v>M0023</v>
          </cell>
          <cell r="B5" t="str">
            <v>CEMENTO GRIS</v>
          </cell>
          <cell r="C5" t="str">
            <v>KG</v>
          </cell>
          <cell r="E5">
            <v>210</v>
          </cell>
          <cell r="F5">
            <v>241.49999999999997</v>
          </cell>
          <cell r="G5">
            <v>273</v>
          </cell>
        </row>
        <row r="6">
          <cell r="A6" t="str">
            <v>M0032</v>
          </cell>
          <cell r="B6" t="str">
            <v>ASFALTO MC 70</v>
          </cell>
          <cell r="C6" t="str">
            <v>LT</v>
          </cell>
          <cell r="E6">
            <v>250</v>
          </cell>
          <cell r="F6">
            <v>287.5</v>
          </cell>
          <cell r="G6">
            <v>325</v>
          </cell>
          <cell r="H6" t="str">
            <v>ECOPETROL</v>
          </cell>
        </row>
        <row r="7">
          <cell r="A7" t="str">
            <v>M0101</v>
          </cell>
          <cell r="B7" t="str">
            <v>CONCRETO 2500 PSI</v>
          </cell>
          <cell r="C7" t="str">
            <v>M3</v>
          </cell>
          <cell r="E7">
            <v>120000</v>
          </cell>
          <cell r="F7">
            <v>138000</v>
          </cell>
          <cell r="G7">
            <v>156000</v>
          </cell>
          <cell r="H7" t="str">
            <v>CENTRAL DE MEZCLAS</v>
          </cell>
        </row>
        <row r="8">
          <cell r="A8" t="str">
            <v>M0102</v>
          </cell>
          <cell r="B8" t="str">
            <v>CONCRETO 4000 PSI</v>
          </cell>
          <cell r="C8" t="str">
            <v>M3</v>
          </cell>
          <cell r="E8">
            <v>150000</v>
          </cell>
          <cell r="F8">
            <v>172500</v>
          </cell>
          <cell r="G8">
            <v>195000</v>
          </cell>
          <cell r="H8" t="str">
            <v>CENTRAL DE MEZCLAS</v>
          </cell>
        </row>
        <row r="9">
          <cell r="A9" t="str">
            <v>M0103</v>
          </cell>
          <cell r="B9" t="str">
            <v>CONCRETO CICLOPEO</v>
          </cell>
          <cell r="C9" t="str">
            <v>M3</v>
          </cell>
          <cell r="E9">
            <v>115000</v>
          </cell>
          <cell r="F9">
            <v>132250</v>
          </cell>
          <cell r="G9">
            <v>149500</v>
          </cell>
          <cell r="H9" t="str">
            <v>RECEBERA</v>
          </cell>
        </row>
        <row r="10">
          <cell r="A10" t="str">
            <v>M0104</v>
          </cell>
          <cell r="B10" t="str">
            <v>CONCRETO SOLADOS</v>
          </cell>
          <cell r="C10" t="str">
            <v>M3</v>
          </cell>
          <cell r="E10">
            <v>115000</v>
          </cell>
          <cell r="F10">
            <v>132250</v>
          </cell>
          <cell r="G10">
            <v>149500</v>
          </cell>
          <cell r="H10" t="str">
            <v>CENTRAL DE MEZCLAS</v>
          </cell>
        </row>
        <row r="11">
          <cell r="A11" t="str">
            <v>M0110</v>
          </cell>
          <cell r="B11" t="str">
            <v>CONCRETO TREMIE 3000 PSI</v>
          </cell>
          <cell r="C11" t="str">
            <v>M3</v>
          </cell>
          <cell r="E11">
            <v>230000</v>
          </cell>
          <cell r="F11">
            <v>264500</v>
          </cell>
          <cell r="G11">
            <v>299000</v>
          </cell>
        </row>
        <row r="12">
          <cell r="A12" t="str">
            <v>M0111</v>
          </cell>
          <cell r="B12" t="str">
            <v>CONCRETO TREMIE 5000 PSI</v>
          </cell>
          <cell r="C12" t="str">
            <v>M3</v>
          </cell>
          <cell r="E12">
            <v>280000</v>
          </cell>
          <cell r="F12">
            <v>322000</v>
          </cell>
          <cell r="G12">
            <v>364000</v>
          </cell>
        </row>
        <row r="13">
          <cell r="A13" t="str">
            <v>M0114</v>
          </cell>
          <cell r="B13" t="str">
            <v>IMPERMEABILIZANTE</v>
          </cell>
          <cell r="C13" t="str">
            <v>GLOBAL</v>
          </cell>
          <cell r="E13">
            <v>7500</v>
          </cell>
          <cell r="F13">
            <v>8625</v>
          </cell>
          <cell r="G13">
            <v>9750</v>
          </cell>
        </row>
        <row r="14">
          <cell r="A14" t="str">
            <v>M0115</v>
          </cell>
          <cell r="B14" t="str">
            <v>DINAMIITA</v>
          </cell>
          <cell r="C14" t="str">
            <v>KG</v>
          </cell>
          <cell r="E14">
            <v>8000</v>
          </cell>
          <cell r="F14">
            <v>9200</v>
          </cell>
          <cell r="G14">
            <v>10400</v>
          </cell>
          <cell r="H14" t="str">
            <v>CENTRAL DE MEZCLAS</v>
          </cell>
        </row>
        <row r="15">
          <cell r="A15" t="str">
            <v>M0116</v>
          </cell>
          <cell r="B15" t="str">
            <v>MECHA, FULMINANTE,ETC</v>
          </cell>
          <cell r="C15" t="str">
            <v>GLOBAL</v>
          </cell>
          <cell r="E15">
            <v>1500</v>
          </cell>
          <cell r="F15">
            <v>1724.9999999999998</v>
          </cell>
          <cell r="G15">
            <v>1950</v>
          </cell>
        </row>
        <row r="16">
          <cell r="A16" t="str">
            <v>M0150</v>
          </cell>
          <cell r="B16" t="str">
            <v>RECEBO B-200</v>
          </cell>
          <cell r="C16" t="str">
            <v>M3</v>
          </cell>
          <cell r="E16">
            <v>20000</v>
          </cell>
          <cell r="F16">
            <v>23000</v>
          </cell>
          <cell r="G16">
            <v>26000</v>
          </cell>
          <cell r="H16" t="str">
            <v>RECEBERA TOBERIN</v>
          </cell>
        </row>
        <row r="17">
          <cell r="A17" t="str">
            <v>M0151</v>
          </cell>
          <cell r="B17" t="str">
            <v>RECEBO B-600</v>
          </cell>
          <cell r="C17" t="str">
            <v>M3</v>
          </cell>
          <cell r="E17">
            <v>24000</v>
          </cell>
          <cell r="F17">
            <v>27599.999999999996</v>
          </cell>
          <cell r="G17">
            <v>31200</v>
          </cell>
          <cell r="H17" t="str">
            <v>RECEBERA TOBERIN</v>
          </cell>
        </row>
        <row r="18">
          <cell r="A18" t="str">
            <v>M0152</v>
          </cell>
          <cell r="B18" t="str">
            <v>PIEDRA RAJON</v>
          </cell>
          <cell r="C18" t="str">
            <v>M3</v>
          </cell>
          <cell r="E18">
            <v>20000</v>
          </cell>
          <cell r="F18">
            <v>23000</v>
          </cell>
          <cell r="G18">
            <v>26000</v>
          </cell>
          <cell r="H18" t="str">
            <v>RECEBERA</v>
          </cell>
        </row>
        <row r="19">
          <cell r="A19" t="str">
            <v>M0153</v>
          </cell>
          <cell r="B19" t="str">
            <v>TRITURADO</v>
          </cell>
          <cell r="C19" t="str">
            <v>M3</v>
          </cell>
          <cell r="E19">
            <v>36000</v>
          </cell>
          <cell r="F19">
            <v>41400</v>
          </cell>
          <cell r="G19">
            <v>46800</v>
          </cell>
        </row>
        <row r="20">
          <cell r="A20" t="str">
            <v>M0154</v>
          </cell>
          <cell r="B20" t="str">
            <v>MATERIAL DE AFIRMADO</v>
          </cell>
          <cell r="C20" t="str">
            <v>M3</v>
          </cell>
          <cell r="E20">
            <v>13000</v>
          </cell>
          <cell r="F20">
            <v>14949.999999999998</v>
          </cell>
          <cell r="G20">
            <v>16900</v>
          </cell>
        </row>
        <row r="21">
          <cell r="A21" t="str">
            <v>M0155</v>
          </cell>
          <cell r="B21" t="str">
            <v>BASE GRANULAR</v>
          </cell>
          <cell r="C21" t="str">
            <v>M3</v>
          </cell>
          <cell r="E21">
            <v>25000</v>
          </cell>
          <cell r="F21">
            <v>28749.999999999996</v>
          </cell>
          <cell r="G21">
            <v>32500</v>
          </cell>
        </row>
        <row r="22">
          <cell r="A22" t="str">
            <v>M0156</v>
          </cell>
          <cell r="B22" t="str">
            <v>SUB-BASE GRANULAR</v>
          </cell>
          <cell r="C22" t="str">
            <v>M3</v>
          </cell>
          <cell r="E22">
            <v>16500</v>
          </cell>
          <cell r="F22">
            <v>18975</v>
          </cell>
          <cell r="G22">
            <v>21450</v>
          </cell>
        </row>
        <row r="23">
          <cell r="A23" t="str">
            <v>M0157</v>
          </cell>
          <cell r="B23" t="str">
            <v>MATERIAL DE TERRAPLEN</v>
          </cell>
          <cell r="C23" t="str">
            <v>M3</v>
          </cell>
          <cell r="E23">
            <v>6000</v>
          </cell>
          <cell r="F23">
            <v>6899.9999999999991</v>
          </cell>
          <cell r="G23">
            <v>7800</v>
          </cell>
        </row>
        <row r="24">
          <cell r="A24" t="str">
            <v>M0165</v>
          </cell>
          <cell r="B24" t="str">
            <v>ARENA LAVADA</v>
          </cell>
          <cell r="C24" t="str">
            <v>M3</v>
          </cell>
          <cell r="E24">
            <v>28000</v>
          </cell>
          <cell r="F24">
            <v>32199.999999999996</v>
          </cell>
          <cell r="G24">
            <v>36400</v>
          </cell>
        </row>
        <row r="25">
          <cell r="A25" t="str">
            <v>M0170</v>
          </cell>
          <cell r="B25" t="str">
            <v>GRAVILLA SELECCIONADA</v>
          </cell>
          <cell r="C25" t="str">
            <v>M3</v>
          </cell>
          <cell r="E25">
            <v>36000</v>
          </cell>
          <cell r="F25">
            <v>41400</v>
          </cell>
          <cell r="G25">
            <v>46800</v>
          </cell>
        </row>
        <row r="26">
          <cell r="A26" t="str">
            <v>M0200</v>
          </cell>
          <cell r="B26" t="str">
            <v>MADERA REDONDA 6"</v>
          </cell>
          <cell r="C26" t="str">
            <v>M2</v>
          </cell>
          <cell r="E26">
            <v>3000</v>
          </cell>
          <cell r="F26">
            <v>3449.9999999999995</v>
          </cell>
          <cell r="G26">
            <v>3900</v>
          </cell>
        </row>
        <row r="27">
          <cell r="A27" t="str">
            <v>M0201</v>
          </cell>
          <cell r="B27" t="str">
            <v>DURMIENTE</v>
          </cell>
          <cell r="C27" t="str">
            <v>ML</v>
          </cell>
          <cell r="E27">
            <v>2100</v>
          </cell>
          <cell r="F27">
            <v>2415</v>
          </cell>
          <cell r="G27">
            <v>2730</v>
          </cell>
          <cell r="H27" t="str">
            <v>MADERAS NOGAL</v>
          </cell>
        </row>
        <row r="28">
          <cell r="A28" t="str">
            <v>M0202</v>
          </cell>
          <cell r="B28" t="str">
            <v>MADERA</v>
          </cell>
          <cell r="C28" t="str">
            <v>ML</v>
          </cell>
          <cell r="E28">
            <v>7500</v>
          </cell>
          <cell r="F28">
            <v>8625</v>
          </cell>
          <cell r="G28">
            <v>9750</v>
          </cell>
        </row>
        <row r="29">
          <cell r="A29" t="str">
            <v>M0203</v>
          </cell>
          <cell r="B29" t="str">
            <v>LISTON 8 CMS</v>
          </cell>
          <cell r="C29" t="str">
            <v>ML</v>
          </cell>
          <cell r="E29">
            <v>1000</v>
          </cell>
          <cell r="F29">
            <v>1150</v>
          </cell>
          <cell r="G29">
            <v>1300</v>
          </cell>
          <cell r="H29" t="str">
            <v>MADERAS NOGAL</v>
          </cell>
        </row>
        <row r="30">
          <cell r="A30" t="str">
            <v>M0204</v>
          </cell>
          <cell r="B30" t="str">
            <v>MALLA GAVION TRIPLE T.</v>
          </cell>
          <cell r="C30" t="str">
            <v>M2</v>
          </cell>
          <cell r="E30">
            <v>12000</v>
          </cell>
          <cell r="F30">
            <v>13799.999999999998</v>
          </cell>
          <cell r="G30">
            <v>15600</v>
          </cell>
        </row>
        <row r="31">
          <cell r="A31" t="str">
            <v>M0302</v>
          </cell>
          <cell r="B31" t="str">
            <v xml:space="preserve">LADRILLO TOLETE </v>
          </cell>
          <cell r="C31" t="str">
            <v>UN</v>
          </cell>
          <cell r="E31">
            <v>170</v>
          </cell>
          <cell r="F31">
            <v>195.49999999999997</v>
          </cell>
          <cell r="G31">
            <v>221</v>
          </cell>
          <cell r="H31" t="str">
            <v>SALITRE</v>
          </cell>
        </row>
        <row r="32">
          <cell r="A32" t="str">
            <v>M0307</v>
          </cell>
          <cell r="B32" t="str">
            <v>LADRILLO HUECO Nº 5</v>
          </cell>
          <cell r="C32" t="str">
            <v>UN</v>
          </cell>
          <cell r="E32">
            <v>320</v>
          </cell>
          <cell r="F32">
            <v>368</v>
          </cell>
          <cell r="G32">
            <v>416</v>
          </cell>
          <cell r="H32" t="str">
            <v>SALITRE</v>
          </cell>
        </row>
        <row r="33">
          <cell r="A33" t="str">
            <v>M0311</v>
          </cell>
          <cell r="B33" t="str">
            <v xml:space="preserve">LADRILLO RECOCIDO </v>
          </cell>
          <cell r="C33" t="str">
            <v>UN</v>
          </cell>
          <cell r="E33">
            <v>120</v>
          </cell>
          <cell r="F33">
            <v>138</v>
          </cell>
          <cell r="G33">
            <v>156</v>
          </cell>
          <cell r="H33" t="str">
            <v>SAN JOSE</v>
          </cell>
        </row>
        <row r="34">
          <cell r="A34" t="str">
            <v>M0315</v>
          </cell>
          <cell r="B34" t="str">
            <v>TUBO  PVC 1 "</v>
          </cell>
          <cell r="C34" t="str">
            <v>ML</v>
          </cell>
          <cell r="E34">
            <v>1000</v>
          </cell>
          <cell r="F34">
            <v>1150</v>
          </cell>
          <cell r="G34">
            <v>1300</v>
          </cell>
        </row>
        <row r="35">
          <cell r="A35" t="str">
            <v>M0345</v>
          </cell>
          <cell r="B35" t="str">
            <v>TUBERIA GRES 8"</v>
          </cell>
          <cell r="C35" t="str">
            <v>ML</v>
          </cell>
          <cell r="E35">
            <v>6500</v>
          </cell>
          <cell r="F35">
            <v>7474.9999999999991</v>
          </cell>
          <cell r="G35">
            <v>8450</v>
          </cell>
          <cell r="H35" t="str">
            <v>EL SALITRE</v>
          </cell>
        </row>
        <row r="36">
          <cell r="A36" t="str">
            <v>M0400</v>
          </cell>
          <cell r="B36" t="str">
            <v>REJILLA .56X1</v>
          </cell>
          <cell r="C36" t="str">
            <v>UN</v>
          </cell>
          <cell r="E36">
            <v>60000</v>
          </cell>
          <cell r="F36">
            <v>69000</v>
          </cell>
          <cell r="G36">
            <v>78000</v>
          </cell>
          <cell r="H36" t="str">
            <v>COLREJILLAS</v>
          </cell>
        </row>
        <row r="37">
          <cell r="A37" t="str">
            <v>M0401</v>
          </cell>
          <cell r="B37" t="str">
            <v>TUBERIA DE CONCRETO 36"</v>
          </cell>
          <cell r="C37" t="str">
            <v>M</v>
          </cell>
          <cell r="E37">
            <v>90000</v>
          </cell>
          <cell r="F37">
            <v>103499.99999999999</v>
          </cell>
          <cell r="G37">
            <v>117000</v>
          </cell>
          <cell r="H37" t="str">
            <v>TITAN</v>
          </cell>
        </row>
        <row r="38">
          <cell r="A38" t="str">
            <v>M0402</v>
          </cell>
          <cell r="B38" t="str">
            <v>TUBERIA DE CONCRETO 24"</v>
          </cell>
          <cell r="C38" t="str">
            <v>M</v>
          </cell>
          <cell r="E38">
            <v>25000</v>
          </cell>
          <cell r="F38">
            <v>28749.999999999996</v>
          </cell>
          <cell r="G38">
            <v>32500</v>
          </cell>
        </row>
        <row r="39">
          <cell r="A39" t="str">
            <v>M0425</v>
          </cell>
          <cell r="B39" t="str">
            <v>PUNTILLA C/CABEZA</v>
          </cell>
          <cell r="C39" t="str">
            <v>LB</v>
          </cell>
          <cell r="E39">
            <v>650</v>
          </cell>
          <cell r="F39">
            <v>747.49999999999989</v>
          </cell>
          <cell r="G39">
            <v>845</v>
          </cell>
          <cell r="H39" t="str">
            <v>FERRETERIA JIMENEZ</v>
          </cell>
        </row>
        <row r="40">
          <cell r="A40" t="str">
            <v>M0428</v>
          </cell>
          <cell r="B40" t="str">
            <v>ALAMBRE</v>
          </cell>
          <cell r="C40" t="str">
            <v>KG</v>
          </cell>
          <cell r="E40">
            <v>1300</v>
          </cell>
          <cell r="F40">
            <v>1494.9999999999998</v>
          </cell>
          <cell r="G40">
            <v>1690</v>
          </cell>
        </row>
        <row r="41">
          <cell r="A41" t="str">
            <v>M0590</v>
          </cell>
          <cell r="B41" t="str">
            <v>ACERO F'Y = 4200 KG/CM2</v>
          </cell>
          <cell r="C41" t="str">
            <v>KG</v>
          </cell>
          <cell r="E41">
            <v>1562</v>
          </cell>
          <cell r="F41">
            <v>1796.3</v>
          </cell>
          <cell r="G41">
            <v>2030.6000000000001</v>
          </cell>
        </row>
        <row r="42">
          <cell r="A42" t="str">
            <v>M0600</v>
          </cell>
          <cell r="B42" t="str">
            <v>ACERO 60000</v>
          </cell>
          <cell r="C42" t="str">
            <v>KG</v>
          </cell>
          <cell r="E42">
            <v>1562</v>
          </cell>
          <cell r="F42">
            <v>1796.3</v>
          </cell>
          <cell r="G42">
            <v>2030.6000000000001</v>
          </cell>
          <cell r="H42" t="str">
            <v>FERRETERIA JIMENEZ</v>
          </cell>
        </row>
        <row r="43">
          <cell r="A43" t="str">
            <v>M0601</v>
          </cell>
          <cell r="B43" t="str">
            <v>ACERO 37000</v>
          </cell>
          <cell r="C43" t="str">
            <v>KG</v>
          </cell>
          <cell r="E43">
            <v>1330</v>
          </cell>
          <cell r="F43">
            <v>1529.4999999999998</v>
          </cell>
          <cell r="G43">
            <v>1729</v>
          </cell>
        </row>
        <row r="44">
          <cell r="A44" t="str">
            <v>M0602</v>
          </cell>
          <cell r="B44" t="str">
            <v>APOYO DE NEOPRENO</v>
          </cell>
          <cell r="C44" t="str">
            <v>UN</v>
          </cell>
          <cell r="E44">
            <v>110000</v>
          </cell>
          <cell r="F44">
            <v>126499.99999999999</v>
          </cell>
          <cell r="G44">
            <v>143000</v>
          </cell>
        </row>
        <row r="45">
          <cell r="A45" t="str">
            <v>M0650</v>
          </cell>
          <cell r="B45" t="str">
            <v>TELA ACRILICA</v>
          </cell>
          <cell r="C45" t="str">
            <v>M2</v>
          </cell>
          <cell r="E45">
            <v>1600</v>
          </cell>
          <cell r="F45">
            <v>1839.9999999999998</v>
          </cell>
          <cell r="G45">
            <v>2080</v>
          </cell>
        </row>
        <row r="46">
          <cell r="A46" t="str">
            <v>M0700</v>
          </cell>
          <cell r="B46" t="str">
            <v>GEOTEXTIL NT 1600</v>
          </cell>
          <cell r="C46" t="str">
            <v>M2</v>
          </cell>
          <cell r="E46">
            <v>1600</v>
          </cell>
          <cell r="F46">
            <v>1839.9999999999998</v>
          </cell>
          <cell r="G46">
            <v>2080</v>
          </cell>
          <cell r="H46" t="str">
            <v>FERRETERIA JIMENEZ</v>
          </cell>
        </row>
        <row r="47">
          <cell r="A47" t="str">
            <v>M0705</v>
          </cell>
          <cell r="B47" t="str">
            <v>ENTIBADO</v>
          </cell>
          <cell r="C47" t="str">
            <v>M2</v>
          </cell>
          <cell r="E47">
            <v>900</v>
          </cell>
          <cell r="F47">
            <v>1035</v>
          </cell>
          <cell r="G47">
            <v>1170</v>
          </cell>
        </row>
        <row r="48">
          <cell r="A48" t="str">
            <v>M0710</v>
          </cell>
          <cell r="B48" t="str">
            <v>IMPRIMANTE MC-70</v>
          </cell>
          <cell r="C48" t="str">
            <v>M2</v>
          </cell>
          <cell r="E48">
            <v>600</v>
          </cell>
          <cell r="F48">
            <v>690</v>
          </cell>
          <cell r="G48">
            <v>780</v>
          </cell>
          <cell r="H48" t="str">
            <v>FERRETERIA JIMENEZ</v>
          </cell>
        </row>
        <row r="49">
          <cell r="A49" t="str">
            <v>M0720</v>
          </cell>
          <cell r="B49" t="str">
            <v>BASE ASFALTICA</v>
          </cell>
          <cell r="C49" t="str">
            <v>M3</v>
          </cell>
          <cell r="E49">
            <v>90000</v>
          </cell>
          <cell r="F49">
            <v>103499.99999999999</v>
          </cell>
          <cell r="G49">
            <v>117000</v>
          </cell>
          <cell r="H49" t="str">
            <v>PLANTA</v>
          </cell>
        </row>
        <row r="50">
          <cell r="A50" t="str">
            <v>M0721</v>
          </cell>
          <cell r="B50" t="str">
            <v>RODADURA ASFALTICA</v>
          </cell>
          <cell r="C50" t="str">
            <v>M3</v>
          </cell>
          <cell r="E50">
            <v>110000</v>
          </cell>
          <cell r="F50">
            <v>126499.99999999999</v>
          </cell>
          <cell r="G50">
            <v>143000</v>
          </cell>
          <cell r="H50" t="str">
            <v>PLANTA</v>
          </cell>
        </row>
        <row r="51">
          <cell r="A51" t="str">
            <v>M0800</v>
          </cell>
          <cell r="B51" t="str">
            <v>FORMALETA</v>
          </cell>
          <cell r="C51" t="str">
            <v>GLOBAL</v>
          </cell>
          <cell r="E51">
            <v>10000</v>
          </cell>
          <cell r="F51">
            <v>11500</v>
          </cell>
          <cell r="G51">
            <v>13000</v>
          </cell>
        </row>
        <row r="52">
          <cell r="A52" t="str">
            <v>M0820</v>
          </cell>
          <cell r="B52" t="str">
            <v>FORMALETA BOXCULVERT</v>
          </cell>
          <cell r="C52" t="str">
            <v>GLOBAL</v>
          </cell>
          <cell r="E52">
            <v>25000</v>
          </cell>
          <cell r="F52">
            <v>28749.999999999996</v>
          </cell>
          <cell r="G52">
            <v>32500</v>
          </cell>
        </row>
        <row r="53">
          <cell r="A53" t="str">
            <v>M0822</v>
          </cell>
          <cell r="B53" t="str">
            <v>FORMALETA PAVIMENTO</v>
          </cell>
          <cell r="C53" t="str">
            <v>GLOBAL</v>
          </cell>
          <cell r="E53">
            <v>15000</v>
          </cell>
          <cell r="F53">
            <v>17250</v>
          </cell>
          <cell r="G53">
            <v>19500</v>
          </cell>
        </row>
        <row r="54">
          <cell r="A54" t="str">
            <v>M0823</v>
          </cell>
          <cell r="B54" t="str">
            <v>FORMALETA PLAC-RIOSTRA</v>
          </cell>
          <cell r="C54" t="str">
            <v>GLOBAL</v>
          </cell>
          <cell r="E54">
            <v>18000</v>
          </cell>
          <cell r="F54">
            <v>20700</v>
          </cell>
          <cell r="G54">
            <v>23400</v>
          </cell>
        </row>
        <row r="55">
          <cell r="A55" t="str">
            <v>M0825</v>
          </cell>
          <cell r="B55" t="str">
            <v>FORMALETA CAJONES /CAISSONS</v>
          </cell>
          <cell r="C55" t="str">
            <v>GLOBAL</v>
          </cell>
          <cell r="E55">
            <v>30000</v>
          </cell>
          <cell r="F55">
            <v>34500</v>
          </cell>
          <cell r="G55">
            <v>39000</v>
          </cell>
        </row>
        <row r="56">
          <cell r="A56" t="str">
            <v>M0827</v>
          </cell>
          <cell r="B56" t="str">
            <v>FORMALETA CUNETAS</v>
          </cell>
          <cell r="C56" t="str">
            <v>GLOBAL</v>
          </cell>
          <cell r="E56">
            <v>3000</v>
          </cell>
          <cell r="F56">
            <v>3449.9999999999995</v>
          </cell>
          <cell r="G56">
            <v>3900</v>
          </cell>
        </row>
        <row r="57">
          <cell r="A57" t="str">
            <v>M0828</v>
          </cell>
          <cell r="B57" t="str">
            <v>FORMALETA SARDINELES</v>
          </cell>
          <cell r="C57" t="str">
            <v>GLOBAL</v>
          </cell>
          <cell r="E57">
            <v>5000</v>
          </cell>
          <cell r="F57">
            <v>5750</v>
          </cell>
          <cell r="G57">
            <v>6500</v>
          </cell>
        </row>
        <row r="58">
          <cell r="A58" t="str">
            <v>M0830</v>
          </cell>
          <cell r="B58" t="str">
            <v>FORMALETA VIGAS 20-30 M</v>
          </cell>
          <cell r="C58" t="str">
            <v>GLOBAL</v>
          </cell>
          <cell r="E58">
            <v>25000</v>
          </cell>
          <cell r="F58">
            <v>28749.999999999996</v>
          </cell>
          <cell r="G58">
            <v>32500</v>
          </cell>
        </row>
        <row r="59">
          <cell r="A59" t="str">
            <v>M0832</v>
          </cell>
          <cell r="B59" t="str">
            <v>FORMALETA VIGAS &gt; 30 M</v>
          </cell>
          <cell r="C59" t="str">
            <v>GLOBAL</v>
          </cell>
          <cell r="E59">
            <v>35000</v>
          </cell>
          <cell r="F59">
            <v>40250</v>
          </cell>
          <cell r="G59">
            <v>45500</v>
          </cell>
        </row>
        <row r="60">
          <cell r="A60" t="str">
            <v>M0850</v>
          </cell>
          <cell r="B60" t="str">
            <v>TUBO METALICO 10"</v>
          </cell>
          <cell r="C60" t="str">
            <v>ML</v>
          </cell>
          <cell r="E60">
            <v>60000</v>
          </cell>
          <cell r="F60">
            <v>69000</v>
          </cell>
          <cell r="G60">
            <v>78000</v>
          </cell>
        </row>
        <row r="61">
          <cell r="A61" t="str">
            <v>M0900</v>
          </cell>
          <cell r="B61" t="str">
            <v>LODO BENTONITICO</v>
          </cell>
          <cell r="C61" t="str">
            <v>KG</v>
          </cell>
          <cell r="E61">
            <v>120</v>
          </cell>
          <cell r="F61">
            <v>138</v>
          </cell>
          <cell r="G61">
            <v>156</v>
          </cell>
        </row>
        <row r="62">
          <cell r="A62" t="str">
            <v>M0905</v>
          </cell>
        </row>
        <row r="63">
          <cell r="A63" t="str">
            <v>M9999</v>
          </cell>
        </row>
        <row r="68">
          <cell r="A68" t="str">
            <v>CODIGO</v>
          </cell>
          <cell r="B68" t="str">
            <v>DESCRIPCION</v>
          </cell>
          <cell r="C68" t="str">
            <v>MARCA</v>
          </cell>
          <cell r="D68" t="str">
            <v>TIPO</v>
          </cell>
          <cell r="E68" t="str">
            <v>ZONA 1</v>
          </cell>
          <cell r="F68" t="str">
            <v>ZONA 2</v>
          </cell>
          <cell r="G68" t="str">
            <v>ZONA3</v>
          </cell>
        </row>
        <row r="69">
          <cell r="A69" t="str">
            <v>Q0002</v>
          </cell>
          <cell r="B69" t="str">
            <v>RETROEXCAVADORA</v>
          </cell>
          <cell r="C69" t="str">
            <v>CASE</v>
          </cell>
          <cell r="D69" t="str">
            <v>-</v>
          </cell>
          <cell r="E69">
            <v>50000</v>
          </cell>
          <cell r="F69">
            <v>57499.999999999993</v>
          </cell>
          <cell r="G69">
            <v>65000</v>
          </cell>
        </row>
        <row r="70">
          <cell r="A70" t="str">
            <v>Q0003</v>
          </cell>
          <cell r="B70" t="str">
            <v>MOTONIVELADORA</v>
          </cell>
          <cell r="C70" t="str">
            <v>CASE</v>
          </cell>
          <cell r="D70" t="str">
            <v>-</v>
          </cell>
          <cell r="E70">
            <v>40000</v>
          </cell>
          <cell r="F70">
            <v>46000</v>
          </cell>
          <cell r="G70">
            <v>52000</v>
          </cell>
        </row>
        <row r="71">
          <cell r="A71" t="str">
            <v>Q0004</v>
          </cell>
          <cell r="B71" t="str">
            <v>BULLDOZER</v>
          </cell>
          <cell r="C71" t="str">
            <v>CASE</v>
          </cell>
          <cell r="D71" t="str">
            <v>-</v>
          </cell>
          <cell r="E71">
            <v>55000</v>
          </cell>
          <cell r="F71">
            <v>63249.999999999993</v>
          </cell>
          <cell r="G71">
            <v>71500</v>
          </cell>
        </row>
        <row r="72">
          <cell r="A72" t="str">
            <v>Q0006</v>
          </cell>
          <cell r="B72" t="str">
            <v>FINISHER</v>
          </cell>
          <cell r="D72" t="str">
            <v>-</v>
          </cell>
          <cell r="E72">
            <v>80000</v>
          </cell>
          <cell r="F72">
            <v>92000</v>
          </cell>
          <cell r="G72">
            <v>104000</v>
          </cell>
        </row>
        <row r="73">
          <cell r="A73" t="str">
            <v>Q0010</v>
          </cell>
          <cell r="B73" t="str">
            <v xml:space="preserve">VOLQUETA </v>
          </cell>
          <cell r="C73" t="str">
            <v>KODIAC</v>
          </cell>
          <cell r="D73" t="str">
            <v>-</v>
          </cell>
          <cell r="E73">
            <v>20000</v>
          </cell>
          <cell r="F73">
            <v>23000</v>
          </cell>
          <cell r="G73">
            <v>26000</v>
          </cell>
        </row>
        <row r="74">
          <cell r="A74" t="str">
            <v>Q0012</v>
          </cell>
          <cell r="B74" t="str">
            <v>VIBRADOR DE CONCRETO</v>
          </cell>
          <cell r="C74" t="str">
            <v>SIMA</v>
          </cell>
          <cell r="D74" t="str">
            <v>-</v>
          </cell>
          <cell r="E74">
            <v>2200</v>
          </cell>
          <cell r="F74">
            <v>2530</v>
          </cell>
          <cell r="G74">
            <v>2860</v>
          </cell>
        </row>
        <row r="75">
          <cell r="A75" t="str">
            <v>Q0013</v>
          </cell>
          <cell r="B75" t="str">
            <v>CARROTANQUE IRRIGADOR</v>
          </cell>
          <cell r="C75" t="str">
            <v>FORD</v>
          </cell>
          <cell r="D75" t="str">
            <v>-</v>
          </cell>
          <cell r="E75">
            <v>25000</v>
          </cell>
          <cell r="F75">
            <v>28749.999999999996</v>
          </cell>
          <cell r="G75">
            <v>32500</v>
          </cell>
        </row>
        <row r="76">
          <cell r="A76" t="str">
            <v>Q0020</v>
          </cell>
          <cell r="B76" t="str">
            <v>VIBRO COMPACTADOR</v>
          </cell>
          <cell r="C76" t="str">
            <v>CASE</v>
          </cell>
          <cell r="D76" t="str">
            <v>-</v>
          </cell>
          <cell r="E76">
            <v>35000</v>
          </cell>
          <cell r="F76">
            <v>40250</v>
          </cell>
          <cell r="G76">
            <v>45500</v>
          </cell>
        </row>
        <row r="77">
          <cell r="A77" t="str">
            <v>Q0023</v>
          </cell>
          <cell r="B77" t="str">
            <v>MEZCLADORA</v>
          </cell>
          <cell r="C77" t="str">
            <v>SEMCO</v>
          </cell>
          <cell r="D77" t="str">
            <v>-</v>
          </cell>
          <cell r="E77">
            <v>5500</v>
          </cell>
          <cell r="F77">
            <v>6324.9999999999991</v>
          </cell>
          <cell r="G77">
            <v>7150</v>
          </cell>
        </row>
        <row r="78">
          <cell r="A78" t="str">
            <v>Q0025</v>
          </cell>
          <cell r="B78" t="str">
            <v>MOTOBOMBA</v>
          </cell>
          <cell r="C78" t="str">
            <v>YAMAHA</v>
          </cell>
          <cell r="D78" t="str">
            <v>-</v>
          </cell>
          <cell r="E78">
            <v>2500</v>
          </cell>
          <cell r="F78">
            <v>2875</v>
          </cell>
          <cell r="G78">
            <v>3250</v>
          </cell>
        </row>
        <row r="79">
          <cell r="A79" t="str">
            <v>Q0026</v>
          </cell>
          <cell r="B79" t="str">
            <v>MOTOBOMBA 4"</v>
          </cell>
          <cell r="C79" t="str">
            <v>YAMAHA</v>
          </cell>
          <cell r="D79" t="str">
            <v>-</v>
          </cell>
          <cell r="E79">
            <v>30000</v>
          </cell>
          <cell r="F79">
            <v>34500</v>
          </cell>
          <cell r="G79">
            <v>39000</v>
          </cell>
        </row>
        <row r="80">
          <cell r="A80" t="str">
            <v>Q0027</v>
          </cell>
          <cell r="B80" t="str">
            <v>MOTOBOMBA PILOTES</v>
          </cell>
          <cell r="C80" t="str">
            <v>YAMAHA</v>
          </cell>
          <cell r="D80" t="str">
            <v>-</v>
          </cell>
          <cell r="E80">
            <v>6000</v>
          </cell>
          <cell r="F80">
            <v>6899.9999999999991</v>
          </cell>
          <cell r="G80">
            <v>7800</v>
          </cell>
        </row>
        <row r="81">
          <cell r="A81" t="str">
            <v>Q0028</v>
          </cell>
          <cell r="B81" t="str">
            <v>MOTOSIERRA</v>
          </cell>
          <cell r="C81" t="str">
            <v>SHEEL</v>
          </cell>
          <cell r="D81" t="str">
            <v>-</v>
          </cell>
          <cell r="E81">
            <v>21000</v>
          </cell>
          <cell r="F81">
            <v>24149.999999999996</v>
          </cell>
          <cell r="G81">
            <v>27300</v>
          </cell>
        </row>
        <row r="82">
          <cell r="A82" t="str">
            <v>Q0035</v>
          </cell>
          <cell r="B82" t="str">
            <v>BENITIN</v>
          </cell>
          <cell r="C82" t="str">
            <v>TANDEN</v>
          </cell>
          <cell r="D82" t="str">
            <v>-</v>
          </cell>
          <cell r="E82">
            <v>5000</v>
          </cell>
          <cell r="F82">
            <v>5750</v>
          </cell>
          <cell r="G82">
            <v>6500</v>
          </cell>
        </row>
        <row r="83">
          <cell r="A83" t="str">
            <v>Q0087</v>
          </cell>
          <cell r="B83" t="str">
            <v>PLACA VIBRATORIA</v>
          </cell>
          <cell r="C83" t="str">
            <v>SEMCO</v>
          </cell>
          <cell r="D83" t="str">
            <v>-</v>
          </cell>
          <cell r="E83">
            <v>1500</v>
          </cell>
          <cell r="F83">
            <v>1724.9999999999998</v>
          </cell>
          <cell r="G83">
            <v>1950</v>
          </cell>
        </row>
        <row r="84">
          <cell r="A84" t="str">
            <v>Q0090</v>
          </cell>
          <cell r="B84" t="str">
            <v>PILOTEADORA</v>
          </cell>
          <cell r="C84" t="str">
            <v>-</v>
          </cell>
          <cell r="D84" t="str">
            <v>-</v>
          </cell>
          <cell r="E84">
            <v>60000</v>
          </cell>
          <cell r="F84">
            <v>69000</v>
          </cell>
          <cell r="G84">
            <v>78000</v>
          </cell>
        </row>
        <row r="85">
          <cell r="A85" t="str">
            <v>Q0099</v>
          </cell>
          <cell r="B85" t="str">
            <v>HERRAMIENTA MENOR</v>
          </cell>
          <cell r="C85" t="str">
            <v>-</v>
          </cell>
          <cell r="D85" t="str">
            <v>-</v>
          </cell>
          <cell r="E85" t="str">
            <v>GLOBAL</v>
          </cell>
          <cell r="F85" t="str">
            <v>GLOBAL</v>
          </cell>
          <cell r="G85" t="str">
            <v>GLOBAL</v>
          </cell>
        </row>
        <row r="86">
          <cell r="A86" t="str">
            <v>Q0103</v>
          </cell>
          <cell r="B86" t="str">
            <v>EQUIPO DE TOPOGRAFIA</v>
          </cell>
          <cell r="C86" t="str">
            <v>TRIMBLE</v>
          </cell>
          <cell r="D86" t="str">
            <v>-</v>
          </cell>
          <cell r="E86">
            <v>3000</v>
          </cell>
          <cell r="F86">
            <v>3449.9999999999995</v>
          </cell>
          <cell r="G86">
            <v>3900</v>
          </cell>
        </row>
        <row r="87">
          <cell r="A87" t="str">
            <v>Q0106</v>
          </cell>
          <cell r="B87" t="str">
            <v>COMPRESOR</v>
          </cell>
          <cell r="C87" t="str">
            <v>INGERSOL</v>
          </cell>
          <cell r="D87" t="str">
            <v>-</v>
          </cell>
          <cell r="E87">
            <v>3750</v>
          </cell>
          <cell r="F87">
            <v>4312.5</v>
          </cell>
          <cell r="G87">
            <v>4875</v>
          </cell>
        </row>
        <row r="88">
          <cell r="A88" t="str">
            <v>Q0107</v>
          </cell>
          <cell r="B88" t="str">
            <v>FORMALETA PAVIMENTO</v>
          </cell>
          <cell r="C88" t="str">
            <v>-</v>
          </cell>
          <cell r="D88" t="str">
            <v>-</v>
          </cell>
          <cell r="E88">
            <v>1000</v>
          </cell>
          <cell r="F88">
            <v>1150</v>
          </cell>
          <cell r="G88">
            <v>1300</v>
          </cell>
        </row>
        <row r="89">
          <cell r="A89" t="str">
            <v>Q0108</v>
          </cell>
          <cell r="B89" t="str">
            <v>FORMALETA TUBOS</v>
          </cell>
          <cell r="D89" t="str">
            <v>-</v>
          </cell>
          <cell r="E89">
            <v>5000</v>
          </cell>
          <cell r="F89">
            <v>5750</v>
          </cell>
          <cell r="G89">
            <v>6500</v>
          </cell>
        </row>
        <row r="90">
          <cell r="A90" t="str">
            <v>Q0109</v>
          </cell>
          <cell r="B90" t="str">
            <v>FORMALETA SARDINEL</v>
          </cell>
          <cell r="C90" t="str">
            <v>-</v>
          </cell>
          <cell r="D90" t="str">
            <v>-</v>
          </cell>
          <cell r="E90">
            <v>1000</v>
          </cell>
          <cell r="F90">
            <v>1150</v>
          </cell>
          <cell r="G90">
            <v>1300</v>
          </cell>
        </row>
        <row r="91">
          <cell r="A91" t="str">
            <v>Q0110</v>
          </cell>
          <cell r="B91" t="str">
            <v>FORMALETA</v>
          </cell>
          <cell r="C91" t="str">
            <v>-</v>
          </cell>
          <cell r="E91" t="str">
            <v>GLOBAL</v>
          </cell>
          <cell r="F91" t="str">
            <v>GLOBAL</v>
          </cell>
          <cell r="G91" t="str">
            <v>GLOBAL</v>
          </cell>
        </row>
        <row r="92">
          <cell r="A92" t="str">
            <v>Q0120</v>
          </cell>
          <cell r="B92" t="str">
            <v>TRANSPORTE COMIS TOP.</v>
          </cell>
          <cell r="C92" t="str">
            <v>-</v>
          </cell>
          <cell r="D92" t="str">
            <v>-</v>
          </cell>
          <cell r="E92" t="str">
            <v>GLOBAL</v>
          </cell>
        </row>
        <row r="93">
          <cell r="A93" t="str">
            <v>Q0130</v>
          </cell>
          <cell r="B93" t="str">
            <v>PLUMA</v>
          </cell>
          <cell r="C93" t="str">
            <v>-</v>
          </cell>
          <cell r="D93" t="str">
            <v>-</v>
          </cell>
          <cell r="E93">
            <v>3000</v>
          </cell>
          <cell r="F93">
            <v>3449.9999999999995</v>
          </cell>
          <cell r="G93">
            <v>3900</v>
          </cell>
        </row>
        <row r="94">
          <cell r="A94" t="str">
            <v>Q0140</v>
          </cell>
          <cell r="B94" t="str">
            <v>PALA CON MARTILLO 5 TN (PILOTES MET)</v>
          </cell>
          <cell r="C94" t="str">
            <v>-</v>
          </cell>
          <cell r="D94" t="str">
            <v>-</v>
          </cell>
          <cell r="E94">
            <v>40000</v>
          </cell>
          <cell r="F94">
            <v>46000</v>
          </cell>
          <cell r="G94">
            <v>52000</v>
          </cell>
        </row>
        <row r="95">
          <cell r="A95" t="str">
            <v>Q0145</v>
          </cell>
          <cell r="B95" t="str">
            <v>TALADRO</v>
          </cell>
          <cell r="C95" t="str">
            <v>-</v>
          </cell>
          <cell r="D95" t="str">
            <v>-</v>
          </cell>
          <cell r="E95">
            <v>25000</v>
          </cell>
          <cell r="F95">
            <v>28749.999999999996</v>
          </cell>
          <cell r="G95">
            <v>32500</v>
          </cell>
        </row>
        <row r="96">
          <cell r="A96" t="str">
            <v>Q0148</v>
          </cell>
          <cell r="B96" t="str">
            <v>BOMBA DE PISTON</v>
          </cell>
          <cell r="C96" t="str">
            <v>-</v>
          </cell>
          <cell r="D96" t="str">
            <v>-</v>
          </cell>
          <cell r="E96">
            <v>10000</v>
          </cell>
          <cell r="F96">
            <v>11500</v>
          </cell>
          <cell r="G96">
            <v>13000</v>
          </cell>
        </row>
        <row r="97">
          <cell r="A97" t="str">
            <v>Q0150</v>
          </cell>
          <cell r="B97" t="str">
            <v>MALACATES O MARTILLO</v>
          </cell>
          <cell r="C97" t="str">
            <v>-</v>
          </cell>
          <cell r="D97" t="str">
            <v>-</v>
          </cell>
          <cell r="E97">
            <v>20000</v>
          </cell>
          <cell r="F97">
            <v>23000</v>
          </cell>
          <cell r="G97">
            <v>26000</v>
          </cell>
        </row>
        <row r="98">
          <cell r="A98" t="str">
            <v>Q9999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GENERAL (2)"/>
      <sheetName val="PRESUPUESTO GENERAL"/>
      <sheetName val="PORTADA"/>
      <sheetName val="INDICE"/>
      <sheetName val="ManoObra"/>
      <sheetName val="Equipo"/>
      <sheetName val="materiales"/>
      <sheetName val="Distanc"/>
      <sheetName val="MODELO BASICO"/>
      <sheetName val="ELABORACION CCTO CLASE A"/>
      <sheetName val="ELABORACION CCTO CLASE B"/>
      <sheetName val="ELABORACION CCTO CLASE C"/>
      <sheetName val="ELABORACION CCTO CLASE D"/>
      <sheetName val="ELABORACION CCTO CLASE E"/>
      <sheetName val="ELABORACION CCTO CLASE F"/>
      <sheetName val="ELABORACION CCTO CLASE G"/>
      <sheetName val="ELABORACION CCTO CLASE D TREMI"/>
      <sheetName val="MORTERO 1-3"/>
      <sheetName val="MORTERO 1-4"/>
      <sheetName val="Mod_Item"/>
      <sheetName val="200.1"/>
      <sheetName val="200.2"/>
      <sheetName val="201.1"/>
      <sheetName val="201.2"/>
      <sheetName val="201.3"/>
      <sheetName val="201.4"/>
      <sheetName val="201.5"/>
      <sheetName val="201.6"/>
      <sheetName val="201.7"/>
      <sheetName val="201.8"/>
      <sheetName val="201.8P"/>
      <sheetName val="201.9"/>
      <sheetName val="201.10"/>
      <sheetName val="201.12"/>
      <sheetName val="201.11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2"/>
      <sheetName val="451.3"/>
      <sheetName val="451.4"/>
      <sheetName val="452.1"/>
      <sheetName val="452.2"/>
      <sheetName val="452.3"/>
      <sheetName val="452.4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7"/>
      <sheetName val="631.1P"/>
      <sheetName val="632.1"/>
      <sheetName val="640.1"/>
      <sheetName val="640.2"/>
      <sheetName val="641.1"/>
      <sheetName val="641.2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83,1P"/>
      <sheetName val="683,2P"/>
      <sheetName val="690.1"/>
      <sheetName val="700.1"/>
      <sheetName val="700.2"/>
      <sheetName val="700.3"/>
      <sheetName val="700.4"/>
      <sheetName val="701.1"/>
      <sheetName val="710.1"/>
      <sheetName val="710.2"/>
      <sheetName val="720.1"/>
      <sheetName val="730.1"/>
      <sheetName val="730.2"/>
      <sheetName val="700.3P"/>
      <sheetName val="730.3"/>
      <sheetName val="731.1"/>
      <sheetName val="740.1"/>
      <sheetName val="741.1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1P"/>
      <sheetName val="3.P"/>
      <sheetName val="14P"/>
    </sheetNames>
    <sheetDataSet>
      <sheetData sheetId="0"/>
      <sheetData sheetId="1"/>
      <sheetData sheetId="2">
        <row r="45">
          <cell r="B45" t="str">
            <v>PROCESO DT-MET-XXXXX-201X</v>
          </cell>
        </row>
      </sheetData>
      <sheetData sheetId="3">
        <row r="12">
          <cell r="C12" t="str">
            <v>200.1</v>
          </cell>
        </row>
      </sheetData>
      <sheetData sheetId="4">
        <row r="30">
          <cell r="C30">
            <v>1.85</v>
          </cell>
        </row>
      </sheetData>
      <sheetData sheetId="5">
        <row r="7">
          <cell r="B7" t="str">
            <v>Andamios 4 cuerpos tubular</v>
          </cell>
          <cell r="C7" t="str">
            <v>$/HORA</v>
          </cell>
          <cell r="D7">
            <v>1500</v>
          </cell>
        </row>
        <row r="8">
          <cell r="B8" t="str">
            <v>Aspersor manual</v>
          </cell>
          <cell r="C8" t="str">
            <v>$/HORA</v>
          </cell>
          <cell r="D8">
            <v>2000</v>
          </cell>
        </row>
        <row r="9">
          <cell r="B9" t="str">
            <v>Barredora mecánica de cepillo</v>
          </cell>
          <cell r="C9" t="str">
            <v>$/HORA</v>
          </cell>
          <cell r="D9">
            <v>53000</v>
          </cell>
        </row>
        <row r="10">
          <cell r="B10" t="str">
            <v>Bomba de concreto</v>
          </cell>
          <cell r="C10" t="str">
            <v>$/HORA</v>
          </cell>
          <cell r="D10">
            <v>30000</v>
          </cell>
        </row>
        <row r="11">
          <cell r="B11" t="str">
            <v>Bomba de inyección de lechada</v>
          </cell>
          <cell r="C11" t="str">
            <v>$/HORA</v>
          </cell>
          <cell r="D11">
            <v>16000</v>
          </cell>
        </row>
        <row r="12">
          <cell r="B12" t="str">
            <v>Bomba para gato de tensionamiento</v>
          </cell>
          <cell r="C12" t="str">
            <v>$/HORA</v>
          </cell>
          <cell r="D12">
            <v>37000</v>
          </cell>
        </row>
        <row r="13">
          <cell r="B13" t="str">
            <v>Buldozer D4</v>
          </cell>
          <cell r="C13" t="str">
            <v>$/HORA</v>
          </cell>
          <cell r="D13">
            <v>80000</v>
          </cell>
        </row>
        <row r="14">
          <cell r="B14" t="str">
            <v>Buldozer D6</v>
          </cell>
          <cell r="C14" t="str">
            <v>$/HORA</v>
          </cell>
          <cell r="D14">
            <v>120000</v>
          </cell>
        </row>
        <row r="15">
          <cell r="B15" t="str">
            <v>Buldozer D8 (incluido Ripper)</v>
          </cell>
          <cell r="C15" t="str">
            <v>$/HORA</v>
          </cell>
          <cell r="D15">
            <v>140000</v>
          </cell>
        </row>
        <row r="16">
          <cell r="B16" t="str">
            <v>Calentador a gas</v>
          </cell>
          <cell r="C16" t="str">
            <v>$/HORA</v>
          </cell>
          <cell r="D16">
            <v>6000</v>
          </cell>
        </row>
        <row r="17">
          <cell r="B17" t="str">
            <v>Camabaja</v>
          </cell>
          <cell r="C17" t="str">
            <v>$/HORA</v>
          </cell>
          <cell r="D17">
            <v>250000</v>
          </cell>
        </row>
        <row r="18">
          <cell r="B18" t="str">
            <v>Camion 350</v>
          </cell>
          <cell r="C18" t="str">
            <v>$/HORA</v>
          </cell>
          <cell r="D18">
            <v>45000</v>
          </cell>
        </row>
        <row r="19">
          <cell r="B19" t="str">
            <v>Camión de Slurry</v>
          </cell>
          <cell r="C19" t="str">
            <v>$/HORA</v>
          </cell>
          <cell r="D19">
            <v>75000</v>
          </cell>
        </row>
        <row r="20">
          <cell r="B20" t="str">
            <v>Camión Doble troque</v>
          </cell>
          <cell r="C20" t="str">
            <v>$/HORA</v>
          </cell>
          <cell r="D20">
            <v>95000</v>
          </cell>
        </row>
        <row r="21">
          <cell r="B21" t="str">
            <v>Camioneta D-300</v>
          </cell>
          <cell r="C21" t="str">
            <v>$/HORA</v>
          </cell>
          <cell r="D21">
            <v>30000</v>
          </cell>
        </row>
        <row r="22">
          <cell r="B22" t="str">
            <v>Cargador 920 o equivalente</v>
          </cell>
          <cell r="C22" t="str">
            <v>$/HORA</v>
          </cell>
          <cell r="D22">
            <v>80000</v>
          </cell>
        </row>
        <row r="23">
          <cell r="B23" t="str">
            <v>Cargador 930 o equivalente</v>
          </cell>
          <cell r="C23" t="str">
            <v>$/HORA</v>
          </cell>
          <cell r="D23">
            <v>100000</v>
          </cell>
        </row>
        <row r="24">
          <cell r="B24" t="str">
            <v>Carrotanque de agua (1000 galones)</v>
          </cell>
          <cell r="C24" t="str">
            <v>$/HORA</v>
          </cell>
          <cell r="D24">
            <v>50000</v>
          </cell>
        </row>
        <row r="25">
          <cell r="B25" t="str">
            <v>Carrotanque Irrigador de asfalto</v>
          </cell>
          <cell r="C25" t="str">
            <v>$/HORA</v>
          </cell>
          <cell r="D25">
            <v>75000</v>
          </cell>
        </row>
        <row r="26">
          <cell r="B26" t="str">
            <v>Cizalla</v>
          </cell>
          <cell r="C26" t="str">
            <v>$/HORA</v>
          </cell>
          <cell r="D26">
            <v>4000</v>
          </cell>
        </row>
        <row r="27">
          <cell r="B27" t="str">
            <v>Compactador Benitin</v>
          </cell>
          <cell r="C27" t="str">
            <v>$/HORA</v>
          </cell>
          <cell r="D27">
            <v>45000</v>
          </cell>
        </row>
        <row r="28">
          <cell r="B28" t="str">
            <v>Compactador manual (RANA)</v>
          </cell>
          <cell r="C28" t="str">
            <v>$/HORA</v>
          </cell>
          <cell r="D28">
            <v>10000</v>
          </cell>
        </row>
        <row r="29">
          <cell r="B29" t="str">
            <v>Compactador manual (SALTARIN)</v>
          </cell>
          <cell r="C29" t="str">
            <v>$/HORA</v>
          </cell>
          <cell r="D29">
            <v>12000</v>
          </cell>
        </row>
        <row r="30">
          <cell r="B30" t="str">
            <v>Compactador manual de rodillo</v>
          </cell>
          <cell r="C30" t="str">
            <v>$/HORA</v>
          </cell>
          <cell r="D30">
            <v>12000</v>
          </cell>
        </row>
        <row r="31">
          <cell r="B31" t="str">
            <v>Compactador neumatico 12 TN</v>
          </cell>
          <cell r="C31" t="str">
            <v>$/HORA</v>
          </cell>
          <cell r="D31">
            <v>110000</v>
          </cell>
        </row>
        <row r="32">
          <cell r="B32" t="str">
            <v>Compactador tipo CA 15 o similar autopropulsado</v>
          </cell>
          <cell r="C32" t="str">
            <v>$/HORA</v>
          </cell>
          <cell r="D32">
            <v>95000</v>
          </cell>
        </row>
        <row r="33">
          <cell r="B33" t="str">
            <v>Compactador vobratorio tipo DD-20</v>
          </cell>
          <cell r="C33" t="str">
            <v>$/HORA</v>
          </cell>
          <cell r="D33">
            <v>40000</v>
          </cell>
        </row>
        <row r="34">
          <cell r="B34" t="str">
            <v>Compresor (barrido y soplado)</v>
          </cell>
          <cell r="C34" t="str">
            <v>$/HORA</v>
          </cell>
          <cell r="D34">
            <v>35000</v>
          </cell>
        </row>
        <row r="35">
          <cell r="B35" t="str">
            <v>Compresor 125 pies3 con martillo</v>
          </cell>
          <cell r="C35" t="str">
            <v>$/HORA</v>
          </cell>
          <cell r="D35">
            <v>40000</v>
          </cell>
        </row>
        <row r="36">
          <cell r="B36" t="str">
            <v xml:space="preserve">Compresor 250 pies3 </v>
          </cell>
          <cell r="C36" t="str">
            <v>$/HORA</v>
          </cell>
          <cell r="D36">
            <v>60000</v>
          </cell>
        </row>
        <row r="37">
          <cell r="B37" t="str">
            <v>Compresor para penetrar roca</v>
          </cell>
          <cell r="C37" t="str">
            <v>$/HORA</v>
          </cell>
          <cell r="D37">
            <v>75000</v>
          </cell>
        </row>
        <row r="38">
          <cell r="B38" t="str">
            <v>Cortadora de Concreto e = 5 cm</v>
          </cell>
          <cell r="C38" t="str">
            <v>ML</v>
          </cell>
          <cell r="D38">
            <v>10000</v>
          </cell>
        </row>
        <row r="39">
          <cell r="B39" t="str">
            <v>Cortadora de Concreto hidraulico</v>
          </cell>
          <cell r="C39" t="str">
            <v>$/HORA</v>
          </cell>
          <cell r="D39">
            <v>65000</v>
          </cell>
        </row>
        <row r="40">
          <cell r="B40" t="str">
            <v>Cortadora de pavimento</v>
          </cell>
          <cell r="C40" t="str">
            <v>$/HORA</v>
          </cell>
          <cell r="D40">
            <v>40000</v>
          </cell>
        </row>
        <row r="41">
          <cell r="B41" t="str">
            <v>Diferencial de 2 ton.</v>
          </cell>
          <cell r="C41" t="str">
            <v>$/HORA</v>
          </cell>
          <cell r="D41">
            <v>2500</v>
          </cell>
        </row>
        <row r="42">
          <cell r="B42" t="str">
            <v>Diferencial de 3 ton</v>
          </cell>
          <cell r="C42" t="str">
            <v>$/HORA</v>
          </cell>
          <cell r="D42">
            <v>3500</v>
          </cell>
        </row>
        <row r="43">
          <cell r="B43" t="str">
            <v>Equipo de Chorro de Arena (sand blastig)</v>
          </cell>
          <cell r="C43" t="str">
            <v>HORA</v>
          </cell>
          <cell r="D43">
            <v>104000</v>
          </cell>
        </row>
        <row r="44">
          <cell r="B44" t="str">
            <v>Equipo de control (bandas sonoras reduce velocidad) (Termohigometros, Termómetros, Galgas, etc)</v>
          </cell>
          <cell r="C44" t="str">
            <v>$/HORA</v>
          </cell>
          <cell r="D44">
            <v>8000</v>
          </cell>
        </row>
        <row r="45">
          <cell r="B45" t="str">
            <v>Equipo de Golpe para Anclajes</v>
          </cell>
          <cell r="C45" t="str">
            <v>HORA</v>
          </cell>
          <cell r="D45">
            <v>20000</v>
          </cell>
        </row>
        <row r="46">
          <cell r="B46" t="str">
            <v>Equipo de oxicorte</v>
          </cell>
          <cell r="C46" t="str">
            <v>$/HORA</v>
          </cell>
          <cell r="D46">
            <v>17000</v>
          </cell>
        </row>
        <row r="47">
          <cell r="B47" t="str">
            <v>Equipo de perforación (TRACKDRILL)</v>
          </cell>
          <cell r="C47" t="str">
            <v>$/HORA</v>
          </cell>
          <cell r="D47">
            <v>150000</v>
          </cell>
        </row>
        <row r="48">
          <cell r="B48" t="str">
            <v>Equipo de pintura (Compresor)</v>
          </cell>
          <cell r="C48" t="str">
            <v>$/HORA</v>
          </cell>
          <cell r="D48">
            <v>12000</v>
          </cell>
        </row>
        <row r="49">
          <cell r="B49" t="str">
            <v>Equipo de rayos X y/o Ultrasonido</v>
          </cell>
          <cell r="C49" t="str">
            <v>$/HORA</v>
          </cell>
          <cell r="D49">
            <v>50000</v>
          </cell>
        </row>
        <row r="50">
          <cell r="B50" t="str">
            <v>Equipo de soldadura 250 AMP</v>
          </cell>
          <cell r="C50" t="str">
            <v>$/HORA</v>
          </cell>
          <cell r="D50">
            <v>12000</v>
          </cell>
        </row>
        <row r="51">
          <cell r="B51" t="str">
            <v>Equipo de soldadura 400</v>
          </cell>
          <cell r="C51" t="str">
            <v>$/HORA</v>
          </cell>
          <cell r="D51">
            <v>25000</v>
          </cell>
        </row>
        <row r="52">
          <cell r="B52" t="str">
            <v>Equipo de soldadura 600</v>
          </cell>
          <cell r="C52" t="str">
            <v>$/HORA</v>
          </cell>
          <cell r="D52">
            <v>32000</v>
          </cell>
        </row>
        <row r="53">
          <cell r="B53" t="str">
            <v>Equipo de soldadura electrica con planta o gasolina</v>
          </cell>
          <cell r="C53" t="str">
            <v>HORA</v>
          </cell>
          <cell r="D53">
            <v>16000</v>
          </cell>
        </row>
        <row r="54">
          <cell r="B54" t="str">
            <v>Equipo de topografía</v>
          </cell>
          <cell r="C54" t="str">
            <v>$/HORA</v>
          </cell>
          <cell r="D54">
            <v>17000</v>
          </cell>
        </row>
        <row r="55">
          <cell r="B55" t="str">
            <v>Equipo manual aplicador (bandas sonoras reduce velocidad)</v>
          </cell>
          <cell r="C55" t="str">
            <v>$/HORA</v>
          </cell>
          <cell r="D55">
            <v>25000</v>
          </cell>
        </row>
        <row r="56">
          <cell r="B56" t="str">
            <v>Esparcidor de gravilla</v>
          </cell>
          <cell r="C56" t="str">
            <v>$/HORA</v>
          </cell>
          <cell r="D56">
            <v>75000</v>
          </cell>
        </row>
        <row r="57">
          <cell r="B57" t="str">
            <v>Estación</v>
          </cell>
          <cell r="C57" t="str">
            <v>$/HORA</v>
          </cell>
          <cell r="D57">
            <v>30000</v>
          </cell>
        </row>
        <row r="58">
          <cell r="B58" t="str">
            <v>Formaleta metálica (concreto hidraulico)</v>
          </cell>
          <cell r="C58" t="str">
            <v>$/HORA</v>
          </cell>
          <cell r="D58">
            <v>150</v>
          </cell>
        </row>
        <row r="59">
          <cell r="B59" t="str">
            <v>Formaleta metálica (tuberia de concreto reforzado)</v>
          </cell>
          <cell r="C59" t="str">
            <v>$/HORA</v>
          </cell>
          <cell r="D59">
            <v>11000</v>
          </cell>
        </row>
        <row r="60">
          <cell r="B60" t="str">
            <v>Formaleta para camisa de pilote</v>
          </cell>
          <cell r="C60" t="str">
            <v>$/HORA</v>
          </cell>
          <cell r="D60">
            <v>14000</v>
          </cell>
        </row>
        <row r="61">
          <cell r="B61" t="str">
            <v>Fresadora de pavimento</v>
          </cell>
          <cell r="C61" t="str">
            <v>$/HORA</v>
          </cell>
          <cell r="D61">
            <v>460000</v>
          </cell>
        </row>
        <row r="62">
          <cell r="B62" t="str">
            <v>Fresadora y recicladora de pavimento</v>
          </cell>
          <cell r="C62" t="str">
            <v>$/HORA</v>
          </cell>
          <cell r="D62">
            <v>550000</v>
          </cell>
        </row>
        <row r="63">
          <cell r="B63" t="str">
            <v>Gato para tensionamiento</v>
          </cell>
          <cell r="C63" t="str">
            <v>$/HORA</v>
          </cell>
          <cell r="D63">
            <v>110000</v>
          </cell>
        </row>
        <row r="64">
          <cell r="B64" t="str">
            <v>Grua (capacidad 15 ton)</v>
          </cell>
          <cell r="C64" t="str">
            <v>$/HORA</v>
          </cell>
          <cell r="D64">
            <v>100000</v>
          </cell>
        </row>
        <row r="65">
          <cell r="B65" t="str">
            <v>Grua 10 ton</v>
          </cell>
          <cell r="C65" t="str">
            <v>$/HORA</v>
          </cell>
          <cell r="D65">
            <v>100000</v>
          </cell>
        </row>
        <row r="66">
          <cell r="B66" t="str">
            <v>Grua con torre</v>
          </cell>
          <cell r="C66" t="str">
            <v>$/HORA</v>
          </cell>
          <cell r="D66">
            <v>120000</v>
          </cell>
        </row>
        <row r="67">
          <cell r="B67" t="str">
            <v>Grua telescópica</v>
          </cell>
          <cell r="C67" t="str">
            <v>$/HORA</v>
          </cell>
          <cell r="D67">
            <v>130000</v>
          </cell>
        </row>
        <row r="68">
          <cell r="B68" t="str">
            <v>Guadañadora</v>
          </cell>
          <cell r="C68" t="str">
            <v>$/HORA</v>
          </cell>
          <cell r="D68">
            <v>5000</v>
          </cell>
        </row>
        <row r="69">
          <cell r="B69" t="str">
            <v>Lanzas de aire comprimido caliente</v>
          </cell>
          <cell r="C69" t="str">
            <v>$/HORA</v>
          </cell>
          <cell r="D69">
            <v>700</v>
          </cell>
        </row>
        <row r="70">
          <cell r="B70" t="str">
            <v>Malacate de poleas</v>
          </cell>
          <cell r="C70" t="str">
            <v>$/HORA</v>
          </cell>
          <cell r="D70">
            <v>6000</v>
          </cell>
        </row>
        <row r="71">
          <cell r="B71" t="str">
            <v>Maquina térmica pegatachas</v>
          </cell>
          <cell r="C71" t="str">
            <v>$/HORA</v>
          </cell>
          <cell r="D71">
            <v>26000</v>
          </cell>
        </row>
        <row r="72">
          <cell r="B72" t="str">
            <v>Mezcladora de concreto (1bulto)</v>
          </cell>
          <cell r="C72" t="str">
            <v>$/HORA</v>
          </cell>
          <cell r="D72">
            <v>12500</v>
          </cell>
        </row>
        <row r="73">
          <cell r="B73" t="str">
            <v>Montacargas</v>
          </cell>
          <cell r="C73" t="str">
            <v>$/HORA</v>
          </cell>
          <cell r="D73">
            <v>45000</v>
          </cell>
        </row>
        <row r="74">
          <cell r="B74" t="str">
            <v>Motobomba 3"</v>
          </cell>
          <cell r="C74" t="str">
            <v>$/HORA</v>
          </cell>
          <cell r="D74">
            <v>8000</v>
          </cell>
        </row>
        <row r="75">
          <cell r="B75" t="str">
            <v>Motobomba 4 "</v>
          </cell>
          <cell r="C75" t="str">
            <v>$/HORA</v>
          </cell>
          <cell r="D75">
            <v>12000</v>
          </cell>
        </row>
        <row r="76">
          <cell r="B76" t="str">
            <v>Motobomba de concreto</v>
          </cell>
          <cell r="C76" t="str">
            <v>$/HORA</v>
          </cell>
          <cell r="D76">
            <v>70000</v>
          </cell>
        </row>
        <row r="77">
          <cell r="B77" t="str">
            <v>Motobomba permanente 6" de diametro de bombeo.</v>
          </cell>
          <cell r="C77" t="str">
            <v>$/HORA</v>
          </cell>
          <cell r="D77">
            <v>21000</v>
          </cell>
        </row>
        <row r="78">
          <cell r="B78" t="str">
            <v>Motoniveladora</v>
          </cell>
          <cell r="C78" t="str">
            <v>$/HORA</v>
          </cell>
          <cell r="D78">
            <v>120000</v>
          </cell>
        </row>
        <row r="79">
          <cell r="B79" t="str">
            <v>Motosierra</v>
          </cell>
          <cell r="C79" t="str">
            <v>$/HORA</v>
          </cell>
          <cell r="D79">
            <v>13000</v>
          </cell>
        </row>
        <row r="80">
          <cell r="B80" t="str">
            <v>Pala auxiliar de piloteadora</v>
          </cell>
          <cell r="C80" t="str">
            <v>$/HORA</v>
          </cell>
          <cell r="D80">
            <v>300000</v>
          </cell>
        </row>
        <row r="81">
          <cell r="B81" t="str">
            <v>Pala grua con martillos</v>
          </cell>
          <cell r="C81" t="str">
            <v>$/HORA</v>
          </cell>
          <cell r="D81">
            <v>250000</v>
          </cell>
        </row>
        <row r="82">
          <cell r="B82" t="str">
            <v>Piloteadora</v>
          </cell>
          <cell r="C82" t="str">
            <v>$/HORA</v>
          </cell>
          <cell r="D82">
            <v>480000</v>
          </cell>
        </row>
        <row r="83">
          <cell r="B83" t="str">
            <v>Pistola aplicadora de epóxico con soplador</v>
          </cell>
          <cell r="C83" t="str">
            <v>$/HORA</v>
          </cell>
          <cell r="D83">
            <v>1800</v>
          </cell>
        </row>
        <row r="84">
          <cell r="B84" t="str">
            <v>Planta de asfalto en caliente</v>
          </cell>
          <cell r="C84" t="str">
            <v>$/HORA</v>
          </cell>
          <cell r="D84">
            <v>468563</v>
          </cell>
        </row>
        <row r="85">
          <cell r="B85" t="str">
            <v>Planta de asfalto en frio</v>
          </cell>
          <cell r="C85" t="str">
            <v>$/HORA</v>
          </cell>
          <cell r="D85">
            <v>200000</v>
          </cell>
        </row>
        <row r="86">
          <cell r="B86" t="str">
            <v>Planta eléctrica</v>
          </cell>
          <cell r="C86" t="str">
            <v>$/HORA</v>
          </cell>
          <cell r="D86">
            <v>20000</v>
          </cell>
        </row>
        <row r="87">
          <cell r="B87" t="str">
            <v>Planta trituradora</v>
          </cell>
          <cell r="C87" t="str">
            <v>$/HORA</v>
          </cell>
          <cell r="D87">
            <v>650000</v>
          </cell>
        </row>
        <row r="88">
          <cell r="B88" t="str">
            <v>Pluma</v>
          </cell>
          <cell r="C88" t="str">
            <v>$/HORA</v>
          </cell>
          <cell r="D88">
            <v>8000</v>
          </cell>
        </row>
        <row r="89">
          <cell r="B89" t="str">
            <v>Puente Grúa</v>
          </cell>
          <cell r="C89" t="str">
            <v>$/HORA</v>
          </cell>
          <cell r="D89">
            <v>125000</v>
          </cell>
        </row>
        <row r="90">
          <cell r="B90" t="str">
            <v>Pulidora (8500 REV)</v>
          </cell>
          <cell r="C90" t="str">
            <v>$/HORA</v>
          </cell>
          <cell r="D90">
            <v>4000</v>
          </cell>
        </row>
        <row r="91">
          <cell r="B91" t="str">
            <v>Pulvimixer</v>
          </cell>
          <cell r="C91" t="str">
            <v>$/HORA</v>
          </cell>
          <cell r="D91">
            <v>80000</v>
          </cell>
        </row>
        <row r="92">
          <cell r="B92" t="str">
            <v>Recicladora</v>
          </cell>
          <cell r="C92" t="str">
            <v>$/HORA</v>
          </cell>
          <cell r="D92">
            <v>450000</v>
          </cell>
        </row>
        <row r="93">
          <cell r="B93" t="str">
            <v>Regla vibratoria L=3m</v>
          </cell>
          <cell r="C93" t="str">
            <v>$/HORA</v>
          </cell>
          <cell r="D93">
            <v>40000</v>
          </cell>
        </row>
        <row r="94">
          <cell r="B94" t="str">
            <v>Retrocargador</v>
          </cell>
          <cell r="C94" t="str">
            <v>$/HORA</v>
          </cell>
          <cell r="D94">
            <v>100000</v>
          </cell>
        </row>
        <row r="95">
          <cell r="B95" t="str">
            <v>Retroexcavadora 428 doble trasmisión</v>
          </cell>
          <cell r="C95" t="str">
            <v>$/HORA</v>
          </cell>
          <cell r="D95">
            <v>120000</v>
          </cell>
        </row>
        <row r="96">
          <cell r="B96" t="str">
            <v>Retroexcavadora A25C</v>
          </cell>
          <cell r="C96" t="str">
            <v>$/HORA</v>
          </cell>
          <cell r="D96">
            <v>140000</v>
          </cell>
        </row>
        <row r="97">
          <cell r="B97" t="str">
            <v>Retroexcavadora CAT 320</v>
          </cell>
          <cell r="C97" t="str">
            <v>$/HORA</v>
          </cell>
          <cell r="D97">
            <v>130000</v>
          </cell>
        </row>
        <row r="98">
          <cell r="B98" t="str">
            <v>Retroexcavadora E-200 con martillo neumatico</v>
          </cell>
          <cell r="C98" t="str">
            <v>$/HORA</v>
          </cell>
          <cell r="D98">
            <v>190000</v>
          </cell>
        </row>
        <row r="99">
          <cell r="B99" t="str">
            <v>Retroexcavadora E-200 sobre orugas</v>
          </cell>
          <cell r="C99" t="str">
            <v>$/HORA</v>
          </cell>
          <cell r="D99">
            <v>150000</v>
          </cell>
        </row>
        <row r="100">
          <cell r="B100" t="str">
            <v>Retroexcavadora E-200 sobre orugas RIO</v>
          </cell>
          <cell r="C100" t="str">
            <v>$/HORA</v>
          </cell>
          <cell r="D100">
            <v>150000</v>
          </cell>
        </row>
        <row r="101">
          <cell r="B101" t="str">
            <v>Retroexcavadora sobre llantas JD 410</v>
          </cell>
          <cell r="C101" t="str">
            <v>$/HORA</v>
          </cell>
          <cell r="D101">
            <v>100000</v>
          </cell>
        </row>
        <row r="102">
          <cell r="B102" t="str">
            <v>Riego</v>
          </cell>
          <cell r="C102" t="str">
            <v>$/HORA</v>
          </cell>
          <cell r="D102">
            <v>200</v>
          </cell>
        </row>
        <row r="103">
          <cell r="B103" t="str">
            <v>Ruteadora</v>
          </cell>
          <cell r="C103" t="str">
            <v>$/HORA</v>
          </cell>
          <cell r="D103">
            <v>3000</v>
          </cell>
        </row>
        <row r="104">
          <cell r="B104" t="str">
            <v>Señales preventivas y de Pare y Siga</v>
          </cell>
          <cell r="C104" t="str">
            <v>$/HORA</v>
          </cell>
          <cell r="D104">
            <v>500</v>
          </cell>
        </row>
        <row r="105">
          <cell r="B105" t="str">
            <v>Taco metálico o puntal (escamas en concreto)</v>
          </cell>
          <cell r="C105" t="str">
            <v>$/HORA</v>
          </cell>
          <cell r="D105">
            <v>30</v>
          </cell>
        </row>
        <row r="106">
          <cell r="B106" t="str">
            <v>Taladro, incluye brocas</v>
          </cell>
          <cell r="C106" t="str">
            <v>$/HORA</v>
          </cell>
          <cell r="D106">
            <v>7000</v>
          </cell>
        </row>
        <row r="107">
          <cell r="B107" t="str">
            <v>Terminadora de asfalto (Finisher)</v>
          </cell>
          <cell r="C107" t="str">
            <v>$/HORA</v>
          </cell>
          <cell r="D107">
            <v>182881</v>
          </cell>
        </row>
        <row r="108">
          <cell r="B108" t="str">
            <v>Vehiculo delineador</v>
          </cell>
          <cell r="C108" t="str">
            <v>$/HORA</v>
          </cell>
          <cell r="D108">
            <v>85000</v>
          </cell>
        </row>
        <row r="109">
          <cell r="B109" t="str">
            <v>Vibrador de concreto</v>
          </cell>
          <cell r="C109" t="str">
            <v>$/HORA</v>
          </cell>
          <cell r="D109">
            <v>7000</v>
          </cell>
        </row>
        <row r="110">
          <cell r="B110" t="str">
            <v>Vibrocompatador Dynapac (10 ton)</v>
          </cell>
          <cell r="C110" t="str">
            <v>$/HORA</v>
          </cell>
          <cell r="D110">
            <v>100000</v>
          </cell>
        </row>
        <row r="111">
          <cell r="B111" t="str">
            <v>Volqueta 6 m3</v>
          </cell>
          <cell r="C111" t="str">
            <v>$/HORA</v>
          </cell>
          <cell r="D111">
            <v>50000</v>
          </cell>
        </row>
      </sheetData>
      <sheetData sheetId="6">
        <row r="7">
          <cell r="B7" t="str">
            <v>Acero A-36 para estructura metalica</v>
          </cell>
        </row>
      </sheetData>
      <sheetData sheetId="7">
        <row r="6">
          <cell r="B6" t="str">
            <v>Acarreo de material sobrante de Obra M3-Km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GENERAL"/>
      <sheetName val="PORTADA"/>
      <sheetName val="INDICE"/>
      <sheetName val="ManoObra"/>
      <sheetName val="Equipo"/>
      <sheetName val="materiales"/>
      <sheetName val="Distanc"/>
      <sheetName val="MODELO BASICO"/>
      <sheetName val="ELABORACION CCTO CLASE A"/>
      <sheetName val="ELABORACION CCTO CLASE B"/>
      <sheetName val="ELABORACION CCTO CLASE C"/>
      <sheetName val="ELABORACION CCTO CLASE D"/>
      <sheetName val="ELABORACION CCTO CLASE E"/>
      <sheetName val="ELABORACION CCTO CLASE F"/>
      <sheetName val="ELABORACION CCTO CLASE G"/>
      <sheetName val="ELABORACION CCTO CLASE D TREMI"/>
      <sheetName val="MORTERO 1-3"/>
      <sheetName val="MORTERO 1-4"/>
      <sheetName val="Mod_Item"/>
      <sheetName val="200.1"/>
      <sheetName val="200.2"/>
      <sheetName val="201.1"/>
      <sheetName val="201.2"/>
      <sheetName val="201.3"/>
      <sheetName val="201.4"/>
      <sheetName val="201.5"/>
      <sheetName val="201.6"/>
      <sheetName val="201.7"/>
      <sheetName val="201.8"/>
      <sheetName val="201.8P"/>
      <sheetName val="201.9"/>
      <sheetName val="201.10"/>
      <sheetName val="201.12"/>
      <sheetName val="201.11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2"/>
      <sheetName val="451.3"/>
      <sheetName val="451.4"/>
      <sheetName val="452.1"/>
      <sheetName val="452.2"/>
      <sheetName val="452.3"/>
      <sheetName val="452.4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7"/>
      <sheetName val="632.1"/>
      <sheetName val="640.1"/>
      <sheetName val="640.2"/>
      <sheetName val="641.1"/>
      <sheetName val="641.2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710.1"/>
      <sheetName val="710.2"/>
      <sheetName val="720.1"/>
      <sheetName val="730.1"/>
      <sheetName val="730.2"/>
      <sheetName val="730.3"/>
      <sheetName val="731.1"/>
      <sheetName val="740.1"/>
      <sheetName val="741.1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3.P"/>
      <sheetName val="900.1"/>
      <sheetName val="900.2"/>
      <sheetName val="900.3"/>
    </sheetNames>
    <sheetDataSet>
      <sheetData sheetId="0"/>
      <sheetData sheetId="1"/>
      <sheetData sheetId="2"/>
      <sheetData sheetId="3"/>
      <sheetData sheetId="4"/>
      <sheetData sheetId="5">
        <row r="7">
          <cell r="B7" t="str">
            <v>Acero A-36 para estructura metalica</v>
          </cell>
          <cell r="C7" t="str">
            <v>KG</v>
          </cell>
          <cell r="D7">
            <v>3700</v>
          </cell>
        </row>
        <row r="8">
          <cell r="B8" t="str">
            <v>Acero A-37</v>
          </cell>
          <cell r="C8" t="str">
            <v>KG</v>
          </cell>
          <cell r="D8">
            <v>3200</v>
          </cell>
        </row>
        <row r="9">
          <cell r="B9" t="str">
            <v>Acero A-40</v>
          </cell>
          <cell r="C9" t="str">
            <v>KG</v>
          </cell>
          <cell r="D9">
            <v>3400</v>
          </cell>
        </row>
        <row r="10">
          <cell r="B10" t="str">
            <v>Acero PDR-60</v>
          </cell>
          <cell r="C10" t="str">
            <v>KG</v>
          </cell>
          <cell r="D10">
            <v>3400</v>
          </cell>
        </row>
        <row r="11">
          <cell r="B11" t="str">
            <v>Aditivo (Acelerante plastificante para concretos (plastocrete 169 HE)</v>
          </cell>
          <cell r="C11" t="str">
            <v>KG</v>
          </cell>
          <cell r="D11">
            <v>3600</v>
          </cell>
        </row>
        <row r="12">
          <cell r="B12" t="str">
            <v>Aditivo (Retardante plastificante redutor de fraguado) (sikament 320)</v>
          </cell>
          <cell r="C12" t="str">
            <v>KG</v>
          </cell>
          <cell r="D12">
            <v>8200</v>
          </cell>
        </row>
        <row r="13">
          <cell r="B13" t="str">
            <v>Adoquin color 10X20X6</v>
          </cell>
          <cell r="C13" t="str">
            <v>U</v>
          </cell>
          <cell r="D13">
            <v>800</v>
          </cell>
        </row>
        <row r="14">
          <cell r="B14" t="str">
            <v>Adoquin e=5cm</v>
          </cell>
          <cell r="C14" t="str">
            <v>M2</v>
          </cell>
          <cell r="D14">
            <v>41000</v>
          </cell>
        </row>
        <row r="15">
          <cell r="B15" t="str">
            <v>Adoquin grama 10X20X6</v>
          </cell>
          <cell r="C15" t="str">
            <v>U</v>
          </cell>
          <cell r="D15">
            <v>700</v>
          </cell>
        </row>
        <row r="16">
          <cell r="B16" t="str">
            <v>Agregado para concreto hidraulico (Triturado)</v>
          </cell>
          <cell r="C16" t="str">
            <v>M3</v>
          </cell>
          <cell r="D16">
            <v>44000</v>
          </cell>
        </row>
        <row r="17">
          <cell r="B17" t="str">
            <v>Agregado para tratamiento superf. Doble</v>
          </cell>
          <cell r="C17" t="str">
            <v>M3</v>
          </cell>
          <cell r="D17">
            <v>44000</v>
          </cell>
        </row>
        <row r="18">
          <cell r="B18" t="str">
            <v>Agregado para tratamiento superf. Simple</v>
          </cell>
          <cell r="C18" t="str">
            <v>M3</v>
          </cell>
          <cell r="D18">
            <v>44000</v>
          </cell>
        </row>
        <row r="19">
          <cell r="B19" t="str">
            <v>Agregado petreo para mezclas asfálticas</v>
          </cell>
          <cell r="C19" t="str">
            <v>M3</v>
          </cell>
          <cell r="D19">
            <v>44000</v>
          </cell>
        </row>
        <row r="20">
          <cell r="B20" t="str">
            <v>Agregado petreo para triturar (crudo)</v>
          </cell>
          <cell r="C20" t="str">
            <v>M3</v>
          </cell>
          <cell r="D20">
            <v>18400</v>
          </cell>
        </row>
        <row r="21">
          <cell r="B21" t="str">
            <v>Agregado tipo LA1 (lechadas)</v>
          </cell>
          <cell r="C21" t="str">
            <v>M3</v>
          </cell>
          <cell r="D21">
            <v>44600</v>
          </cell>
        </row>
        <row r="22">
          <cell r="B22" t="str">
            <v>Agregado tipo LA2 (lechadas)</v>
          </cell>
          <cell r="C22" t="str">
            <v>M3</v>
          </cell>
          <cell r="D22">
            <v>44600</v>
          </cell>
        </row>
        <row r="23">
          <cell r="B23" t="str">
            <v>Agregado tipo LA3 (lechadas)</v>
          </cell>
          <cell r="C23" t="str">
            <v>M3</v>
          </cell>
          <cell r="D23">
            <v>58400</v>
          </cell>
        </row>
        <row r="24">
          <cell r="B24" t="str">
            <v>Agregado tipo LA4 (lechadas)</v>
          </cell>
          <cell r="C24" t="str">
            <v>M3</v>
          </cell>
          <cell r="D24">
            <v>58400</v>
          </cell>
        </row>
        <row r="25">
          <cell r="B25" t="str">
            <v>Agregados seleccionados (tamaño máximo 1") (bandas sonoras)</v>
          </cell>
          <cell r="C25" t="str">
            <v>M3</v>
          </cell>
          <cell r="D25">
            <v>44000</v>
          </cell>
        </row>
        <row r="26">
          <cell r="B26" t="str">
            <v>Agua</v>
          </cell>
          <cell r="C26" t="str">
            <v>LT</v>
          </cell>
          <cell r="D26">
            <v>100</v>
          </cell>
        </row>
        <row r="27">
          <cell r="B27" t="str">
            <v>Alambre de pua calibre 12 (340 m)</v>
          </cell>
          <cell r="C27" t="str">
            <v>M</v>
          </cell>
          <cell r="D27">
            <v>400</v>
          </cell>
        </row>
        <row r="28">
          <cell r="B28" t="str">
            <v>Alambre galvanizado No. 12</v>
          </cell>
          <cell r="C28" t="str">
            <v>KG</v>
          </cell>
          <cell r="D28">
            <v>4600</v>
          </cell>
        </row>
        <row r="29">
          <cell r="B29" t="str">
            <v>Alambre negro para amarre</v>
          </cell>
          <cell r="C29" t="str">
            <v>KG</v>
          </cell>
          <cell r="D29">
            <v>3600</v>
          </cell>
        </row>
        <row r="30">
          <cell r="B30" t="str">
            <v>Almohadillas de neopreno dureza 60 (25cm*25cm*1.5cm con 1 laminas de 3mm)</v>
          </cell>
          <cell r="C30" t="str">
            <v>U</v>
          </cell>
          <cell r="D30">
            <v>61500</v>
          </cell>
        </row>
        <row r="31">
          <cell r="B31" t="str">
            <v>Almohadillas de neopreno dureza 60 (45cm*35cm*5cm con 2 laminas de 3mm)</v>
          </cell>
          <cell r="C31" t="str">
            <v>U</v>
          </cell>
          <cell r="D31">
            <v>240700</v>
          </cell>
        </row>
        <row r="32">
          <cell r="B32" t="str">
            <v>Almohadillas de neopreno dureza 60 (50cm*30cm*5cm con 2 laminas de 3mm)</v>
          </cell>
          <cell r="C32" t="str">
            <v>U</v>
          </cell>
          <cell r="D32">
            <v>245900</v>
          </cell>
        </row>
        <row r="33">
          <cell r="B33" t="str">
            <v>Almohadillas de neopreno dureza 60 (60cm*30cm*5cm con 2 laminas de 3mm)</v>
          </cell>
          <cell r="C33" t="str">
            <v>U</v>
          </cell>
          <cell r="D33">
            <v>307300</v>
          </cell>
        </row>
        <row r="34">
          <cell r="B34" t="str">
            <v>Almohadillas de neopreno dureza 60 (70cm*50cm*5cm con 2 laminas de 3mm)</v>
          </cell>
          <cell r="C34" t="str">
            <v>U</v>
          </cell>
          <cell r="D34">
            <v>594200</v>
          </cell>
        </row>
        <row r="35">
          <cell r="B35" t="str">
            <v>Amortiguadores</v>
          </cell>
          <cell r="C35" t="str">
            <v>U</v>
          </cell>
          <cell r="D35">
            <v>29700</v>
          </cell>
        </row>
        <row r="36">
          <cell r="B36" t="str">
            <v>Anfo</v>
          </cell>
          <cell r="C36" t="str">
            <v>KG</v>
          </cell>
          <cell r="D36">
            <v>2900</v>
          </cell>
        </row>
        <row r="37">
          <cell r="B37" t="str">
            <v>Angulo de 1-1/2" x 1/4" (cerramiento en malla)</v>
          </cell>
          <cell r="C37" t="str">
            <v>M</v>
          </cell>
          <cell r="D37">
            <v>13300</v>
          </cell>
        </row>
        <row r="38">
          <cell r="B38" t="str">
            <v>Antisol blanco (presentacion 20 kg)</v>
          </cell>
          <cell r="C38" t="str">
            <v>KG</v>
          </cell>
          <cell r="D38">
            <v>6700</v>
          </cell>
        </row>
        <row r="39">
          <cell r="B39" t="str">
            <v>Arbol de 0.6 m</v>
          </cell>
          <cell r="C39" t="str">
            <v>U</v>
          </cell>
          <cell r="D39">
            <v>8700</v>
          </cell>
        </row>
        <row r="40">
          <cell r="B40" t="str">
            <v>Arbol de 1.2 m</v>
          </cell>
          <cell r="C40" t="str">
            <v>U</v>
          </cell>
          <cell r="D40">
            <v>15400</v>
          </cell>
        </row>
        <row r="41">
          <cell r="B41" t="str">
            <v>Arena de sello (fina)</v>
          </cell>
          <cell r="C41" t="str">
            <v>M3</v>
          </cell>
          <cell r="D41">
            <v>44600</v>
          </cell>
        </row>
        <row r="42">
          <cell r="B42" t="str">
            <v>Arena de soporte (media)</v>
          </cell>
          <cell r="C42" t="str">
            <v>M3</v>
          </cell>
          <cell r="D42">
            <v>44600</v>
          </cell>
        </row>
        <row r="43">
          <cell r="B43" t="str">
            <v>Arena de trituracion (sellos de arena-afalto)</v>
          </cell>
          <cell r="C43" t="str">
            <v>M3</v>
          </cell>
          <cell r="D43">
            <v>45600</v>
          </cell>
        </row>
        <row r="44">
          <cell r="B44" t="str">
            <v>Arena lavada</v>
          </cell>
          <cell r="C44" t="str">
            <v>M3</v>
          </cell>
          <cell r="D44">
            <v>42000</v>
          </cell>
        </row>
        <row r="45">
          <cell r="B45" t="str">
            <v>Asfalto AP 190 (BREA)</v>
          </cell>
          <cell r="C45" t="str">
            <v>KG</v>
          </cell>
          <cell r="D45">
            <v>3200</v>
          </cell>
        </row>
        <row r="46">
          <cell r="B46" t="str">
            <v>Asfalto liquido RC 250</v>
          </cell>
          <cell r="C46" t="str">
            <v>GL</v>
          </cell>
          <cell r="D46">
            <v>4600</v>
          </cell>
        </row>
        <row r="47">
          <cell r="B47" t="str">
            <v>Barras de transferencia de carga</v>
          </cell>
          <cell r="C47" t="str">
            <v>KG</v>
          </cell>
          <cell r="D47">
            <v>3400</v>
          </cell>
        </row>
        <row r="48">
          <cell r="B48" t="str">
            <v>Barras de unión de 1/2"</v>
          </cell>
          <cell r="C48" t="str">
            <v>KG</v>
          </cell>
          <cell r="D48">
            <v>3400</v>
          </cell>
        </row>
        <row r="49">
          <cell r="B49" t="str">
            <v>Bentonita</v>
          </cell>
          <cell r="C49" t="str">
            <v>KG</v>
          </cell>
          <cell r="D49">
            <v>700</v>
          </cell>
        </row>
        <row r="50">
          <cell r="B50" t="str">
            <v>Biomanto</v>
          </cell>
          <cell r="C50" t="str">
            <v>M2</v>
          </cell>
          <cell r="D50">
            <v>68600</v>
          </cell>
        </row>
        <row r="51">
          <cell r="B51" t="str">
            <v>Bolsacreto de 1m3</v>
          </cell>
          <cell r="C51" t="str">
            <v>M3</v>
          </cell>
          <cell r="D51">
            <v>25600</v>
          </cell>
        </row>
        <row r="52">
          <cell r="B52" t="str">
            <v>Cable de 1/2" (para anclajes)</v>
          </cell>
          <cell r="C52" t="str">
            <v>M</v>
          </cell>
          <cell r="D52">
            <v>4100</v>
          </cell>
        </row>
        <row r="53">
          <cell r="B53" t="str">
            <v>Cal</v>
          </cell>
          <cell r="C53" t="str">
            <v>KG</v>
          </cell>
          <cell r="D53">
            <v>700</v>
          </cell>
        </row>
        <row r="54">
          <cell r="B54" t="str">
            <v>Camisa metálica en acero A-37</v>
          </cell>
          <cell r="C54" t="str">
            <v>KG</v>
          </cell>
          <cell r="D54">
            <v>8200</v>
          </cell>
        </row>
        <row r="55">
          <cell r="B55" t="str">
            <v>Camisas y formaleta para anillos caisson</v>
          </cell>
          <cell r="C55" t="str">
            <v>M</v>
          </cell>
          <cell r="D55">
            <v>30700</v>
          </cell>
        </row>
        <row r="56">
          <cell r="B56" t="str">
            <v>Captafaro</v>
          </cell>
          <cell r="C56" t="str">
            <v>U</v>
          </cell>
          <cell r="D56">
            <v>10200</v>
          </cell>
        </row>
        <row r="57">
          <cell r="B57" t="str">
            <v>Cemento Asfaltico 60-70</v>
          </cell>
          <cell r="C57" t="str">
            <v>KG</v>
          </cell>
          <cell r="D57">
            <v>1050</v>
          </cell>
        </row>
        <row r="58">
          <cell r="B58" t="str">
            <v>Cemento Asfaltico 80-100</v>
          </cell>
          <cell r="C58" t="str">
            <v>KG</v>
          </cell>
          <cell r="D58">
            <v>1050</v>
          </cell>
        </row>
        <row r="59">
          <cell r="B59" t="str">
            <v>Cemento asfaltico modificado con polimeros tipo I</v>
          </cell>
          <cell r="C59" t="str">
            <v>KG</v>
          </cell>
          <cell r="D59">
            <v>1500</v>
          </cell>
        </row>
        <row r="60">
          <cell r="B60" t="str">
            <v>Cemento asfaltico modificado con polimeros tipo II</v>
          </cell>
          <cell r="C60" t="str">
            <v>KG</v>
          </cell>
          <cell r="D60">
            <v>1500</v>
          </cell>
        </row>
        <row r="61">
          <cell r="B61" t="str">
            <v>Cemento asfaltico modificado con polimeros tipo III</v>
          </cell>
          <cell r="C61" t="str">
            <v>KG</v>
          </cell>
          <cell r="D61">
            <v>1600</v>
          </cell>
        </row>
        <row r="62">
          <cell r="B62" t="str">
            <v>Cemento asfaltico modificado con polimeros tipo IV</v>
          </cell>
          <cell r="C62" t="str">
            <v>KG</v>
          </cell>
          <cell r="D62">
            <v>1700</v>
          </cell>
        </row>
        <row r="63">
          <cell r="B63" t="str">
            <v>Cemento asfaltico modificado con polimeros tipo V</v>
          </cell>
          <cell r="C63" t="str">
            <v>KG</v>
          </cell>
          <cell r="D63">
            <v>1800</v>
          </cell>
        </row>
        <row r="64">
          <cell r="B64" t="str">
            <v>Cemento gris</v>
          </cell>
          <cell r="C64" t="str">
            <v>KG</v>
          </cell>
          <cell r="D64">
            <v>500</v>
          </cell>
        </row>
        <row r="65">
          <cell r="B65" t="str">
            <v>Cespedones</v>
          </cell>
          <cell r="C65" t="str">
            <v>M2</v>
          </cell>
          <cell r="D65">
            <v>3300</v>
          </cell>
        </row>
        <row r="66">
          <cell r="B66" t="str">
            <v>Cicatrizante (para remoción de especies vegetales)</v>
          </cell>
          <cell r="C66" t="str">
            <v>KG</v>
          </cell>
          <cell r="D66">
            <v>27100</v>
          </cell>
        </row>
        <row r="67">
          <cell r="B67" t="str">
            <v>Cinta Sika PVC 0,22</v>
          </cell>
          <cell r="C67" t="str">
            <v>M</v>
          </cell>
          <cell r="D67">
            <v>30700</v>
          </cell>
        </row>
        <row r="68">
          <cell r="B68" t="str">
            <v>Cintilla de poliuretano (sikarod)</v>
          </cell>
          <cell r="C68" t="str">
            <v>M</v>
          </cell>
          <cell r="D68">
            <v>600</v>
          </cell>
        </row>
        <row r="69">
          <cell r="B69" t="str">
            <v>Cloruro de calcio líquido</v>
          </cell>
          <cell r="C69" t="str">
            <v>LT</v>
          </cell>
          <cell r="D69">
            <v>1000</v>
          </cell>
        </row>
        <row r="70">
          <cell r="B70" t="str">
            <v>Cloruro de calcio sólido</v>
          </cell>
          <cell r="C70" t="str">
            <v>KG</v>
          </cell>
          <cell r="D70">
            <v>1000</v>
          </cell>
        </row>
        <row r="71">
          <cell r="B71" t="str">
            <v>Concreto hidraulico para pavimento MR-43</v>
          </cell>
          <cell r="C71" t="str">
            <v>M3</v>
          </cell>
          <cell r="D71">
            <v>409800</v>
          </cell>
        </row>
        <row r="72">
          <cell r="B72" t="str">
            <v>Concreto hidraulico para pavimento MR-43 ACELERADO 24 HORAS</v>
          </cell>
          <cell r="C72" t="str">
            <v>M3</v>
          </cell>
          <cell r="D72">
            <v>461000</v>
          </cell>
        </row>
        <row r="73">
          <cell r="B73" t="str">
            <v>Cordón detonante</v>
          </cell>
          <cell r="C73" t="str">
            <v>M</v>
          </cell>
          <cell r="D73">
            <v>1200</v>
          </cell>
        </row>
        <row r="74">
          <cell r="B74" t="str">
            <v>Costal de fibra o fique</v>
          </cell>
          <cell r="C74" t="str">
            <v>M2</v>
          </cell>
          <cell r="D74">
            <v>900</v>
          </cell>
        </row>
        <row r="75">
          <cell r="B75" t="str">
            <v>Cuñas para el tensionamiento (Anclajes)</v>
          </cell>
          <cell r="C75" t="str">
            <v>U</v>
          </cell>
          <cell r="D75">
            <v>4300</v>
          </cell>
        </row>
        <row r="76">
          <cell r="B76" t="str">
            <v>Defensa Matálica (Tramo de 3,81 m)</v>
          </cell>
          <cell r="C76" t="str">
            <v>ML</v>
          </cell>
          <cell r="D76">
            <v>74800</v>
          </cell>
        </row>
        <row r="77">
          <cell r="B77" t="str">
            <v>Derechos de explotación y/o disposición de material</v>
          </cell>
          <cell r="C77" t="str">
            <v>M3</v>
          </cell>
          <cell r="D77">
            <v>4100</v>
          </cell>
        </row>
        <row r="78">
          <cell r="B78" t="str">
            <v>Disolvente para pintura (especificar el tipo de disolvente que está utilizando) Tinner</v>
          </cell>
          <cell r="C78" t="str">
            <v>GL</v>
          </cell>
          <cell r="D78">
            <v>18400</v>
          </cell>
        </row>
        <row r="79">
          <cell r="B79" t="str">
            <v>Disolvente para pintura (especificar el tipo de disolvente que está utilizando) Xilol</v>
          </cell>
          <cell r="C79" t="str">
            <v>GL</v>
          </cell>
          <cell r="D79">
            <v>9200</v>
          </cell>
        </row>
        <row r="80">
          <cell r="B80" t="str">
            <v>Disolvente para pintura (especificar el tipo de disolvente que está utilizando)Varsol</v>
          </cell>
          <cell r="C80" t="str">
            <v>GL</v>
          </cell>
          <cell r="D80">
            <v>9200</v>
          </cell>
        </row>
        <row r="81">
          <cell r="B81" t="str">
            <v>Ductos para tensionamiento</v>
          </cell>
          <cell r="C81" t="str">
            <v>M</v>
          </cell>
          <cell r="D81">
            <v>9200</v>
          </cell>
        </row>
        <row r="82">
          <cell r="B82" t="str">
            <v>Elaboración de Concreto clase  C  (280 kg/cm3, 4000PSI)</v>
          </cell>
          <cell r="C82" t="str">
            <v>M3</v>
          </cell>
          <cell r="D82">
            <v>383600</v>
          </cell>
        </row>
        <row r="83">
          <cell r="B83" t="str">
            <v>Elaboración de concreto clase A</v>
          </cell>
          <cell r="C83" t="str">
            <v>M3</v>
          </cell>
          <cell r="D83">
            <v>479700</v>
          </cell>
        </row>
        <row r="84">
          <cell r="B84" t="str">
            <v>Elaboración de Concreto clase B</v>
          </cell>
          <cell r="C84" t="str">
            <v>M3</v>
          </cell>
          <cell r="D84">
            <v>433500</v>
          </cell>
        </row>
        <row r="85">
          <cell r="B85" t="str">
            <v>Elaboración de Concreto clase D</v>
          </cell>
          <cell r="C85" t="str">
            <v>M3</v>
          </cell>
          <cell r="D85">
            <v>346000</v>
          </cell>
        </row>
        <row r="86">
          <cell r="B86" t="str">
            <v>Elaboración de Concreto clase D (tremie)</v>
          </cell>
          <cell r="C86" t="str">
            <v>M3</v>
          </cell>
          <cell r="D86">
            <v>346000</v>
          </cell>
        </row>
        <row r="87">
          <cell r="B87" t="str">
            <v>Elaboración de Concreto clase E</v>
          </cell>
          <cell r="C87" t="str">
            <v>M3</v>
          </cell>
          <cell r="D87">
            <v>324500</v>
          </cell>
        </row>
        <row r="88">
          <cell r="B88" t="str">
            <v xml:space="preserve">Elaboración de Concreto clase F </v>
          </cell>
          <cell r="C88" t="str">
            <v>M3</v>
          </cell>
          <cell r="D88">
            <v>306100</v>
          </cell>
        </row>
        <row r="89">
          <cell r="B89" t="str">
            <v>Elaboración de Concreto clase G</v>
          </cell>
          <cell r="C89" t="str">
            <v>M3</v>
          </cell>
          <cell r="D89">
            <v>268800</v>
          </cell>
        </row>
        <row r="90">
          <cell r="B90" t="str">
            <v>Emulsión CRL-0</v>
          </cell>
          <cell r="C90" t="str">
            <v>LT</v>
          </cell>
          <cell r="D90">
            <v>900</v>
          </cell>
        </row>
        <row r="91">
          <cell r="B91" t="str">
            <v>Emulsión CRL-1</v>
          </cell>
          <cell r="C91" t="str">
            <v>LT</v>
          </cell>
          <cell r="D91">
            <v>900</v>
          </cell>
        </row>
        <row r="92">
          <cell r="B92" t="str">
            <v>Emulsión CRL-1h</v>
          </cell>
          <cell r="C92" t="str">
            <v>LT</v>
          </cell>
          <cell r="D92">
            <v>1100</v>
          </cell>
        </row>
        <row r="93">
          <cell r="B93" t="str">
            <v>Emulsión CRL-1hm</v>
          </cell>
          <cell r="C93" t="str">
            <v>LT</v>
          </cell>
          <cell r="D93">
            <v>1500</v>
          </cell>
        </row>
        <row r="94">
          <cell r="B94" t="str">
            <v>Emulsión CRM</v>
          </cell>
          <cell r="C94" t="str">
            <v>LT</v>
          </cell>
          <cell r="D94">
            <v>1000</v>
          </cell>
        </row>
        <row r="95">
          <cell r="B95" t="str">
            <v>Emulsión CRR-1</v>
          </cell>
          <cell r="C95" t="str">
            <v>LT</v>
          </cell>
          <cell r="D95">
            <v>1000</v>
          </cell>
        </row>
        <row r="96">
          <cell r="B96" t="str">
            <v>Emulsión CRR-1m</v>
          </cell>
          <cell r="C96" t="str">
            <v>LT</v>
          </cell>
          <cell r="D96">
            <v>1200</v>
          </cell>
        </row>
        <row r="97">
          <cell r="B97" t="str">
            <v>Emulsión CRR-2</v>
          </cell>
          <cell r="C97" t="str">
            <v>LT</v>
          </cell>
          <cell r="D97">
            <v>1000</v>
          </cell>
        </row>
        <row r="98">
          <cell r="B98" t="str">
            <v>Emulsión CRR-2m</v>
          </cell>
          <cell r="C98" t="str">
            <v>LT</v>
          </cell>
          <cell r="D98">
            <v>1200</v>
          </cell>
        </row>
        <row r="99">
          <cell r="B99" t="str">
            <v>Emulsión modificada con polimeros CRMm</v>
          </cell>
          <cell r="C99" t="str">
            <v>LT</v>
          </cell>
          <cell r="D99">
            <v>1500</v>
          </cell>
        </row>
        <row r="100">
          <cell r="B100" t="str">
            <v>Epóxico para anclajes</v>
          </cell>
          <cell r="C100" t="str">
            <v>KG</v>
          </cell>
          <cell r="D100">
            <v>82000</v>
          </cell>
        </row>
        <row r="101">
          <cell r="B101" t="str">
            <v>Escolta y transporte</v>
          </cell>
          <cell r="D101">
            <v>46100</v>
          </cell>
        </row>
        <row r="102">
          <cell r="B102" t="str">
            <v>Esferas reflectivas</v>
          </cell>
          <cell r="C102" t="str">
            <v>KG</v>
          </cell>
          <cell r="D102">
            <v>3800</v>
          </cell>
        </row>
        <row r="103">
          <cell r="B103" t="str">
            <v>Estacas, Pintura, Tachuelas, Hilo (localización de estructuras y carreteras)</v>
          </cell>
          <cell r="C103" t="str">
            <v>GLOBAL</v>
          </cell>
          <cell r="D103">
            <v>100</v>
          </cell>
        </row>
        <row r="104">
          <cell r="B104" t="str">
            <v>Explosivos  75% (INDUGEL)</v>
          </cell>
          <cell r="C104" t="str">
            <v>LB</v>
          </cell>
          <cell r="D104">
            <v>4600</v>
          </cell>
        </row>
        <row r="105">
          <cell r="B105" t="str">
            <v>Formaleta (gaviones, juntas de bordillos, juntas de cunetas, muros, concretos clase D,E, F y G)</v>
          </cell>
          <cell r="C105" t="str">
            <v>M2</v>
          </cell>
          <cell r="D105">
            <v>9200</v>
          </cell>
        </row>
        <row r="106">
          <cell r="B106" t="str">
            <v>Formaleta concreto clase A,B y C</v>
          </cell>
          <cell r="C106" t="str">
            <v>M2</v>
          </cell>
          <cell r="D106">
            <v>15400</v>
          </cell>
        </row>
        <row r="107">
          <cell r="B107" t="str">
            <v>Formaleta para baranda de concreto</v>
          </cell>
          <cell r="C107" t="str">
            <v>M</v>
          </cell>
          <cell r="D107">
            <v>20500</v>
          </cell>
        </row>
        <row r="108">
          <cell r="B108" t="str">
            <v>Formaleta para muros</v>
          </cell>
          <cell r="C108" t="str">
            <v>M2</v>
          </cell>
          <cell r="D108">
            <v>15400</v>
          </cell>
        </row>
        <row r="109">
          <cell r="B109" t="str">
            <v>Formaleta, platina y accesorios (escamas en concreto)</v>
          </cell>
          <cell r="C109" t="str">
            <v>GLOBAL</v>
          </cell>
          <cell r="D109">
            <v>133200</v>
          </cell>
        </row>
        <row r="110">
          <cell r="B110" t="str">
            <v>Fulminantes</v>
          </cell>
          <cell r="C110" t="str">
            <v>U</v>
          </cell>
          <cell r="D110">
            <v>1500</v>
          </cell>
        </row>
        <row r="111">
          <cell r="B111" t="str">
            <v>Fundente</v>
          </cell>
          <cell r="C111" t="str">
            <v>KG</v>
          </cell>
          <cell r="D111">
            <v>25600</v>
          </cell>
        </row>
        <row r="112">
          <cell r="B112" t="str">
            <v>Gas propano</v>
          </cell>
          <cell r="C112" t="str">
            <v>KG</v>
          </cell>
          <cell r="D112">
            <v>900</v>
          </cell>
        </row>
        <row r="113">
          <cell r="B113" t="str">
            <v>Geoterxtil T-2400 o similar (provedores Lafayet, Tensar, Omnes u otros)</v>
          </cell>
          <cell r="C113" t="str">
            <v>M2</v>
          </cell>
          <cell r="D113">
            <v>4600</v>
          </cell>
        </row>
        <row r="114">
          <cell r="B114" t="str">
            <v>Geotextil NT REPAV 450 o similar (provedores Lafayet, Tensar, Omnes u otros)</v>
          </cell>
          <cell r="C114" t="str">
            <v>M2</v>
          </cell>
          <cell r="D114">
            <v>3600</v>
          </cell>
        </row>
        <row r="115">
          <cell r="B115" t="str">
            <v>Geotextil NT-2500 o similar (provedores, Tensar, Omnes u otros)</v>
          </cell>
          <cell r="C115" t="str">
            <v>M2</v>
          </cell>
          <cell r="D115">
            <v>3600</v>
          </cell>
        </row>
        <row r="116">
          <cell r="B116" t="str">
            <v>Geotextil T-2100 o similar (provedores Lafayet, Tensar, Omnes u otros)</v>
          </cell>
          <cell r="C116" t="str">
            <v>M2</v>
          </cell>
          <cell r="D116">
            <v>3600</v>
          </cell>
        </row>
        <row r="117">
          <cell r="B117" t="str">
            <v>Gestion permiso y traslado de elementos ante la entidad correspondiente</v>
          </cell>
          <cell r="C117" t="str">
            <v>U</v>
          </cell>
          <cell r="D117">
            <v>122900</v>
          </cell>
        </row>
        <row r="118">
          <cell r="B118" t="str">
            <v>Grapas</v>
          </cell>
          <cell r="C118" t="str">
            <v>KG</v>
          </cell>
          <cell r="D118">
            <v>4600</v>
          </cell>
        </row>
        <row r="119">
          <cell r="B119" t="str">
            <v>Grata de limpieza</v>
          </cell>
          <cell r="C119" t="str">
            <v>U</v>
          </cell>
          <cell r="D119">
            <v>3600</v>
          </cell>
        </row>
        <row r="120">
          <cell r="B120" t="str">
            <v>Lechada para ductos (tensionamiento)</v>
          </cell>
          <cell r="C120" t="str">
            <v>LT</v>
          </cell>
          <cell r="D120">
            <v>900</v>
          </cell>
        </row>
        <row r="121">
          <cell r="B121" t="str">
            <v>Limpiador 1/4 de galón (anclajes)</v>
          </cell>
          <cell r="C121" t="str">
            <v>U</v>
          </cell>
          <cell r="D121">
            <v>17400</v>
          </cell>
        </row>
        <row r="122">
          <cell r="B122" t="str">
            <v>Listón en guadua para empradizar</v>
          </cell>
          <cell r="C122" t="str">
            <v>M</v>
          </cell>
          <cell r="D122">
            <v>1200</v>
          </cell>
        </row>
        <row r="123">
          <cell r="B123" t="str">
            <v>Malla eslabonada, calibre 10, 6 ojos</v>
          </cell>
          <cell r="C123" t="str">
            <v>M2</v>
          </cell>
          <cell r="D123">
            <v>10200</v>
          </cell>
        </row>
        <row r="124">
          <cell r="B124" t="str">
            <v>Malla para gaviones (2M3)</v>
          </cell>
          <cell r="C124" t="str">
            <v>U</v>
          </cell>
          <cell r="D124">
            <v>58400</v>
          </cell>
        </row>
        <row r="125">
          <cell r="B125" t="str">
            <v>Malla tipo angeo</v>
          </cell>
          <cell r="C125" t="str">
            <v>M2</v>
          </cell>
          <cell r="D125">
            <v>5600</v>
          </cell>
        </row>
        <row r="126">
          <cell r="B126" t="str">
            <v>Manguera de polietileno de 3"</v>
          </cell>
          <cell r="C126" t="str">
            <v>M</v>
          </cell>
          <cell r="D126">
            <v>3900</v>
          </cell>
        </row>
        <row r="127">
          <cell r="B127" t="str">
            <v>Material de afirmado</v>
          </cell>
          <cell r="C127" t="str">
            <v>M3</v>
          </cell>
          <cell r="D127">
            <v>15900</v>
          </cell>
        </row>
        <row r="128">
          <cell r="B128" t="str">
            <v>Material de afirmado de la zona</v>
          </cell>
          <cell r="C128" t="str">
            <v>M3</v>
          </cell>
          <cell r="D128">
            <v>14900</v>
          </cell>
        </row>
        <row r="129">
          <cell r="B129" t="str">
            <v>Material de base</v>
          </cell>
          <cell r="C129" t="str">
            <v>M3</v>
          </cell>
          <cell r="D129">
            <v>41000</v>
          </cell>
        </row>
        <row r="130">
          <cell r="B130" t="str">
            <v>Material de base (gradación 1)</v>
          </cell>
          <cell r="C130" t="str">
            <v>M3</v>
          </cell>
          <cell r="D130">
            <v>41000</v>
          </cell>
        </row>
        <row r="131">
          <cell r="B131" t="str">
            <v>Material de base (gradación 2)</v>
          </cell>
          <cell r="C131" t="str">
            <v>M3</v>
          </cell>
          <cell r="D131">
            <v>41000</v>
          </cell>
        </row>
        <row r="132">
          <cell r="B132" t="str">
            <v>Material de base (gradación 3)</v>
          </cell>
          <cell r="C132" t="str">
            <v>M3</v>
          </cell>
          <cell r="D132">
            <v>41000</v>
          </cell>
        </row>
        <row r="133">
          <cell r="B133" t="str">
            <v>Material de la zona (para estabilizar bases)</v>
          </cell>
          <cell r="C133" t="str">
            <v>M3</v>
          </cell>
          <cell r="D133">
            <v>30700</v>
          </cell>
        </row>
        <row r="134">
          <cell r="B134" t="str">
            <v>Material de Sub- Base CBR=20%</v>
          </cell>
          <cell r="C134" t="str">
            <v>M3</v>
          </cell>
          <cell r="D134">
            <v>30700</v>
          </cell>
        </row>
        <row r="135">
          <cell r="B135" t="str">
            <v>Material de Sub- Base CBR=30%</v>
          </cell>
          <cell r="C135" t="str">
            <v>M3</v>
          </cell>
          <cell r="D135">
            <v>38900</v>
          </cell>
        </row>
        <row r="136">
          <cell r="B136" t="str">
            <v>Material de Sub- Base CBR=40%</v>
          </cell>
          <cell r="C136" t="str">
            <v>M3</v>
          </cell>
          <cell r="D136">
            <v>38900</v>
          </cell>
        </row>
        <row r="137">
          <cell r="B137" t="str">
            <v>Material de Sub- Base para bacheo</v>
          </cell>
          <cell r="C137" t="str">
            <v>M3</v>
          </cell>
          <cell r="D137">
            <v>38900</v>
          </cell>
        </row>
        <row r="138">
          <cell r="B138" t="str">
            <v>Material drenante (3")</v>
          </cell>
          <cell r="C138" t="str">
            <v>M3</v>
          </cell>
          <cell r="D138">
            <v>41000</v>
          </cell>
        </row>
        <row r="139">
          <cell r="B139" t="str">
            <v>Material filtrante (6")</v>
          </cell>
          <cell r="C139" t="str">
            <v>M3</v>
          </cell>
          <cell r="D139">
            <v>41000</v>
          </cell>
        </row>
        <row r="140">
          <cell r="B140" t="str">
            <v>Material para pedraplén</v>
          </cell>
          <cell r="C140" t="str">
            <v>M3</v>
          </cell>
          <cell r="D140">
            <v>32800</v>
          </cell>
        </row>
        <row r="141">
          <cell r="B141" t="str">
            <v>Material seleccionado del Relleno</v>
          </cell>
          <cell r="C141" t="str">
            <v>M3</v>
          </cell>
          <cell r="D141">
            <v>19000</v>
          </cell>
        </row>
        <row r="142">
          <cell r="B142" t="str">
            <v>Mecha Lenta</v>
          </cell>
          <cell r="C142" t="str">
            <v>M</v>
          </cell>
          <cell r="D142">
            <v>600</v>
          </cell>
        </row>
        <row r="143">
          <cell r="B143" t="str">
            <v>Mezcla abierta en caliente MAC-1</v>
          </cell>
          <cell r="C143" t="str">
            <v>M3</v>
          </cell>
          <cell r="D143">
            <v>331900</v>
          </cell>
        </row>
        <row r="144">
          <cell r="B144" t="str">
            <v>Mezcla abierta en caliente MAC-2</v>
          </cell>
          <cell r="C144" t="str">
            <v>M3</v>
          </cell>
          <cell r="D144">
            <v>331900</v>
          </cell>
        </row>
        <row r="145">
          <cell r="B145" t="str">
            <v>Mezcla abierta en caliente MAC-3</v>
          </cell>
          <cell r="C145" t="str">
            <v>M3</v>
          </cell>
          <cell r="D145">
            <v>331900</v>
          </cell>
        </row>
        <row r="146">
          <cell r="B146" t="str">
            <v>mezcla abierta en frio MAF-1</v>
          </cell>
          <cell r="C146" t="str">
            <v>M3</v>
          </cell>
          <cell r="D146">
            <v>331900</v>
          </cell>
        </row>
        <row r="147">
          <cell r="B147" t="str">
            <v>mezcla abierta en frio MAF-2</v>
          </cell>
          <cell r="C147" t="str">
            <v>M3</v>
          </cell>
          <cell r="D147">
            <v>331900</v>
          </cell>
        </row>
        <row r="148">
          <cell r="B148" t="str">
            <v>mezcla abierta en frio MAF-3</v>
          </cell>
          <cell r="C148" t="str">
            <v>M3</v>
          </cell>
          <cell r="D148">
            <v>331900</v>
          </cell>
        </row>
        <row r="149">
          <cell r="B149" t="str">
            <v>Mezcla densa en caliente MDC-0</v>
          </cell>
          <cell r="C149" t="str">
            <v>M3</v>
          </cell>
          <cell r="D149">
            <v>331900</v>
          </cell>
        </row>
        <row r="150">
          <cell r="B150" t="str">
            <v>Mezcla densa en caliente MDC-1</v>
          </cell>
          <cell r="C150" t="str">
            <v>M3</v>
          </cell>
          <cell r="D150">
            <v>331900</v>
          </cell>
        </row>
        <row r="151">
          <cell r="B151" t="str">
            <v>Mezcla densa en caliente MDC-2</v>
          </cell>
          <cell r="C151" t="str">
            <v>M3</v>
          </cell>
          <cell r="D151">
            <v>331900</v>
          </cell>
        </row>
        <row r="152">
          <cell r="B152" t="str">
            <v>Mezcla densa en caliente MDC-3</v>
          </cell>
          <cell r="C152" t="str">
            <v>M3</v>
          </cell>
          <cell r="D152">
            <v>331900</v>
          </cell>
        </row>
        <row r="153">
          <cell r="B153" t="str">
            <v>Mezcla densa en frio MDF-1</v>
          </cell>
          <cell r="C153" t="str">
            <v>M3</v>
          </cell>
          <cell r="D153">
            <v>331900</v>
          </cell>
        </row>
        <row r="154">
          <cell r="B154" t="str">
            <v>Mezcla densa en frio MDF-2</v>
          </cell>
          <cell r="C154" t="str">
            <v>M3</v>
          </cell>
          <cell r="D154">
            <v>331900</v>
          </cell>
        </row>
        <row r="155">
          <cell r="B155" t="str">
            <v>Mezcla densa en frio MDF-3</v>
          </cell>
          <cell r="C155" t="str">
            <v>M3</v>
          </cell>
          <cell r="D155">
            <v>331900</v>
          </cell>
        </row>
        <row r="156">
          <cell r="B156" t="str">
            <v>Mezcla discontinua en caliente F-1</v>
          </cell>
          <cell r="C156" t="str">
            <v>M3</v>
          </cell>
          <cell r="D156">
            <v>331900</v>
          </cell>
        </row>
        <row r="157">
          <cell r="B157" t="str">
            <v>Mezcla discontinua en caliente F-2</v>
          </cell>
          <cell r="C157" t="str">
            <v>M3</v>
          </cell>
          <cell r="D157">
            <v>331900</v>
          </cell>
        </row>
        <row r="158">
          <cell r="B158" t="str">
            <v>Mezcla discontinua en caliente M-1</v>
          </cell>
          <cell r="C158" t="str">
            <v>M3</v>
          </cell>
          <cell r="D158">
            <v>331900</v>
          </cell>
        </row>
        <row r="159">
          <cell r="B159" t="str">
            <v>Mezcla discontinua en caliente M-2</v>
          </cell>
          <cell r="C159" t="str">
            <v>M3</v>
          </cell>
          <cell r="D159">
            <v>331900</v>
          </cell>
        </row>
        <row r="160">
          <cell r="B160" t="str">
            <v>Mortero 1:3</v>
          </cell>
          <cell r="C160" t="str">
            <v>M3</v>
          </cell>
          <cell r="D160">
            <v>384200</v>
          </cell>
        </row>
        <row r="161">
          <cell r="B161" t="str">
            <v>Mortero 1:4</v>
          </cell>
          <cell r="C161" t="str">
            <v>M3</v>
          </cell>
          <cell r="D161">
            <v>337300</v>
          </cell>
        </row>
        <row r="162">
          <cell r="B162" t="str">
            <v>Nutrientes (para remoción de especies vegetales) (dap, triple 15 o similar) (item 201.9)</v>
          </cell>
          <cell r="C162" t="str">
            <v>KG</v>
          </cell>
          <cell r="D162">
            <v>1700</v>
          </cell>
        </row>
        <row r="163">
          <cell r="B163" t="str">
            <v>Obra falsa concreto clase A y B (incluye puntal de 3m metálico)</v>
          </cell>
          <cell r="C163" t="str">
            <v>M2</v>
          </cell>
          <cell r="D163">
            <v>35900</v>
          </cell>
        </row>
        <row r="164">
          <cell r="B164" t="str">
            <v>Oxigeno industrial</v>
          </cell>
          <cell r="C164" t="str">
            <v>KG</v>
          </cell>
          <cell r="D164">
            <v>1500</v>
          </cell>
        </row>
        <row r="165">
          <cell r="B165" t="str">
            <v>Paral en madera rolliza de 3" (tablestacados)</v>
          </cell>
          <cell r="C165" t="str">
            <v>M</v>
          </cell>
          <cell r="D165">
            <v>4100</v>
          </cell>
        </row>
        <row r="166">
          <cell r="B166" t="str">
            <v>Paral en madera rolliza de 5" y 4,5m de longitud (tablestacados)</v>
          </cell>
          <cell r="C166" t="str">
            <v>U</v>
          </cell>
          <cell r="D166">
            <v>13300</v>
          </cell>
        </row>
        <row r="167">
          <cell r="B167" t="str">
            <v>Paral en madera rolliza de 6" y 5m de longitud (tablestacados)</v>
          </cell>
          <cell r="C167" t="str">
            <v>U</v>
          </cell>
          <cell r="D167">
            <v>13300</v>
          </cell>
        </row>
        <row r="168">
          <cell r="B168" t="str">
            <v>Paral en madera rolliza de 6" y 8m de longitud (tablestacados)</v>
          </cell>
          <cell r="C168" t="str">
            <v>U</v>
          </cell>
          <cell r="D168">
            <v>27700</v>
          </cell>
        </row>
        <row r="169">
          <cell r="B169" t="str">
            <v>Pegante epóxico</v>
          </cell>
          <cell r="C169" t="str">
            <v>KG</v>
          </cell>
          <cell r="D169">
            <v>66600</v>
          </cell>
        </row>
        <row r="170">
          <cell r="B170" t="str">
            <v>Piedra para concreto ciclópeo (rajón o canto rodado)</v>
          </cell>
          <cell r="C170" t="str">
            <v>M3</v>
          </cell>
          <cell r="D170">
            <v>35900</v>
          </cell>
        </row>
        <row r="171">
          <cell r="B171" t="str">
            <v>Piedra para gavión</v>
          </cell>
          <cell r="C171" t="str">
            <v>M3</v>
          </cell>
          <cell r="D171">
            <v>35900</v>
          </cell>
        </row>
        <row r="172">
          <cell r="B172" t="str">
            <v>Pilote en madera barbosco de 15*15</v>
          </cell>
          <cell r="C172" t="str">
            <v>M</v>
          </cell>
          <cell r="D172">
            <v>32800</v>
          </cell>
        </row>
        <row r="173">
          <cell r="B173" t="str">
            <v>Pintura acrilica pura para tráfico</v>
          </cell>
          <cell r="C173" t="str">
            <v>GL</v>
          </cell>
          <cell r="D173">
            <v>64500</v>
          </cell>
        </row>
        <row r="174">
          <cell r="B174" t="str">
            <v xml:space="preserve">Pintura acrilica, esmalte o similar </v>
          </cell>
          <cell r="C174" t="str">
            <v>GL</v>
          </cell>
          <cell r="D174">
            <v>46100</v>
          </cell>
        </row>
        <row r="175">
          <cell r="B175" t="str">
            <v>Pintura anticorrosiva</v>
          </cell>
          <cell r="C175" t="str">
            <v>GL</v>
          </cell>
          <cell r="D175">
            <v>34800</v>
          </cell>
        </row>
        <row r="176">
          <cell r="B176" t="str">
            <v>Platina de 1" x 1/4" (cerramiento en malla)</v>
          </cell>
          <cell r="C176" t="str">
            <v>M</v>
          </cell>
          <cell r="D176">
            <v>4100</v>
          </cell>
        </row>
        <row r="177">
          <cell r="B177" t="str">
            <v>Poste de ángulo 2x2x1/4</v>
          </cell>
          <cell r="C177" t="str">
            <v>M</v>
          </cell>
          <cell r="D177">
            <v>16400</v>
          </cell>
        </row>
        <row r="178">
          <cell r="B178" t="str">
            <v xml:space="preserve">Poste de madera para cercas </v>
          </cell>
          <cell r="C178" t="str">
            <v>U</v>
          </cell>
          <cell r="D178">
            <v>12300</v>
          </cell>
        </row>
        <row r="179">
          <cell r="B179" t="str">
            <v>Poste de referenciación</v>
          </cell>
          <cell r="C179" t="str">
            <v>U</v>
          </cell>
          <cell r="D179">
            <v>92200</v>
          </cell>
        </row>
        <row r="180">
          <cell r="B180" t="str">
            <v>Poste en angulo de 2*2*1/4 de 3,5m para señal</v>
          </cell>
          <cell r="C180" t="str">
            <v>U</v>
          </cell>
          <cell r="D180">
            <v>56300</v>
          </cell>
        </row>
        <row r="181">
          <cell r="B181" t="str">
            <v>Postes de concreto para cercas</v>
          </cell>
          <cell r="C181" t="str">
            <v>U</v>
          </cell>
          <cell r="D181">
            <v>25600</v>
          </cell>
        </row>
        <row r="182">
          <cell r="B182" t="str">
            <v>Postes para defensa metálica (1,80m)</v>
          </cell>
          <cell r="C182" t="str">
            <v>U</v>
          </cell>
          <cell r="D182">
            <v>136700</v>
          </cell>
        </row>
        <row r="183">
          <cell r="B183" t="str">
            <v>Quimico estabilizante (PROBASE)</v>
          </cell>
          <cell r="C183" t="str">
            <v>LT</v>
          </cell>
          <cell r="D183">
            <v>51200</v>
          </cell>
        </row>
        <row r="184">
          <cell r="B184" t="str">
            <v xml:space="preserve">Resina termoplastica </v>
          </cell>
          <cell r="C184" t="str">
            <v>KG</v>
          </cell>
          <cell r="D184">
            <v>4600</v>
          </cell>
        </row>
        <row r="185">
          <cell r="B185" t="str">
            <v>Salida en PVC D=2"</v>
          </cell>
          <cell r="C185" t="str">
            <v>U</v>
          </cell>
          <cell r="D185">
            <v>800</v>
          </cell>
        </row>
        <row r="186">
          <cell r="B186" t="str">
            <v>Sección final, y seccion de tope de defensa metálica</v>
          </cell>
          <cell r="C186" t="str">
            <v>U</v>
          </cell>
          <cell r="D186">
            <v>65600</v>
          </cell>
        </row>
        <row r="187">
          <cell r="B187" t="str">
            <v>Sello de silicona o sellador autonivelante</v>
          </cell>
          <cell r="C187" t="str">
            <v>M</v>
          </cell>
          <cell r="D187">
            <v>1500</v>
          </cell>
        </row>
        <row r="188">
          <cell r="B188" t="str">
            <v>Semillas para empradizar</v>
          </cell>
          <cell r="C188" t="str">
            <v>KG</v>
          </cell>
          <cell r="D188">
            <v>32800</v>
          </cell>
        </row>
        <row r="189">
          <cell r="B189" t="str">
            <v>Señal (grupo 1). Tablero en lámina galvanizada de 75cm*75cm, calibre 16, reflectivo tipo 1.</v>
          </cell>
          <cell r="C189" t="str">
            <v>M2</v>
          </cell>
          <cell r="D189">
            <v>210000</v>
          </cell>
        </row>
        <row r="190">
          <cell r="B190" t="str">
            <v xml:space="preserve">Señal (grupo 2). Tablero en lámina galvanizado de 1,2m*0,4m, calibre 16, reflectivo tipo 1. </v>
          </cell>
          <cell r="C190" t="str">
            <v>U</v>
          </cell>
          <cell r="D190">
            <v>128100</v>
          </cell>
        </row>
        <row r="191">
          <cell r="B191" t="str">
            <v xml:space="preserve">Señal (grupo 3 ferrocarril) (SP-54). Tablero en lámina galvanizado de 2,4m*0,3m, calibre 16, reflectivo tipo 1. </v>
          </cell>
          <cell r="C191" t="str">
            <v>U</v>
          </cell>
          <cell r="D191">
            <v>169000</v>
          </cell>
        </row>
        <row r="192">
          <cell r="B192" t="str">
            <v>Señal (grupo 4). Tablero en lámina galvanizado de 60cm*75cm, calibre 16, reflectivo tipo 1. (delineador de curva horizontal)</v>
          </cell>
          <cell r="C192" t="str">
            <v>U</v>
          </cell>
          <cell r="D192">
            <v>169000</v>
          </cell>
        </row>
        <row r="193">
          <cell r="B193" t="str">
            <v xml:space="preserve">Señal (grupo 5). Tablero en lámina galvanizado de 1x1, calibre 22, reflectivo tipo 1. </v>
          </cell>
          <cell r="C193" t="str">
            <v>M2</v>
          </cell>
          <cell r="D193">
            <v>256100</v>
          </cell>
        </row>
        <row r="194">
          <cell r="B194" t="str">
            <v>Soldadura 6013 de 1/8</v>
          </cell>
          <cell r="C194" t="str">
            <v>KG</v>
          </cell>
          <cell r="D194">
            <v>9200</v>
          </cell>
        </row>
        <row r="195">
          <cell r="B195" t="str">
            <v>Soldadura 7018</v>
          </cell>
          <cell r="C195" t="str">
            <v>KG</v>
          </cell>
          <cell r="D195">
            <v>10200</v>
          </cell>
        </row>
        <row r="196">
          <cell r="B196" t="str">
            <v>Soldadura E70XX</v>
          </cell>
          <cell r="C196" t="str">
            <v>KG</v>
          </cell>
          <cell r="D196">
            <v>30700</v>
          </cell>
        </row>
        <row r="197">
          <cell r="B197" t="str">
            <v>Soldadura en PVC 1/8 de galón (anclajes)</v>
          </cell>
          <cell r="C197" t="str">
            <v>U</v>
          </cell>
          <cell r="D197">
            <v>30700</v>
          </cell>
        </row>
        <row r="198">
          <cell r="B198" t="str">
            <v>Soldadura L-70</v>
          </cell>
          <cell r="C198" t="str">
            <v>KG</v>
          </cell>
          <cell r="D198">
            <v>13300</v>
          </cell>
        </row>
        <row r="199">
          <cell r="B199" t="str">
            <v>Superplastificante sikament</v>
          </cell>
          <cell r="C199" t="str">
            <v>GL</v>
          </cell>
          <cell r="D199">
            <v>28700</v>
          </cell>
        </row>
        <row r="200">
          <cell r="B200" t="str">
            <v>Tablestaca en madera aserrada (0,25*0,03*5)</v>
          </cell>
          <cell r="C200" t="str">
            <v>U</v>
          </cell>
          <cell r="D200">
            <v>13800</v>
          </cell>
        </row>
        <row r="201">
          <cell r="B201" t="str">
            <v>Tablestaca en madera aserrada (0,3*0,03*3)</v>
          </cell>
          <cell r="C201" t="str">
            <v>U</v>
          </cell>
          <cell r="D201">
            <v>12300</v>
          </cell>
        </row>
        <row r="202">
          <cell r="B202" t="str">
            <v>Tablestaca metálica (riel de 70 lb/yarda)</v>
          </cell>
          <cell r="C202" t="str">
            <v>U</v>
          </cell>
          <cell r="D202">
            <v>35900</v>
          </cell>
        </row>
        <row r="203">
          <cell r="B203" t="str">
            <v>Tacha reflectiva</v>
          </cell>
          <cell r="C203" t="str">
            <v>U</v>
          </cell>
          <cell r="D203">
            <v>5100</v>
          </cell>
        </row>
        <row r="204">
          <cell r="B204" t="str">
            <v>Tapón en PVC RD21 de 1" (para anclaje)</v>
          </cell>
          <cell r="C204" t="str">
            <v>U</v>
          </cell>
          <cell r="D204">
            <v>700</v>
          </cell>
        </row>
        <row r="205">
          <cell r="B205" t="str">
            <v xml:space="preserve">Tierra abonada </v>
          </cell>
          <cell r="C205" t="str">
            <v>M3</v>
          </cell>
          <cell r="D205">
            <v>36900</v>
          </cell>
        </row>
        <row r="206">
          <cell r="B206" t="str">
            <v>Tornillos para defensa metálica</v>
          </cell>
          <cell r="C206" t="str">
            <v>U</v>
          </cell>
          <cell r="D206">
            <v>1200</v>
          </cell>
        </row>
        <row r="207">
          <cell r="B207" t="str">
            <v>Torón de tensionmiento 1/2" o 5/8"</v>
          </cell>
          <cell r="C207" t="str">
            <v>KG</v>
          </cell>
          <cell r="D207">
            <v>4600</v>
          </cell>
        </row>
        <row r="208">
          <cell r="B208" t="str">
            <v>Tramo recto para defensas métalicas (3,81m)</v>
          </cell>
          <cell r="C208" t="str">
            <v>M</v>
          </cell>
          <cell r="D208">
            <v>56300</v>
          </cell>
        </row>
        <row r="209">
          <cell r="B209" t="str">
            <v>Trompetas de 12 torones (tensionamiento)</v>
          </cell>
          <cell r="C209" t="str">
            <v>KG</v>
          </cell>
          <cell r="D209">
            <v>46100</v>
          </cell>
        </row>
        <row r="210">
          <cell r="B210" t="str">
            <v>Tubería D=4" tipo pesado, E=2mm (baranda metálica)</v>
          </cell>
          <cell r="C210" t="str">
            <v>M</v>
          </cell>
          <cell r="D210">
            <v>20500</v>
          </cell>
        </row>
        <row r="211">
          <cell r="B211" t="str">
            <v>Tuberia de 10" para vaciado tremi de 4 mts</v>
          </cell>
          <cell r="C211" t="str">
            <v>U</v>
          </cell>
          <cell r="D211">
            <v>48700</v>
          </cell>
        </row>
        <row r="212">
          <cell r="B212" t="str">
            <v>Tubería en H de D=1/4", H=1.40m, A=0.20m (baranda metálica)</v>
          </cell>
          <cell r="C212" t="str">
            <v>M</v>
          </cell>
          <cell r="D212">
            <v>49200</v>
          </cell>
        </row>
        <row r="213">
          <cell r="B213" t="str">
            <v>Tuberia en PVC de 4"</v>
          </cell>
          <cell r="C213" t="str">
            <v>M</v>
          </cell>
          <cell r="D213">
            <v>12300</v>
          </cell>
        </row>
        <row r="214">
          <cell r="B214" t="str">
            <v>Tuberia Perforada en PVC de 2"</v>
          </cell>
          <cell r="C214" t="str">
            <v>M</v>
          </cell>
          <cell r="D214">
            <v>9200</v>
          </cell>
        </row>
        <row r="215">
          <cell r="B215" t="str">
            <v>Tuberia PVC de 1" (para escamas en concreto)</v>
          </cell>
          <cell r="C215" t="str">
            <v>M</v>
          </cell>
          <cell r="D215">
            <v>3900</v>
          </cell>
        </row>
        <row r="216">
          <cell r="B216" t="str">
            <v>Tuberia PVC RD21 de 1" (para anclajes)</v>
          </cell>
          <cell r="C216" t="str">
            <v>M</v>
          </cell>
          <cell r="D216">
            <v>3700</v>
          </cell>
        </row>
        <row r="217">
          <cell r="B217" t="str">
            <v>Tubo concreto reforzado 900mm (tipo 1)</v>
          </cell>
          <cell r="C217" t="str">
            <v>M</v>
          </cell>
          <cell r="D217">
            <v>179300</v>
          </cell>
        </row>
        <row r="218">
          <cell r="B218" t="str">
            <v>Tubo concreto reforzado 900mm (tipo 2)</v>
          </cell>
          <cell r="C218" t="str">
            <v>M</v>
          </cell>
          <cell r="D218">
            <v>186400</v>
          </cell>
        </row>
        <row r="219">
          <cell r="B219" t="str">
            <v>Tubo concreto simple 450 mm</v>
          </cell>
          <cell r="C219" t="str">
            <v>M</v>
          </cell>
          <cell r="D219">
            <v>41000</v>
          </cell>
        </row>
        <row r="220">
          <cell r="B220" t="str">
            <v>Tubo concreto simple 600 mm</v>
          </cell>
          <cell r="C220" t="str">
            <v>M</v>
          </cell>
          <cell r="D220">
            <v>63500</v>
          </cell>
        </row>
        <row r="221">
          <cell r="B221" t="str">
            <v>Tubo concreto simple 750 mm</v>
          </cell>
          <cell r="C221" t="str">
            <v>M</v>
          </cell>
          <cell r="D221">
            <v>92200</v>
          </cell>
        </row>
        <row r="222">
          <cell r="B222" t="str">
            <v>Tubo corrugado de acero galvanizado MP-68</v>
          </cell>
          <cell r="C222" t="str">
            <v>M</v>
          </cell>
          <cell r="D222">
            <v>107600</v>
          </cell>
        </row>
        <row r="223">
          <cell r="B223" t="str">
            <v>Tubo en concreto clase A, d= 0.25 m</v>
          </cell>
          <cell r="C223" t="str">
            <v>M</v>
          </cell>
          <cell r="D223">
            <v>56300</v>
          </cell>
        </row>
        <row r="224">
          <cell r="B224" t="str">
            <v>Tubo en concreto clase C, d= 0.25 m</v>
          </cell>
          <cell r="C224" t="str">
            <v>M</v>
          </cell>
          <cell r="D224">
            <v>41000</v>
          </cell>
        </row>
        <row r="225">
          <cell r="B225" t="str">
            <v>Tubo para cerramiento, calibre 16 de 2,7m (cerramientos en malla)</v>
          </cell>
          <cell r="C225" t="str">
            <v>U</v>
          </cell>
          <cell r="D225">
            <v>28700</v>
          </cell>
        </row>
        <row r="226">
          <cell r="B226" t="str">
            <v>Unión en PVC D=2"</v>
          </cell>
          <cell r="C226" t="str">
            <v>U</v>
          </cell>
          <cell r="D226">
            <v>2700</v>
          </cell>
        </row>
        <row r="227">
          <cell r="B227" t="str">
            <v>Unión en PVC RD21 de 1" (para anclajes)</v>
          </cell>
          <cell r="C227" t="str">
            <v>U</v>
          </cell>
          <cell r="D227">
            <v>500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>
        <row r="2">
          <cell r="A2" t="str">
            <v>CODIGO</v>
          </cell>
          <cell r="B2" t="str">
            <v>EQUIPOS</v>
          </cell>
          <cell r="C2" t="str">
            <v>TIPO</v>
          </cell>
          <cell r="D2" t="str">
            <v>TARIFA/HORA</v>
          </cell>
          <cell r="E2" t="str">
            <v>RENDIMIENTO</v>
          </cell>
        </row>
        <row r="3">
          <cell r="A3">
            <v>1</v>
          </cell>
          <cell r="B3" t="str">
            <v>RETROCARGADOR</v>
          </cell>
          <cell r="C3" t="str">
            <v>JD-510</v>
          </cell>
          <cell r="D3">
            <v>35000</v>
          </cell>
        </row>
        <row r="4">
          <cell r="A4">
            <v>2</v>
          </cell>
          <cell r="B4" t="str">
            <v>MOTONIVELADORA</v>
          </cell>
          <cell r="C4" t="str">
            <v xml:space="preserve">CAT </v>
          </cell>
          <cell r="D4">
            <v>45000</v>
          </cell>
        </row>
        <row r="5">
          <cell r="A5">
            <v>3</v>
          </cell>
          <cell r="B5" t="str">
            <v>VIBROCOMPACTADOR</v>
          </cell>
          <cell r="C5" t="str">
            <v xml:space="preserve">CAT </v>
          </cell>
          <cell r="D5">
            <v>45000</v>
          </cell>
        </row>
        <row r="6">
          <cell r="A6">
            <v>4</v>
          </cell>
          <cell r="B6" t="str">
            <v>RETROEXCAVADORA</v>
          </cell>
          <cell r="C6" t="str">
            <v xml:space="preserve">CAT </v>
          </cell>
          <cell r="D6">
            <v>60000</v>
          </cell>
        </row>
        <row r="7">
          <cell r="A7">
            <v>5</v>
          </cell>
          <cell r="B7" t="str">
            <v>BULLDOZER</v>
          </cell>
          <cell r="C7" t="str">
            <v>D6D</v>
          </cell>
          <cell r="D7">
            <v>45000</v>
          </cell>
        </row>
        <row r="8">
          <cell r="A8">
            <v>6</v>
          </cell>
          <cell r="B8" t="str">
            <v>VOLQUETA</v>
          </cell>
          <cell r="C8" t="str">
            <v>5m3</v>
          </cell>
          <cell r="D8">
            <v>22500</v>
          </cell>
        </row>
        <row r="9">
          <cell r="A9">
            <v>7</v>
          </cell>
          <cell r="B9" t="str">
            <v>MOTOBOMBA</v>
          </cell>
          <cell r="D9">
            <v>4000</v>
          </cell>
        </row>
        <row r="10">
          <cell r="A10">
            <v>8</v>
          </cell>
          <cell r="B10" t="str">
            <v>HERRAMIENTA 1O% M.O</v>
          </cell>
        </row>
        <row r="11">
          <cell r="A11">
            <v>9</v>
          </cell>
          <cell r="B11" t="str">
            <v xml:space="preserve">CARROTANQUE </v>
          </cell>
          <cell r="C11" t="str">
            <v>2500 GL</v>
          </cell>
          <cell r="D11">
            <v>22500</v>
          </cell>
        </row>
        <row r="12">
          <cell r="A12">
            <v>10</v>
          </cell>
          <cell r="B12" t="str">
            <v>FINISHER</v>
          </cell>
          <cell r="C12" t="str">
            <v xml:space="preserve">CAT </v>
          </cell>
          <cell r="D12">
            <v>80000</v>
          </cell>
        </row>
        <row r="13">
          <cell r="A13">
            <v>11</v>
          </cell>
          <cell r="B13" t="str">
            <v>TRITURADORA</v>
          </cell>
          <cell r="C13" t="str">
            <v xml:space="preserve">CAT </v>
          </cell>
          <cell r="D13">
            <v>100000</v>
          </cell>
        </row>
        <row r="14">
          <cell r="A14">
            <v>12</v>
          </cell>
          <cell r="B14" t="str">
            <v>CARGADOR</v>
          </cell>
          <cell r="C14" t="str">
            <v xml:space="preserve">CAT </v>
          </cell>
          <cell r="D14">
            <v>45000</v>
          </cell>
        </row>
        <row r="15">
          <cell r="A15">
            <v>13</v>
          </cell>
          <cell r="B15" t="str">
            <v>COMPACTADOR</v>
          </cell>
          <cell r="C15" t="str">
            <v xml:space="preserve">CAT </v>
          </cell>
          <cell r="D15">
            <v>45000</v>
          </cell>
        </row>
        <row r="16">
          <cell r="A16">
            <v>14</v>
          </cell>
          <cell r="B16" t="str">
            <v>IRRIGADOR</v>
          </cell>
          <cell r="C16" t="str">
            <v>600M2/h</v>
          </cell>
          <cell r="D16">
            <v>45000</v>
          </cell>
        </row>
        <row r="17">
          <cell r="A17">
            <v>15</v>
          </cell>
          <cell r="B17" t="str">
            <v>RANA</v>
          </cell>
          <cell r="C17" t="str">
            <v>5 HP</v>
          </cell>
          <cell r="D17">
            <v>5375</v>
          </cell>
        </row>
        <row r="18">
          <cell r="A18">
            <v>16</v>
          </cell>
          <cell r="B18" t="str">
            <v xml:space="preserve">MEZCLADORA </v>
          </cell>
          <cell r="C18" t="str">
            <v>1.5 Bultos</v>
          </cell>
          <cell r="D18">
            <v>6125</v>
          </cell>
        </row>
        <row r="19">
          <cell r="A19">
            <v>17</v>
          </cell>
          <cell r="B19" t="str">
            <v>MAQUINA DEMARCADORA</v>
          </cell>
          <cell r="C19" t="str">
            <v>CHORRO</v>
          </cell>
          <cell r="D19">
            <v>40000</v>
          </cell>
        </row>
        <row r="21">
          <cell r="A21" t="str">
            <v>CODIGO</v>
          </cell>
          <cell r="B21" t="str">
            <v>MATERIALES</v>
          </cell>
          <cell r="C21" t="str">
            <v>UNIDAD</v>
          </cell>
          <cell r="D21" t="str">
            <v>TARIFA</v>
          </cell>
        </row>
        <row r="22">
          <cell r="A22">
            <v>18</v>
          </cell>
          <cell r="B22" t="str">
            <v>LAMINA GALVANIZADA</v>
          </cell>
          <cell r="C22" t="str">
            <v>M2</v>
          </cell>
          <cell r="D22">
            <v>30000</v>
          </cell>
        </row>
        <row r="23">
          <cell r="A23">
            <v>19</v>
          </cell>
          <cell r="B23" t="str">
            <v>SOPORTES</v>
          </cell>
          <cell r="C23" t="str">
            <v>UNI.</v>
          </cell>
          <cell r="D23">
            <v>120000</v>
          </cell>
        </row>
        <row r="24">
          <cell r="A24">
            <v>20</v>
          </cell>
          <cell r="B24" t="str">
            <v>PINTURA</v>
          </cell>
          <cell r="C24" t="str">
            <v>GALON</v>
          </cell>
          <cell r="D24">
            <v>25000</v>
          </cell>
        </row>
        <row r="25">
          <cell r="A25">
            <v>21</v>
          </cell>
          <cell r="B25" t="str">
            <v>ARTE</v>
          </cell>
          <cell r="C25" t="str">
            <v>GLOBAL</v>
          </cell>
          <cell r="D25">
            <v>350000</v>
          </cell>
        </row>
        <row r="26">
          <cell r="A26">
            <v>22</v>
          </cell>
          <cell r="B26" t="str">
            <v>INSTALACION</v>
          </cell>
          <cell r="C26" t="str">
            <v>GLOBAL</v>
          </cell>
          <cell r="D26">
            <v>250000</v>
          </cell>
        </row>
        <row r="27">
          <cell r="A27">
            <v>23</v>
          </cell>
          <cell r="B27" t="str">
            <v>FABRICACION</v>
          </cell>
          <cell r="C27" t="str">
            <v>GLOBAL</v>
          </cell>
          <cell r="D27">
            <v>250000</v>
          </cell>
        </row>
        <row r="28">
          <cell r="A28">
            <v>24</v>
          </cell>
          <cell r="B28" t="str">
            <v>EQUIPO DE TOPOGRAFIA</v>
          </cell>
          <cell r="C28" t="str">
            <v>KEM</v>
          </cell>
          <cell r="D28">
            <v>7500</v>
          </cell>
        </row>
        <row r="29">
          <cell r="A29">
            <v>25</v>
          </cell>
          <cell r="B29" t="str">
            <v xml:space="preserve">ESTACAS </v>
          </cell>
          <cell r="C29" t="str">
            <v>GLOBAL</v>
          </cell>
          <cell r="D29">
            <v>20000</v>
          </cell>
        </row>
        <row r="30">
          <cell r="A30">
            <v>26</v>
          </cell>
          <cell r="B30" t="str">
            <v>CARTERAS</v>
          </cell>
          <cell r="C30" t="str">
            <v>GLOBAL</v>
          </cell>
          <cell r="D30">
            <v>30000</v>
          </cell>
        </row>
        <row r="31">
          <cell r="A31">
            <v>27</v>
          </cell>
          <cell r="B31" t="str">
            <v>PAPELERIA</v>
          </cell>
          <cell r="C31" t="str">
            <v>GLOBAL</v>
          </cell>
          <cell r="D31">
            <v>10000</v>
          </cell>
        </row>
        <row r="32">
          <cell r="A32">
            <v>28</v>
          </cell>
          <cell r="B32" t="str">
            <v>1 TOPOGRAFO</v>
          </cell>
          <cell r="C32">
            <v>35000</v>
          </cell>
          <cell r="D32">
            <v>92</v>
          </cell>
        </row>
        <row r="33">
          <cell r="A33">
            <v>29</v>
          </cell>
          <cell r="B33" t="str">
            <v>CADENERO</v>
          </cell>
          <cell r="C33">
            <v>15000</v>
          </cell>
          <cell r="D33">
            <v>92</v>
          </cell>
        </row>
        <row r="34">
          <cell r="A34">
            <v>30</v>
          </cell>
          <cell r="B34" t="str">
            <v>PORTAMIRA</v>
          </cell>
          <cell r="C34">
            <v>10000</v>
          </cell>
          <cell r="D34">
            <v>92</v>
          </cell>
        </row>
        <row r="35">
          <cell r="A35">
            <v>31</v>
          </cell>
          <cell r="B35" t="str">
            <v>1 AYUDANTE</v>
          </cell>
          <cell r="C35">
            <v>10000</v>
          </cell>
          <cell r="D35">
            <v>92</v>
          </cell>
        </row>
        <row r="36">
          <cell r="A36">
            <v>32</v>
          </cell>
          <cell r="B36" t="str">
            <v>HOYADORA</v>
          </cell>
          <cell r="C36" t="str">
            <v>GLOBAL</v>
          </cell>
          <cell r="D36">
            <v>10000</v>
          </cell>
        </row>
        <row r="37">
          <cell r="A37">
            <v>33</v>
          </cell>
          <cell r="B37" t="str">
            <v>POSTES EN CONCRETO 1.80 M.</v>
          </cell>
          <cell r="C37" t="str">
            <v>UNI.</v>
          </cell>
          <cell r="D37">
            <v>12000</v>
          </cell>
        </row>
        <row r="38">
          <cell r="A38">
            <v>34</v>
          </cell>
          <cell r="B38" t="str">
            <v>ALAMBRE</v>
          </cell>
          <cell r="C38" t="str">
            <v>ML</v>
          </cell>
          <cell r="D38">
            <v>100</v>
          </cell>
        </row>
        <row r="39">
          <cell r="A39">
            <v>35</v>
          </cell>
          <cell r="B39" t="str">
            <v>AMARRE</v>
          </cell>
          <cell r="C39" t="str">
            <v>GLOBAL</v>
          </cell>
          <cell r="D39">
            <v>20</v>
          </cell>
        </row>
        <row r="40">
          <cell r="A40">
            <v>36</v>
          </cell>
          <cell r="B40" t="str">
            <v>4 AYUDANTES</v>
          </cell>
          <cell r="C40">
            <v>40000</v>
          </cell>
          <cell r="D40">
            <v>92</v>
          </cell>
        </row>
        <row r="41">
          <cell r="A41">
            <v>37</v>
          </cell>
          <cell r="B41" t="str">
            <v>DERECHO DE EXPLOTACION</v>
          </cell>
          <cell r="C41" t="str">
            <v>M3</v>
          </cell>
          <cell r="D41">
            <v>3000</v>
          </cell>
        </row>
        <row r="42">
          <cell r="A42">
            <v>38</v>
          </cell>
          <cell r="B42" t="str">
            <v>MATERIAL DE TER</v>
          </cell>
          <cell r="C42">
            <v>1.25</v>
          </cell>
          <cell r="D42">
            <v>515</v>
          </cell>
        </row>
        <row r="43">
          <cell r="A43">
            <v>39</v>
          </cell>
          <cell r="B43" t="str">
            <v>MATERIAL DE ALUVION</v>
          </cell>
          <cell r="C43" t="str">
            <v>M3</v>
          </cell>
          <cell r="D43">
            <v>7000</v>
          </cell>
        </row>
        <row r="44">
          <cell r="A44">
            <v>40</v>
          </cell>
          <cell r="B44" t="str">
            <v>Desp. POR COMPACTACION25%</v>
          </cell>
          <cell r="D44">
            <v>1750</v>
          </cell>
        </row>
        <row r="45">
          <cell r="A45">
            <v>41</v>
          </cell>
          <cell r="B45" t="str">
            <v>CLASIFICACION DE MATERIAL</v>
          </cell>
          <cell r="C45" t="str">
            <v>M3</v>
          </cell>
          <cell r="D45">
            <v>6000</v>
          </cell>
        </row>
        <row r="46">
          <cell r="A46">
            <v>42</v>
          </cell>
          <cell r="B46" t="str">
            <v>DESPERDICIO 10%</v>
          </cell>
          <cell r="D46">
            <v>2700</v>
          </cell>
        </row>
        <row r="47">
          <cell r="A47">
            <v>43</v>
          </cell>
          <cell r="B47" t="str">
            <v>3 AYUDANTES</v>
          </cell>
          <cell r="C47">
            <v>30000</v>
          </cell>
          <cell r="D47">
            <v>92</v>
          </cell>
        </row>
        <row r="48">
          <cell r="A48">
            <v>44</v>
          </cell>
          <cell r="B48" t="str">
            <v>1 JEFE DE PLANTA</v>
          </cell>
          <cell r="C48">
            <v>25000</v>
          </cell>
          <cell r="D48">
            <v>92</v>
          </cell>
        </row>
        <row r="49">
          <cell r="A49">
            <v>45</v>
          </cell>
          <cell r="B49" t="str">
            <v>1 AUXILIAR</v>
          </cell>
          <cell r="C49">
            <v>20000</v>
          </cell>
          <cell r="D49">
            <v>92</v>
          </cell>
        </row>
        <row r="50">
          <cell r="A50">
            <v>46</v>
          </cell>
          <cell r="B50" t="str">
            <v>TRITURADO</v>
          </cell>
          <cell r="C50" t="str">
            <v>M3</v>
          </cell>
          <cell r="D50">
            <v>26998</v>
          </cell>
        </row>
        <row r="51">
          <cell r="A51">
            <v>47</v>
          </cell>
          <cell r="B51" t="str">
            <v>PLANTA DE ASFALTO</v>
          </cell>
          <cell r="C51" t="str">
            <v>CAT</v>
          </cell>
          <cell r="D51">
            <v>180000</v>
          </cell>
        </row>
        <row r="52">
          <cell r="A52">
            <v>48</v>
          </cell>
          <cell r="B52" t="str">
            <v>MATERIAL BASE</v>
          </cell>
          <cell r="C52" t="str">
            <v>M3</v>
          </cell>
          <cell r="D52">
            <v>26998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>
        <row r="7">
          <cell r="A7" t="str">
            <v>Acero A-36 para estructura metalica</v>
          </cell>
        </row>
        <row r="8">
          <cell r="A8" t="str">
            <v>Acero A-37</v>
          </cell>
        </row>
        <row r="9">
          <cell r="A9" t="str">
            <v>Acero A-40</v>
          </cell>
        </row>
        <row r="10">
          <cell r="A10" t="str">
            <v>Acero PDR-60</v>
          </cell>
        </row>
        <row r="11">
          <cell r="A11" t="str">
            <v>Adoquin e=7cm (en obra)</v>
          </cell>
        </row>
        <row r="12">
          <cell r="A12" t="str">
            <v>Adoquin grama 10X20X6 (en obra)</v>
          </cell>
        </row>
        <row r="13">
          <cell r="A13" t="str">
            <v>Adoquin color 10X20X6  (en obra)</v>
          </cell>
        </row>
        <row r="14">
          <cell r="A14" t="str">
            <v>Agregado para concreto hidraulico</v>
          </cell>
        </row>
        <row r="15">
          <cell r="A15" t="str">
            <v>Agregado para tratamiento superf. Doble</v>
          </cell>
        </row>
        <row r="16">
          <cell r="A16" t="str">
            <v>Agregado para tratamiento superf. Simple</v>
          </cell>
        </row>
        <row r="17">
          <cell r="A17" t="str">
            <v>Agregado petreo para mezclas asfálticas</v>
          </cell>
        </row>
        <row r="18">
          <cell r="A18" t="str">
            <v>Agregado petreo para triturar (crudo)</v>
          </cell>
        </row>
        <row r="19">
          <cell r="A19" t="str">
            <v>Agregados seleccionados (tamaño máximo 1") (bandas sonoras reduce velocidad)</v>
          </cell>
        </row>
        <row r="20">
          <cell r="A20" t="str">
            <v>Agregado tipo LA1 (lechadas)</v>
          </cell>
        </row>
        <row r="21">
          <cell r="A21" t="str">
            <v>Agregado tipo LA2 (lechadas)</v>
          </cell>
        </row>
        <row r="22">
          <cell r="A22" t="str">
            <v>Agregado tipo LA3 (lechadas)</v>
          </cell>
        </row>
        <row r="23">
          <cell r="A23" t="str">
            <v>Agregado tipo LA4 (lechadas)</v>
          </cell>
        </row>
        <row r="24">
          <cell r="A24" t="str">
            <v>Agua</v>
          </cell>
        </row>
        <row r="25">
          <cell r="A25" t="str">
            <v>Alambre de pua calibre 12 (340 m)</v>
          </cell>
        </row>
        <row r="26">
          <cell r="A26" t="str">
            <v>Alambre galvanizado No. 12</v>
          </cell>
        </row>
        <row r="27">
          <cell r="A27" t="str">
            <v>Alambre negro para amarre</v>
          </cell>
        </row>
        <row r="28">
          <cell r="A28" t="str">
            <v>Almohadillas de neopreno dureza 60 (35cm*45cm*5cm con 2 laminas de 3mm)</v>
          </cell>
        </row>
        <row r="29">
          <cell r="A29" t="str">
            <v>Amortiguadores</v>
          </cell>
        </row>
        <row r="30">
          <cell r="A30" t="str">
            <v>Aditivo (Retardante plastificante redutor de fraguado) (sikament 320)</v>
          </cell>
        </row>
        <row r="31">
          <cell r="A31" t="str">
            <v>Aditivo (Acelerante plastificante para concretos (plastocrete 169 HE)</v>
          </cell>
        </row>
        <row r="32">
          <cell r="A32" t="str">
            <v>Anfo</v>
          </cell>
        </row>
        <row r="33">
          <cell r="A33" t="str">
            <v>Angulo de 1-1/2" x 1/4" (cerramiento en malla)</v>
          </cell>
        </row>
        <row r="34">
          <cell r="A34" t="str">
            <v>Antisol blanco (presentacion 20 kg)</v>
          </cell>
        </row>
        <row r="35">
          <cell r="A35" t="str">
            <v>Arbol de 1.2 m</v>
          </cell>
        </row>
        <row r="36">
          <cell r="A36" t="str">
            <v>Arbol de 0.6 m</v>
          </cell>
        </row>
        <row r="37">
          <cell r="A37" t="str">
            <v>Arena de sello (fina)</v>
          </cell>
        </row>
        <row r="38">
          <cell r="A38" t="str">
            <v>Arena de soporte (media)</v>
          </cell>
        </row>
        <row r="39">
          <cell r="A39" t="str">
            <v>Arena de trituracion (sellos de arena-afalto)</v>
          </cell>
        </row>
        <row r="40">
          <cell r="A40" t="str">
            <v>Arena lavada</v>
          </cell>
        </row>
        <row r="41">
          <cell r="A41" t="str">
            <v>Asfalto AP 190 (BREA)</v>
          </cell>
        </row>
        <row r="42">
          <cell r="A42" t="str">
            <v>Asfalto liquido RC 250</v>
          </cell>
        </row>
        <row r="43">
          <cell r="A43" t="str">
            <v>Barras de transferencia de carga</v>
          </cell>
        </row>
        <row r="44">
          <cell r="A44" t="str">
            <v>Barras de unión de 1/2"</v>
          </cell>
        </row>
        <row r="45">
          <cell r="A45" t="str">
            <v>Bentonita</v>
          </cell>
        </row>
        <row r="46">
          <cell r="A46" t="str">
            <v>Biomanto</v>
          </cell>
        </row>
        <row r="47">
          <cell r="A47" t="str">
            <v>Bolsacreto de 1m3</v>
          </cell>
        </row>
        <row r="48">
          <cell r="A48" t="str">
            <v>Cal</v>
          </cell>
        </row>
        <row r="49">
          <cell r="A49" t="str">
            <v>Cable de 1/2" (para anclajes)</v>
          </cell>
        </row>
        <row r="50">
          <cell r="A50" t="str">
            <v>Camisa metálica en acero A-37</v>
          </cell>
        </row>
        <row r="51">
          <cell r="A51" t="str">
            <v>Camisas y Formaleta en Concreto</v>
          </cell>
        </row>
        <row r="52">
          <cell r="A52" t="str">
            <v>Captafaro</v>
          </cell>
        </row>
        <row r="53">
          <cell r="A53" t="str">
            <v>Cemento Asfaltico 60-70</v>
          </cell>
        </row>
        <row r="54">
          <cell r="A54" t="str">
            <v>Cemento Asfaltico 80-100</v>
          </cell>
        </row>
        <row r="55">
          <cell r="A55" t="str">
            <v>Cemento asfaltico modificado con polimeros tipo I</v>
          </cell>
        </row>
        <row r="56">
          <cell r="A56" t="str">
            <v>Cemento asfaltico modificado con polimeros tipo II</v>
          </cell>
        </row>
        <row r="57">
          <cell r="A57" t="str">
            <v>Cemento asfaltico modificado con polimeros tipo III</v>
          </cell>
        </row>
        <row r="58">
          <cell r="A58" t="str">
            <v>Cemento asfaltico modificado con polimeros tipo IV</v>
          </cell>
        </row>
        <row r="59">
          <cell r="A59" t="str">
            <v>Cemento gris</v>
          </cell>
        </row>
        <row r="60">
          <cell r="A60" t="str">
            <v>Cespedones</v>
          </cell>
        </row>
        <row r="61">
          <cell r="A61" t="str">
            <v>Cicatrizante (para remoción de especies vegetales)</v>
          </cell>
        </row>
        <row r="62">
          <cell r="A62" t="str">
            <v>Cintilla de poliuretano (sikarod)</v>
          </cell>
        </row>
        <row r="63">
          <cell r="A63" t="str">
            <v>Cinta Sika PVC 0,22</v>
          </cell>
        </row>
        <row r="64">
          <cell r="A64" t="str">
            <v>Concreto clase A</v>
          </cell>
        </row>
        <row r="65">
          <cell r="A65" t="str">
            <v>Concreto clase B</v>
          </cell>
        </row>
        <row r="66">
          <cell r="A66" t="str">
            <v>Concreto clase  C</v>
          </cell>
        </row>
        <row r="67">
          <cell r="A67" t="str">
            <v>Concreto clase D (tremie)</v>
          </cell>
        </row>
        <row r="68">
          <cell r="A68" t="str">
            <v>Concreto hidraulico para pavimento MR-43</v>
          </cell>
        </row>
        <row r="69">
          <cell r="A69" t="str">
            <v>Concreto hidraulico para pavimento MR-43 (FastracK)(acelerado a 24 horas)</v>
          </cell>
        </row>
        <row r="70">
          <cell r="A70" t="str">
            <v>Cordón detonante</v>
          </cell>
        </row>
        <row r="71">
          <cell r="A71" t="str">
            <v>Costal de fibra o fique</v>
          </cell>
        </row>
        <row r="72">
          <cell r="A72" t="str">
            <v>Cuñas para el tensionamiento</v>
          </cell>
        </row>
        <row r="73">
          <cell r="A73" t="str">
            <v>Derechos de explotación y o disposición de materiales</v>
          </cell>
        </row>
        <row r="74">
          <cell r="A74" t="str">
            <v xml:space="preserve">Disposición de material de derrumbe </v>
          </cell>
        </row>
        <row r="75">
          <cell r="A75" t="str">
            <v>Disolvente para pintura (especificar el tipo de disolvente que está utilizando) thiner</v>
          </cell>
        </row>
        <row r="76">
          <cell r="A76" t="str">
            <v>Disolvente para pintura (especificar el tipo de disolvente que está utilizando) varsol</v>
          </cell>
        </row>
        <row r="77">
          <cell r="A77" t="str">
            <v>Ductos para tensionimiento</v>
          </cell>
        </row>
        <row r="78">
          <cell r="A78" t="str">
            <v>Emulsión CRM</v>
          </cell>
        </row>
        <row r="79">
          <cell r="A79" t="str">
            <v>Emulsión modificada con polimeros CRMm</v>
          </cell>
        </row>
        <row r="80">
          <cell r="A80" t="str">
            <v>Emulsión CRL-0</v>
          </cell>
        </row>
        <row r="81">
          <cell r="A81" t="str">
            <v>Emulsión CRL-1</v>
          </cell>
        </row>
        <row r="82">
          <cell r="A82" t="str">
            <v>Emulsión CRL-1h</v>
          </cell>
        </row>
        <row r="83">
          <cell r="A83" t="str">
            <v>Emulsión CRL-1hm</v>
          </cell>
        </row>
        <row r="84">
          <cell r="A84" t="str">
            <v>Emulsión CRR-1</v>
          </cell>
        </row>
        <row r="85">
          <cell r="A85" t="str">
            <v>Emulsión CRR-2</v>
          </cell>
        </row>
        <row r="86">
          <cell r="A86" t="str">
            <v>Emulsión CRR-1m</v>
          </cell>
        </row>
        <row r="87">
          <cell r="A87" t="str">
            <v>Emulsión CRR-2m</v>
          </cell>
        </row>
        <row r="88">
          <cell r="A88" t="str">
            <v>Esferas reflectivas</v>
          </cell>
        </row>
        <row r="89">
          <cell r="A89" t="str">
            <v>Estacas, Pintura, Tachuelas, Hilo (localización de estructuras y carreteras)</v>
          </cell>
        </row>
        <row r="90">
          <cell r="A90" t="str">
            <v>Explosivos  75% (INDUGEL)</v>
          </cell>
        </row>
        <row r="91">
          <cell r="A91" t="str">
            <v>Formaleta (gaviones, juntas de bordillos, juntas de cunetas, muros, concretos clase D,E, F y G)</v>
          </cell>
        </row>
        <row r="92">
          <cell r="A92" t="str">
            <v>Formaleta concreto clase A,B y C</v>
          </cell>
        </row>
        <row r="93">
          <cell r="A93" t="str">
            <v>Formaleta para baranda de concreto</v>
          </cell>
        </row>
        <row r="94">
          <cell r="A94" t="str">
            <v>Formaleta para muros</v>
          </cell>
        </row>
        <row r="95">
          <cell r="A95" t="str">
            <v>Formaleta, platina y accesorios (escamas en concreto)</v>
          </cell>
        </row>
        <row r="96">
          <cell r="A96" t="str">
            <v>Fulminantes</v>
          </cell>
        </row>
        <row r="97">
          <cell r="A97" t="str">
            <v>Fundente</v>
          </cell>
        </row>
        <row r="98">
          <cell r="A98" t="str">
            <v>Gas propano</v>
          </cell>
        </row>
        <row r="99">
          <cell r="A99" t="str">
            <v>Geoterxtil T-2400 o similar (provedores Lafayet, Tensar, Omnes u otros)</v>
          </cell>
        </row>
        <row r="100">
          <cell r="A100" t="str">
            <v>Geotextil NT-2500 o similar (provedores, Tensar, Omnes u otros)</v>
          </cell>
        </row>
        <row r="101">
          <cell r="A101" t="str">
            <v>Geotextil NT REPAV 450 o similar (provedores Lafayet, Tensar, Omnes u otros)</v>
          </cell>
        </row>
        <row r="102">
          <cell r="A102" t="str">
            <v>Geotextil T-2100 o similar (provedores Lafayet, Tensar, Omnes u otros)</v>
          </cell>
        </row>
        <row r="103">
          <cell r="A103" t="str">
            <v>Grapas</v>
          </cell>
        </row>
        <row r="104">
          <cell r="A104" t="str">
            <v>Lechada para ductos (tensionamiento)</v>
          </cell>
        </row>
        <row r="105">
          <cell r="A105" t="str">
            <v>Limpiador 1/4 de galón (anclajes)</v>
          </cell>
        </row>
        <row r="106">
          <cell r="A106" t="str">
            <v>Listón en guadua para empradizar</v>
          </cell>
        </row>
        <row r="107">
          <cell r="A107" t="str">
            <v>Manguera de polietileno de 3"</v>
          </cell>
        </row>
        <row r="108">
          <cell r="A108" t="str">
            <v>Malla para gaviones (2M3)</v>
          </cell>
        </row>
        <row r="109">
          <cell r="A109" t="str">
            <v>Malla eslabonada, calibre 10, 6 ojos</v>
          </cell>
        </row>
        <row r="110">
          <cell r="A110" t="str">
            <v>Material de afirmado</v>
          </cell>
        </row>
        <row r="111">
          <cell r="A111" t="str">
            <v>Material de afirmado de la zona</v>
          </cell>
        </row>
        <row r="112">
          <cell r="A112" t="str">
            <v>Material de base</v>
          </cell>
        </row>
        <row r="113">
          <cell r="A113" t="str">
            <v>Material de la zona (para estabilizar bases)</v>
          </cell>
        </row>
        <row r="114">
          <cell r="A114" t="str">
            <v>Material de base (gradación 1)</v>
          </cell>
        </row>
        <row r="115">
          <cell r="A115" t="str">
            <v>Material de base (gradación 2)</v>
          </cell>
        </row>
        <row r="116">
          <cell r="A116" t="str">
            <v>Material de base (gradación 3)</v>
          </cell>
        </row>
        <row r="117">
          <cell r="A117" t="str">
            <v>Material para pedraplén</v>
          </cell>
        </row>
        <row r="118">
          <cell r="A118" t="str">
            <v>Material de Sub- Base para bacheo</v>
          </cell>
        </row>
        <row r="119">
          <cell r="A119" t="str">
            <v>Material de Sub- Base CBR=20%</v>
          </cell>
        </row>
        <row r="120">
          <cell r="A120" t="str">
            <v>Material de Sub- Base CBR=30%</v>
          </cell>
        </row>
        <row r="121">
          <cell r="A121" t="str">
            <v>Material de Sub- Base CBR=40%</v>
          </cell>
        </row>
        <row r="122">
          <cell r="A122" t="str">
            <v>Material seleccionado del Relleno</v>
          </cell>
        </row>
        <row r="123">
          <cell r="A123" t="str">
            <v>Material drenante (3")</v>
          </cell>
        </row>
        <row r="124">
          <cell r="A124" t="str">
            <v>Material filtrante (6")</v>
          </cell>
        </row>
        <row r="125">
          <cell r="A125" t="str">
            <v>Mecha Lenta</v>
          </cell>
        </row>
        <row r="126">
          <cell r="A126" t="str">
            <v>Mezcla abierta en caliente MAC-1</v>
          </cell>
        </row>
        <row r="127">
          <cell r="A127" t="str">
            <v>Mezcla abierta en caliente MAC-2</v>
          </cell>
        </row>
        <row r="128">
          <cell r="A128" t="str">
            <v>Mezcla abierta en caliente MAC-3</v>
          </cell>
        </row>
        <row r="129">
          <cell r="A129" t="str">
            <v>mezcla abierta en frio MAF-1</v>
          </cell>
        </row>
        <row r="130">
          <cell r="A130" t="str">
            <v>mezcla abierta en frio MAF-2</v>
          </cell>
        </row>
        <row r="131">
          <cell r="A131" t="str">
            <v>mezcla abierta en frio MAF-3</v>
          </cell>
        </row>
        <row r="132">
          <cell r="A132" t="str">
            <v>Mezcla densa en caliente MDC-0</v>
          </cell>
        </row>
        <row r="133">
          <cell r="A133" t="str">
            <v>Mezcla densa en caliente MDC-1</v>
          </cell>
        </row>
        <row r="134">
          <cell r="A134" t="str">
            <v>Mezcla densa en caliente MDC-2</v>
          </cell>
        </row>
        <row r="135">
          <cell r="A135" t="str">
            <v>Mezcla densa en caliente MDC-3</v>
          </cell>
        </row>
        <row r="136">
          <cell r="A136" t="str">
            <v>Mezcla densa en frio MDF-1</v>
          </cell>
        </row>
        <row r="137">
          <cell r="A137" t="str">
            <v>Mezcla densa en frio MDF-2</v>
          </cell>
        </row>
        <row r="138">
          <cell r="A138" t="str">
            <v>Mezcla densa en frio MDF-3</v>
          </cell>
        </row>
        <row r="139">
          <cell r="A139" t="str">
            <v>Mezcla discontinua en caliente M-1</v>
          </cell>
        </row>
        <row r="140">
          <cell r="A140" t="str">
            <v>Mezcla discontinua en caliente M-2</v>
          </cell>
        </row>
        <row r="141">
          <cell r="A141" t="str">
            <v>Mezcla discontinua en caliente F-1</v>
          </cell>
        </row>
        <row r="142">
          <cell r="A142" t="str">
            <v>Mezcla discontinua en caliente F-2</v>
          </cell>
        </row>
        <row r="143">
          <cell r="A143" t="str">
            <v>Nutrientes (para remoción de especies vegetales) (dap, triple 15 o similar) (item 201.9)</v>
          </cell>
        </row>
        <row r="144">
          <cell r="A144" t="str">
            <v>Obra falsa concreto clase A, B Y C (puntal de 3m metálico)</v>
          </cell>
        </row>
        <row r="145">
          <cell r="A145" t="str">
            <v>Oxigeno industrial</v>
          </cell>
        </row>
        <row r="146">
          <cell r="A146" t="str">
            <v>Paral en madera rolliza de 3" (tablestacados)</v>
          </cell>
        </row>
        <row r="147">
          <cell r="A147" t="str">
            <v>Paral en madera rolliza de 6" y 5m de longitud (tablestacados)</v>
          </cell>
        </row>
        <row r="148">
          <cell r="A148" t="str">
            <v>Paral en madera rolliza de 5" y 4,5m de longitud (tablestacados)</v>
          </cell>
        </row>
        <row r="149">
          <cell r="A149" t="str">
            <v>Paral en madera rolliza de 6" y 8m de longitud (tablestacados)</v>
          </cell>
        </row>
        <row r="150">
          <cell r="A150" t="str">
            <v>Pegante epóxico</v>
          </cell>
        </row>
        <row r="151">
          <cell r="A151" t="str">
            <v>Piedra para concreto ciclópeo (rajón o canto rodado)</v>
          </cell>
        </row>
        <row r="152">
          <cell r="A152" t="str">
            <v>Piedra para gavión</v>
          </cell>
        </row>
        <row r="153">
          <cell r="A153" t="str">
            <v>Pintura acrilica pura para tráfico</v>
          </cell>
        </row>
        <row r="154">
          <cell r="A154" t="str">
            <v>Pintura anticorrosiva</v>
          </cell>
        </row>
        <row r="155">
          <cell r="A155" t="str">
            <v xml:space="preserve">Pintura acrilica, esmalte o similar </v>
          </cell>
        </row>
        <row r="156">
          <cell r="A156" t="str">
            <v>Pilote en madera barbosco de 15*15</v>
          </cell>
        </row>
        <row r="157">
          <cell r="A157" t="str">
            <v>Platina de 1" x 1/4" (cerramiento en malla)</v>
          </cell>
        </row>
        <row r="158">
          <cell r="A158" t="str">
            <v xml:space="preserve">Poste de madera para cercas </v>
          </cell>
        </row>
        <row r="159">
          <cell r="A159" t="str">
            <v>Poste kilometraje</v>
          </cell>
        </row>
        <row r="160">
          <cell r="A160" t="str">
            <v>Poste en angulo de 2*2*1/4 de 3,5m para señal</v>
          </cell>
        </row>
        <row r="161">
          <cell r="A161" t="str">
            <v>Postes de concreto para cercas</v>
          </cell>
        </row>
        <row r="162">
          <cell r="A162" t="str">
            <v>Postes para defensa metálica (1,80m)</v>
          </cell>
        </row>
        <row r="163">
          <cell r="A163" t="str">
            <v>Quimico estabilizante (PROBASE)</v>
          </cell>
        </row>
        <row r="164">
          <cell r="A164" t="str">
            <v xml:space="preserve">Resina termoplastica </v>
          </cell>
        </row>
        <row r="165">
          <cell r="A165" t="str">
            <v>Salida en PVC D=2"</v>
          </cell>
        </row>
        <row r="166">
          <cell r="A166" t="str">
            <v>Sección final de defensa metálica</v>
          </cell>
        </row>
        <row r="167">
          <cell r="A167" t="str">
            <v>Sello de silicona o sellador autonivelante</v>
          </cell>
        </row>
        <row r="168">
          <cell r="A168" t="str">
            <v>Semillas para empradizar</v>
          </cell>
        </row>
        <row r="169">
          <cell r="A169" t="str">
            <v xml:space="preserve">Señal (grupo 2). Tablero en lámina galvanizado de 1,2m*0,4m, calibre 16, reflectivo tipo 1. </v>
          </cell>
        </row>
        <row r="170">
          <cell r="A170" t="str">
            <v>Señal (grupo 1). Tablero en lámina galvanizada de 75cm*75cm, calibre 16, reflectivo tipo 1</v>
          </cell>
        </row>
        <row r="171">
          <cell r="A171" t="str">
            <v xml:space="preserve">Señal (grupo 5). Tablero en lámina galvanizado de 0,90m*1,13m, calibre 16, reflectivo tipo 1. </v>
          </cell>
        </row>
        <row r="172">
          <cell r="A172" t="str">
            <v>Señal (grupo 4). Tablero en lámina galvanizado de 60cm*75cm, calibre 16, reflectivo tipo 1. (delineador de curva horizontal)</v>
          </cell>
        </row>
        <row r="173">
          <cell r="A173" t="str">
            <v xml:space="preserve">Señal (grupo 3 ferrocarril) (SP-54). Tablero en lámina galvanizado de 2,4m*0,3m, calibre 16, reflectivo tipo 1. </v>
          </cell>
        </row>
        <row r="174">
          <cell r="A174" t="str">
            <v>Soldadura 6013 de 1/8</v>
          </cell>
        </row>
        <row r="175">
          <cell r="A175" t="str">
            <v>Soldadura en PVC 1/8 de galón (anclajes)</v>
          </cell>
        </row>
        <row r="176">
          <cell r="A176" t="str">
            <v>Soldadura 7018</v>
          </cell>
        </row>
        <row r="177">
          <cell r="A177" t="str">
            <v>Soldadura L-70</v>
          </cell>
        </row>
        <row r="178">
          <cell r="A178" t="str">
            <v>Superplastificante Sikament</v>
          </cell>
        </row>
        <row r="179">
          <cell r="A179" t="str">
            <v>Tablestaca en madera aserrada (0,25*0,05*3)</v>
          </cell>
        </row>
        <row r="180">
          <cell r="A180" t="str">
            <v>Tablestaca en madera aserrada (0,3*0,03*3)</v>
          </cell>
        </row>
        <row r="181">
          <cell r="A181" t="str">
            <v>Tablestaca metálica (riel de 70 lb/yarda)</v>
          </cell>
        </row>
        <row r="182">
          <cell r="A182" t="str">
            <v>Tacha reflectiva</v>
          </cell>
        </row>
        <row r="183">
          <cell r="A183" t="str">
            <v>Tapón en PVC RD21 de 1" (para anclaje)</v>
          </cell>
        </row>
        <row r="184">
          <cell r="A184" t="str">
            <v xml:space="preserve">Tierra abonada </v>
          </cell>
        </row>
        <row r="185">
          <cell r="A185" t="str">
            <v>Tornillos para defensa metálica</v>
          </cell>
        </row>
        <row r="186">
          <cell r="A186" t="str">
            <v>Torón de tensionmiento 1/2" o 5/8"</v>
          </cell>
        </row>
        <row r="187">
          <cell r="A187" t="str">
            <v>Tramo recto para defensas métalicas (3,81m)</v>
          </cell>
        </row>
        <row r="188">
          <cell r="A188" t="str">
            <v>Trompetas de 12 torones (tensionamiento)</v>
          </cell>
        </row>
        <row r="189">
          <cell r="A189" t="str">
            <v>Tubería D=4" tipo pesado, E=2mm (baranda metálica)</v>
          </cell>
        </row>
        <row r="190">
          <cell r="A190" t="str">
            <v>Tubería en H de D=1/4", H=1.40m, A=0.20m (baranda metálica)</v>
          </cell>
        </row>
        <row r="191">
          <cell r="A191" t="str">
            <v>Tuberia Perforada en PVC de 2"</v>
          </cell>
        </row>
        <row r="192">
          <cell r="A192" t="str">
            <v>Tuberia PVC RD21 de 1" (para anclajes)</v>
          </cell>
        </row>
        <row r="193">
          <cell r="A193" t="str">
            <v>Tuberia PVC de 1" (para escamas en concreto)</v>
          </cell>
        </row>
        <row r="194">
          <cell r="A194" t="str">
            <v>Tuberia de 10" PAA vaciado tremi de 4 mts</v>
          </cell>
        </row>
        <row r="195">
          <cell r="A195" t="str">
            <v>Tubo concreto reforzado 900mm (tipo 1)</v>
          </cell>
        </row>
        <row r="196">
          <cell r="A196" t="str">
            <v>Tubo concreto reforzado 900mm (tipo 2)</v>
          </cell>
        </row>
        <row r="197">
          <cell r="A197" t="str">
            <v>Tubo concreto simple 450 mm</v>
          </cell>
        </row>
        <row r="198">
          <cell r="A198" t="str">
            <v>Tubo concreto simple 600 mm</v>
          </cell>
        </row>
        <row r="199">
          <cell r="A199" t="str">
            <v>Tubo concreto simple 750 mm</v>
          </cell>
        </row>
        <row r="200">
          <cell r="A200" t="str">
            <v>Tubo corrugado de acero galvanizado MP-68</v>
          </cell>
        </row>
        <row r="201">
          <cell r="A201" t="str">
            <v>Tubo para cerramiento, calibre 16 de 2,7m (cerramientos en malla)</v>
          </cell>
        </row>
        <row r="202">
          <cell r="A202" t="str">
            <v>Unión en PVC RD21 de 1" (para anclajes)</v>
          </cell>
        </row>
        <row r="203">
          <cell r="A203" t="str">
            <v>Unión en PVC D=2"</v>
          </cell>
        </row>
        <row r="204">
          <cell r="A204" t="str">
            <v>ADOQUIN DE ARCILLA</v>
          </cell>
        </row>
        <row r="205">
          <cell r="A205" t="str">
            <v>tubo concreto simple de 200mm</v>
          </cell>
        </row>
        <row r="206">
          <cell r="A206" t="str">
            <v>Seccion de Tope</v>
          </cell>
        </row>
        <row r="207">
          <cell r="A207" t="str">
            <v>Sikadur 32 primer</v>
          </cell>
        </row>
        <row r="208">
          <cell r="A208" t="str">
            <v>junta elastomerica m100</v>
          </cell>
        </row>
        <row r="209">
          <cell r="A209" t="str">
            <v>oxigeno y acetileno</v>
          </cell>
        </row>
        <row r="210">
          <cell r="A210" t="str">
            <v>disco de diamante</v>
          </cell>
        </row>
        <row r="211">
          <cell r="A211" t="str">
            <v>brocas tugsteno</v>
          </cell>
        </row>
        <row r="212">
          <cell r="A212" t="str">
            <v>perno d=18mm, l=200mm, tuerca y arandela en acero de alta resistencia</v>
          </cell>
        </row>
        <row r="213">
          <cell r="A213" t="str">
            <v>mortero alta resistencia (incluye fibra de nylon)</v>
          </cell>
        </row>
        <row r="214">
          <cell r="A214" t="str">
            <v>epoxico re-500 hil ti</v>
          </cell>
        </row>
        <row r="216">
          <cell r="A216" t="str">
            <v>pintura acrilica base agua</v>
          </cell>
        </row>
        <row r="217">
          <cell r="A217" t="str">
            <v>Estoperol</v>
          </cell>
        </row>
        <row r="218">
          <cell r="A218" t="str">
            <v>malla para colchogaviones</v>
          </cell>
        </row>
        <row r="219">
          <cell r="A219" t="str">
            <v>geotextil separar suelos</v>
          </cell>
        </row>
        <row r="222">
          <cell r="A222" t="str">
            <v>LÁMINA GALVANIZADA CAL 16</v>
          </cell>
        </row>
        <row r="223">
          <cell r="A223" t="str">
            <v>PAPEL REFLECTIVO GRADO INGENIERIA</v>
          </cell>
        </row>
        <row r="224">
          <cell r="A224" t="str">
            <v>ANGULO DE 2 X 1/4</v>
          </cell>
        </row>
        <row r="225">
          <cell r="A225" t="str">
            <v>ANGULO DE 2 X 1/8</v>
          </cell>
        </row>
        <row r="226">
          <cell r="A226" t="str">
            <v>TORNILLOS Y REMACHES</v>
          </cell>
        </row>
        <row r="227">
          <cell r="A227" t="str">
            <v>PINTURA EN POLVO</v>
          </cell>
        </row>
        <row r="228">
          <cell r="A228" t="str">
            <v>PINTURA ESMALTE</v>
          </cell>
        </row>
        <row r="229">
          <cell r="A229" t="str">
            <v>SOLDADURA</v>
          </cell>
        </row>
      </sheetData>
      <sheetData sheetId="2">
        <row r="7">
          <cell r="A7" t="str">
            <v>Aspersor manual</v>
          </cell>
        </row>
        <row r="8">
          <cell r="A8" t="str">
            <v>Barredora mecánica de cepillo</v>
          </cell>
        </row>
        <row r="9">
          <cell r="A9" t="str">
            <v>Bomba de inyección de lechada</v>
          </cell>
        </row>
        <row r="10">
          <cell r="A10" t="str">
            <v>Bomba para gato de tensionamiento</v>
          </cell>
        </row>
        <row r="11">
          <cell r="A11" t="str">
            <v>Bomba de concreto</v>
          </cell>
        </row>
        <row r="12">
          <cell r="A12" t="str">
            <v>Buldozer D4</v>
          </cell>
        </row>
        <row r="13">
          <cell r="A13" t="str">
            <v>Buldozer D6</v>
          </cell>
        </row>
        <row r="14">
          <cell r="A14" t="str">
            <v>Buldozer D8 (incluido Ripper)</v>
          </cell>
        </row>
        <row r="15">
          <cell r="A15" t="str">
            <v>Calentador a gas</v>
          </cell>
        </row>
        <row r="16">
          <cell r="A16" t="str">
            <v>Camion 350</v>
          </cell>
        </row>
        <row r="17">
          <cell r="A17" t="str">
            <v>Camioneta D-300</v>
          </cell>
        </row>
        <row r="18">
          <cell r="A18" t="str">
            <v>Camión de Slurry</v>
          </cell>
        </row>
        <row r="19">
          <cell r="A19" t="str">
            <v>Cargador 920 o equivalente</v>
          </cell>
        </row>
        <row r="20">
          <cell r="A20" t="str">
            <v>Cargador 930 o equivalente</v>
          </cell>
        </row>
        <row r="21">
          <cell r="A21" t="str">
            <v>Carrotanque de agua (10000 galones)</v>
          </cell>
        </row>
        <row r="22">
          <cell r="A22" t="str">
            <v>Carrotanque Irrigador de asfalto</v>
          </cell>
        </row>
        <row r="23">
          <cell r="A23" t="str">
            <v>Cizalla</v>
          </cell>
        </row>
        <row r="24">
          <cell r="A24" t="str">
            <v>Compactador Benitin</v>
          </cell>
        </row>
        <row r="25">
          <cell r="A25" t="str">
            <v>Compactador manual (RANA)</v>
          </cell>
        </row>
        <row r="26">
          <cell r="A26" t="str">
            <v>Compactador manual (SALTARIN)</v>
          </cell>
        </row>
        <row r="27">
          <cell r="A27" t="str">
            <v>Compactador manual de rodillo</v>
          </cell>
        </row>
        <row r="28">
          <cell r="A28" t="str">
            <v>Compactador vibratorio tipo DD-20</v>
          </cell>
        </row>
        <row r="29">
          <cell r="A29" t="str">
            <v>Compactador manual vibratorio (CANGURO) (Apisonadores)</v>
          </cell>
        </row>
        <row r="30">
          <cell r="A30" t="str">
            <v>Compactador neumatico</v>
          </cell>
        </row>
        <row r="31">
          <cell r="A31" t="str">
            <v>Compresor 125 pies 3 con martillo</v>
          </cell>
        </row>
        <row r="32">
          <cell r="A32" t="str">
            <v>Compresor 250 pies 3 con martillo</v>
          </cell>
        </row>
        <row r="33">
          <cell r="A33" t="str">
            <v>Compresor (barrido y soplado)</v>
          </cell>
        </row>
        <row r="34">
          <cell r="A34" t="str">
            <v>Compresor para penetrar roca</v>
          </cell>
        </row>
        <row r="35">
          <cell r="A35" t="str">
            <v>Cortadora de pavimento</v>
          </cell>
        </row>
        <row r="36">
          <cell r="A36" t="str">
            <v>Diferencial de 2 ton.</v>
          </cell>
        </row>
        <row r="37">
          <cell r="A37" t="str">
            <v>Diferencial de 3 ton</v>
          </cell>
        </row>
        <row r="38">
          <cell r="A38" t="str">
            <v>Equipo de control (bandas sonoras reduce velocidad) (Termohigometros, Termómetros, Galgas, etc)</v>
          </cell>
        </row>
        <row r="39">
          <cell r="A39" t="str">
            <v>Equipo de oxicorte</v>
          </cell>
        </row>
        <row r="40">
          <cell r="A40" t="str">
            <v>Equipo de perforación (TRACKDRILL)</v>
          </cell>
        </row>
        <row r="41">
          <cell r="A41" t="str">
            <v>Equipo de pintura (Compresor)</v>
          </cell>
        </row>
        <row r="42">
          <cell r="A42" t="str">
            <v>Equipo de soldadura 250 AMP</v>
          </cell>
        </row>
        <row r="43">
          <cell r="A43" t="str">
            <v>euipo de soldadura 400</v>
          </cell>
        </row>
        <row r="44">
          <cell r="A44" t="str">
            <v>euipo de soldadura 600</v>
          </cell>
        </row>
        <row r="45">
          <cell r="A45" t="str">
            <v>Equipo de topografía</v>
          </cell>
        </row>
        <row r="46">
          <cell r="A46" t="str">
            <v>Equipo manual aplicador (bandas sonoras reduce velocidad)</v>
          </cell>
        </row>
        <row r="47">
          <cell r="A47" t="str">
            <v>Esparcidor de gravilla (INCLUYE VOLQUETA)</v>
          </cell>
        </row>
        <row r="48">
          <cell r="A48" t="str">
            <v>Estación</v>
          </cell>
        </row>
        <row r="49">
          <cell r="A49" t="str">
            <v>Formaleta metálica (concreto hidraulico)</v>
          </cell>
        </row>
        <row r="50">
          <cell r="A50" t="str">
            <v>Formaleta metálica (tuberia de concreto reforzado)</v>
          </cell>
        </row>
        <row r="51">
          <cell r="A51" t="str">
            <v>Formaleta para camisa de pilote</v>
          </cell>
        </row>
        <row r="52">
          <cell r="A52" t="str">
            <v>Fresadora de pavimento</v>
          </cell>
        </row>
        <row r="53">
          <cell r="A53" t="str">
            <v>Fresadora y recicladora de pavimento</v>
          </cell>
        </row>
        <row r="54">
          <cell r="A54" t="str">
            <v>Gato para tensionamiento</v>
          </cell>
        </row>
        <row r="55">
          <cell r="A55" t="str">
            <v>Grua 10 ton</v>
          </cell>
        </row>
        <row r="56">
          <cell r="A56" t="str">
            <v>Grua (capacidad 15 ton)</v>
          </cell>
        </row>
        <row r="57">
          <cell r="A57" t="str">
            <v>Grua con torre</v>
          </cell>
        </row>
        <row r="58">
          <cell r="A58" t="str">
            <v>Grua telescópica</v>
          </cell>
        </row>
        <row r="59">
          <cell r="A59" t="str">
            <v>Guadañadora</v>
          </cell>
        </row>
        <row r="60">
          <cell r="A60" t="str">
            <v>Maquina térmica pegatachas</v>
          </cell>
        </row>
        <row r="61">
          <cell r="A61" t="str">
            <v>Mezcladora de concreto (1bulto)</v>
          </cell>
        </row>
        <row r="62">
          <cell r="A62" t="str">
            <v>Montacargas</v>
          </cell>
        </row>
        <row r="63">
          <cell r="A63" t="str">
            <v>Motobomba 3 PULGADAS</v>
          </cell>
        </row>
        <row r="64">
          <cell r="A64" t="str">
            <v>Motobomba 4 PULGADAS</v>
          </cell>
        </row>
        <row r="65">
          <cell r="A65" t="str">
            <v>Motobomba 6" DIAMETRO DE BOMBEO DE 2M³/SEG.</v>
          </cell>
        </row>
        <row r="66">
          <cell r="A66" t="str">
            <v>Motobomba de concreto</v>
          </cell>
        </row>
        <row r="67">
          <cell r="A67" t="str">
            <v>Motoniveladora</v>
          </cell>
        </row>
        <row r="68">
          <cell r="A68" t="str">
            <v>Motosierra</v>
          </cell>
        </row>
        <row r="69">
          <cell r="A69" t="str">
            <v>Pala auxiliar de piloteadora</v>
          </cell>
        </row>
        <row r="70">
          <cell r="A70" t="str">
            <v>Pala grua con martillos</v>
          </cell>
        </row>
        <row r="71">
          <cell r="A71" t="str">
            <v>Piloteadora</v>
          </cell>
        </row>
        <row r="72">
          <cell r="A72" t="str">
            <v>Planta de asfalto en caliente</v>
          </cell>
        </row>
        <row r="73">
          <cell r="A73" t="str">
            <v>Planta de asfalto en frio</v>
          </cell>
        </row>
        <row r="74">
          <cell r="A74" t="str">
            <v xml:space="preserve">Planta eléctrica </v>
          </cell>
        </row>
        <row r="75">
          <cell r="A75" t="str">
            <v>Planta trituradora</v>
          </cell>
        </row>
        <row r="76">
          <cell r="A76" t="str">
            <v>Pluma capacidad 100 kg</v>
          </cell>
        </row>
        <row r="77">
          <cell r="A77" t="str">
            <v>Pulidora (8500 REV)</v>
          </cell>
        </row>
        <row r="78">
          <cell r="A78" t="str">
            <v>Pulvimixer</v>
          </cell>
        </row>
        <row r="79">
          <cell r="A79" t="str">
            <v>Regla vibratoria L=3m</v>
          </cell>
        </row>
        <row r="80">
          <cell r="A80" t="str">
            <v>Recicladora</v>
          </cell>
        </row>
        <row r="81">
          <cell r="A81" t="str">
            <v>Retrocargador</v>
          </cell>
        </row>
        <row r="82">
          <cell r="A82" t="str">
            <v>Retroexcavadora CAT 320</v>
          </cell>
        </row>
        <row r="83">
          <cell r="A83" t="str">
            <v xml:space="preserve">Retrocargador CAT 510 </v>
          </cell>
        </row>
        <row r="84">
          <cell r="A84" t="str">
            <v>Retroexcavadora A25C</v>
          </cell>
        </row>
        <row r="85">
          <cell r="A85" t="str">
            <v>Retroexcavadora E-200 sobre orugas</v>
          </cell>
        </row>
        <row r="86">
          <cell r="A86" t="str">
            <v>Retroexcavadora E-200 sobre orugas trabajo en rio</v>
          </cell>
        </row>
        <row r="87">
          <cell r="A87" t="str">
            <v>Retroexcavadora E-200 con martillo neumatico</v>
          </cell>
        </row>
        <row r="88">
          <cell r="A88" t="str">
            <v>Retroexcavadora 428 doble trasmición</v>
          </cell>
        </row>
        <row r="89">
          <cell r="A89" t="str">
            <v>Retroexcavadora sobre llantas JD 410</v>
          </cell>
        </row>
        <row r="90">
          <cell r="A90" t="str">
            <v>Taco metálico o puntal (escamas en concreto)</v>
          </cell>
        </row>
        <row r="91">
          <cell r="A91" t="str">
            <v>Tarifa de transporte</v>
          </cell>
        </row>
        <row r="92">
          <cell r="A92" t="str">
            <v>Tarifa de transporte para  mezclas</v>
          </cell>
        </row>
        <row r="93">
          <cell r="A93" t="str">
            <v xml:space="preserve">Tarifa de transporte de mezclas para bacheo </v>
          </cell>
        </row>
        <row r="94">
          <cell r="A94" t="str">
            <v>Tarifa de transporte de estructuras metálicas en obra</v>
          </cell>
        </row>
        <row r="95">
          <cell r="A95" t="str">
            <v xml:space="preserve">Tarifa de transporte de estructuras metálicas </v>
          </cell>
        </row>
        <row r="96">
          <cell r="A96" t="str">
            <v>Terminadora de asfalto (Finisher)</v>
          </cell>
        </row>
        <row r="97">
          <cell r="A97" t="str">
            <v>Vehiculo delineador</v>
          </cell>
        </row>
        <row r="98">
          <cell r="A98" t="str">
            <v>Vibrador de concreto</v>
          </cell>
        </row>
        <row r="99">
          <cell r="A99" t="str">
            <v>Vibrocompatador Dynapac (10 ton)</v>
          </cell>
        </row>
        <row r="100">
          <cell r="A100" t="str">
            <v>Vibrocompatador Dynapac C15</v>
          </cell>
        </row>
        <row r="101">
          <cell r="A101" t="str">
            <v>Volqueta 6 m3</v>
          </cell>
        </row>
        <row r="102">
          <cell r="A102" t="str">
            <v>Equipo de sandblasting</v>
          </cell>
        </row>
        <row r="103">
          <cell r="A103" t="str">
            <v>Taladro</v>
          </cell>
        </row>
        <row r="104">
          <cell r="A104" t="str">
            <v>dispensador neumatico hit-p500</v>
          </cell>
        </row>
        <row r="106">
          <cell r="A106" t="str">
            <v>Camisa</v>
          </cell>
        </row>
        <row r="108">
          <cell r="A108" t="str">
            <v>CORTADORA DE LÁMINA</v>
          </cell>
        </row>
        <row r="109">
          <cell r="A109" t="str">
            <v>CORTADORA DE ANGULO</v>
          </cell>
        </row>
        <row r="110">
          <cell r="A110" t="str">
            <v>EQUIPO DE SOLDADURA</v>
          </cell>
        </row>
        <row r="111">
          <cell r="A111" t="str">
            <v>EQUIPO DE PINTURA</v>
          </cell>
        </row>
        <row r="112">
          <cell r="A112" t="str">
            <v>EQUIPO DE SERIGRAFÍA</v>
          </cell>
        </row>
        <row r="113">
          <cell r="A113" t="str">
            <v>EQUIPO DE LAMINACIÓN</v>
          </cell>
        </row>
        <row r="114">
          <cell r="A114" t="str">
            <v>TALADRO</v>
          </cell>
        </row>
      </sheetData>
      <sheetData sheetId="3">
        <row r="6">
          <cell r="A6" t="str">
            <v>ADMINISTRACION</v>
          </cell>
        </row>
        <row r="7">
          <cell r="A7" t="str">
            <v>IMPREVISTOS</v>
          </cell>
        </row>
        <row r="8">
          <cell r="A8" t="str">
            <v>UTILIDAD</v>
          </cell>
        </row>
        <row r="9">
          <cell r="A9" t="str">
            <v>PRESTACIONES</v>
          </cell>
        </row>
        <row r="10">
          <cell r="A10" t="str">
            <v>DISTANCIA ACARREO 1</v>
          </cell>
        </row>
        <row r="11">
          <cell r="A11" t="str">
            <v>DISTANCIA SUMINISTRO (MATERIAL DE LA ZONA)</v>
          </cell>
        </row>
        <row r="12">
          <cell r="A12" t="str">
            <v>DISTANCIA SUMINISTRO</v>
          </cell>
        </row>
        <row r="13">
          <cell r="A13" t="str">
            <v>DISTANCIA SUMINISTRO BASES SUB BASES AFIRMADOS</v>
          </cell>
        </row>
        <row r="14">
          <cell r="A14" t="str">
            <v>DISTANCIA DE SUMINISTRO CONCRETOS</v>
          </cell>
        </row>
        <row r="15">
          <cell r="A15" t="str">
            <v>DISTANCIA DE SUMINISTRO MEZCLAS ASFALTICAS</v>
          </cell>
        </row>
        <row r="16">
          <cell r="A16" t="str">
            <v>DISTANCIA TRANSPORTE ESTRUCTURA METALICA</v>
          </cell>
        </row>
        <row r="17">
          <cell r="A17" t="str">
            <v>CADENERO</v>
          </cell>
        </row>
        <row r="18">
          <cell r="A18" t="str">
            <v>INSPECTOR DE FABRICACION Y MONTAJE</v>
          </cell>
        </row>
        <row r="19">
          <cell r="A19" t="str">
            <v>OBRERO</v>
          </cell>
        </row>
        <row r="20">
          <cell r="A20" t="str">
            <v>OFICIAL</v>
          </cell>
        </row>
        <row r="21">
          <cell r="A21" t="str">
            <v>OFICIAL EXPERTO EN DESMONTAJE</v>
          </cell>
        </row>
        <row r="22">
          <cell r="A22" t="str">
            <v>PALETEROS</v>
          </cell>
        </row>
        <row r="23">
          <cell r="A23" t="str">
            <v>RASTRILLEROS</v>
          </cell>
        </row>
        <row r="24">
          <cell r="A24" t="str">
            <v>SOLDADOR</v>
          </cell>
        </row>
        <row r="25">
          <cell r="A25" t="str">
            <v>TOPOGRAFO</v>
          </cell>
        </row>
        <row r="26">
          <cell r="A26" t="str">
            <v>PINTOR</v>
          </cell>
        </row>
        <row r="28">
          <cell r="A28" t="str">
            <v>3 AYUDANTES</v>
          </cell>
        </row>
        <row r="29">
          <cell r="A29" t="str">
            <v>2 OBREROS</v>
          </cell>
        </row>
        <row r="30">
          <cell r="A30" t="str">
            <v>3 OBREROS</v>
          </cell>
        </row>
        <row r="31">
          <cell r="A31" t="str">
            <v>4 OBREROS</v>
          </cell>
        </row>
        <row r="32">
          <cell r="A32" t="str">
            <v>5 OBREROS</v>
          </cell>
        </row>
        <row r="33">
          <cell r="A33" t="str">
            <v>6 OBREROS</v>
          </cell>
        </row>
        <row r="34">
          <cell r="A34" t="str">
            <v>7 OBREROS</v>
          </cell>
        </row>
        <row r="35">
          <cell r="A35" t="str">
            <v>8 OBREROS</v>
          </cell>
        </row>
        <row r="36">
          <cell r="A36" t="str">
            <v>9 OBREROS</v>
          </cell>
        </row>
        <row r="37">
          <cell r="A37" t="str">
            <v>10 OBREROS</v>
          </cell>
        </row>
        <row r="38">
          <cell r="A38" t="str">
            <v>11 OBREROS</v>
          </cell>
        </row>
        <row r="39">
          <cell r="A39" t="str">
            <v>12 OBREROS</v>
          </cell>
        </row>
        <row r="40">
          <cell r="A40" t="str">
            <v>13 OBREROS</v>
          </cell>
        </row>
        <row r="41">
          <cell r="A41" t="str">
            <v>14 OBREROS</v>
          </cell>
        </row>
        <row r="42">
          <cell r="A42" t="str">
            <v>15 OBREROS</v>
          </cell>
        </row>
        <row r="43">
          <cell r="A43" t="str">
            <v>16 OBREROS</v>
          </cell>
        </row>
        <row r="44">
          <cell r="A44" t="str">
            <v>17 OBREROS</v>
          </cell>
        </row>
        <row r="45">
          <cell r="A45" t="str">
            <v>18 OBREROS</v>
          </cell>
        </row>
        <row r="46">
          <cell r="A46" t="str">
            <v>19 OBREROS</v>
          </cell>
        </row>
        <row r="47">
          <cell r="A47" t="str">
            <v>20 OBREROS</v>
          </cell>
        </row>
        <row r="48">
          <cell r="A48" t="str">
            <v>21 OBREROS</v>
          </cell>
        </row>
        <row r="49">
          <cell r="A49" t="str">
            <v>22 OBREROS</v>
          </cell>
        </row>
        <row r="50">
          <cell r="A50" t="str">
            <v>23 OBREROS</v>
          </cell>
        </row>
        <row r="51">
          <cell r="A51" t="str">
            <v>24 OBREROS</v>
          </cell>
        </row>
        <row r="52">
          <cell r="A52" t="str">
            <v>25 OBREROS</v>
          </cell>
        </row>
        <row r="53">
          <cell r="A53" t="str">
            <v>2 PALETEROS</v>
          </cell>
        </row>
        <row r="54">
          <cell r="A54" t="str">
            <v>CUADRILLA ASFALTEROS (6 obrero, 2 rastrilleros y 1 oficial)</v>
          </cell>
        </row>
        <row r="55">
          <cell r="A55" t="str">
            <v>1 ARMADOR</v>
          </cell>
        </row>
        <row r="56">
          <cell r="A56" t="str">
            <v>1 CORTADOR</v>
          </cell>
        </row>
        <row r="57">
          <cell r="A57" t="str">
            <v>1 AYUDANTE</v>
          </cell>
        </row>
        <row r="58">
          <cell r="A58" t="str">
            <v>1 NIVELETERO</v>
          </cell>
        </row>
        <row r="59">
          <cell r="A59" t="str">
            <v>CUADRILLA PARA BACHEO (6 obreroS, 2 NIVELETEROS y 1 oficial)</v>
          </cell>
        </row>
        <row r="60">
          <cell r="A60" t="str">
            <v>OPERADOR EQUIPO</v>
          </cell>
        </row>
        <row r="61">
          <cell r="A61" t="str">
            <v>OPERADOR PISTOLAS</v>
          </cell>
        </row>
        <row r="63">
          <cell r="A63" t="str">
            <v>CORTADOR</v>
          </cell>
        </row>
        <row r="64">
          <cell r="A64" t="str">
            <v>SOLDADOR</v>
          </cell>
        </row>
        <row r="65">
          <cell r="A65" t="str">
            <v>PINTOR</v>
          </cell>
        </row>
        <row r="66">
          <cell r="A66" t="str">
            <v>LAMINADOR</v>
          </cell>
        </row>
        <row r="67">
          <cell r="A67" t="str">
            <v>SERIGRAFISTA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</sheetNames>
    <sheetDataSet>
      <sheetData sheetId="0">
        <row r="52">
          <cell r="H52">
            <v>46548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</sheetNames>
    <sheetDataSet>
      <sheetData sheetId="0" refreshError="1"/>
      <sheetData sheetId="1" refreshError="1">
        <row r="4">
          <cell r="C4">
            <v>200.1</v>
          </cell>
          <cell r="D4">
            <v>200</v>
          </cell>
          <cell r="F4" t="str">
            <v>Desmonte y limpieza en bosque</v>
          </cell>
          <cell r="G4" t="str">
            <v>Ha</v>
          </cell>
          <cell r="H4" t="str">
            <v>No incluye excavación o descapote</v>
          </cell>
        </row>
        <row r="5">
          <cell r="C5">
            <v>200.2</v>
          </cell>
          <cell r="D5">
            <v>200</v>
          </cell>
          <cell r="F5" t="str">
            <v>Desmonte y limpieza en zonas no boscosas</v>
          </cell>
          <cell r="G5" t="str">
            <v>Ha</v>
          </cell>
        </row>
        <row r="6">
          <cell r="C6">
            <v>201.1</v>
          </cell>
          <cell r="D6">
            <v>201</v>
          </cell>
          <cell r="F6" t="str">
            <v>Demolición de edificaciones</v>
          </cell>
          <cell r="G6" t="str">
            <v>Global</v>
          </cell>
        </row>
        <row r="7">
          <cell r="C7">
            <v>201.2</v>
          </cell>
          <cell r="D7">
            <v>201</v>
          </cell>
          <cell r="F7" t="str">
            <v>Demolición de estructuras</v>
          </cell>
          <cell r="G7" t="str">
            <v>Global</v>
          </cell>
        </row>
        <row r="8">
          <cell r="C8">
            <v>201.3</v>
          </cell>
          <cell r="D8">
            <v>201</v>
          </cell>
          <cell r="F8" t="str">
            <v>Demolición de pavimentos, pisos, andén y bordillos de concreto</v>
          </cell>
          <cell r="G8" t="str">
            <v>Global</v>
          </cell>
        </row>
        <row r="9">
          <cell r="C9">
            <v>201.4</v>
          </cell>
          <cell r="D9">
            <v>201</v>
          </cell>
          <cell r="F9" t="str">
            <v>Demolición de obstáculos</v>
          </cell>
          <cell r="G9" t="str">
            <v>Global</v>
          </cell>
        </row>
        <row r="10">
          <cell r="C10">
            <v>201.5</v>
          </cell>
          <cell r="D10">
            <v>201</v>
          </cell>
          <cell r="F10" t="str">
            <v>Demolición de edificaciones</v>
          </cell>
          <cell r="G10" t="str">
            <v>Un</v>
          </cell>
        </row>
        <row r="11">
          <cell r="C11">
            <v>201.6</v>
          </cell>
          <cell r="D11">
            <v>201</v>
          </cell>
          <cell r="F11" t="str">
            <v>Demolición de estructuras</v>
          </cell>
          <cell r="G11" t="str">
            <v>Un</v>
          </cell>
        </row>
        <row r="12">
          <cell r="C12">
            <v>201.7</v>
          </cell>
          <cell r="D12">
            <v>201</v>
          </cell>
          <cell r="F12" t="str">
            <v>Demolición de pavimentos, pisos, andén y bordillos de concreto</v>
          </cell>
          <cell r="G12" t="str">
            <v>m2</v>
          </cell>
        </row>
        <row r="13">
          <cell r="C13">
            <v>201.8</v>
          </cell>
          <cell r="D13">
            <v>201</v>
          </cell>
          <cell r="F13" t="str">
            <v>Desmontaje y traslado de estructuras metálicas</v>
          </cell>
          <cell r="G13" t="str">
            <v>Un</v>
          </cell>
        </row>
        <row r="14">
          <cell r="C14">
            <v>201.9</v>
          </cell>
          <cell r="D14">
            <v>201</v>
          </cell>
          <cell r="F14" t="str">
            <v>Remoción de especies vegetales</v>
          </cell>
          <cell r="G14" t="str">
            <v>Un</v>
          </cell>
        </row>
        <row r="15">
          <cell r="C15" t="str">
            <v>201.10</v>
          </cell>
          <cell r="D15">
            <v>201</v>
          </cell>
          <cell r="F15" t="str">
            <v>Remoción de obstáculos</v>
          </cell>
          <cell r="G15" t="str">
            <v>Un</v>
          </cell>
        </row>
        <row r="16">
          <cell r="C16">
            <v>201.11</v>
          </cell>
          <cell r="D16">
            <v>201</v>
          </cell>
          <cell r="F16" t="str">
            <v>Remoción de servicios existentes</v>
          </cell>
          <cell r="G16" t="str">
            <v>Un</v>
          </cell>
        </row>
        <row r="17">
          <cell r="C17">
            <v>201.12</v>
          </cell>
          <cell r="D17">
            <v>201</v>
          </cell>
          <cell r="F17" t="str">
            <v>Remoción de alcantarillas</v>
          </cell>
          <cell r="G17" t="str">
            <v>ml</v>
          </cell>
        </row>
        <row r="18">
          <cell r="C18">
            <v>201.13</v>
          </cell>
          <cell r="D18">
            <v>201</v>
          </cell>
          <cell r="F18" t="str">
            <v>Remoción de cercas de alambre</v>
          </cell>
          <cell r="G18" t="str">
            <v>ml</v>
          </cell>
        </row>
        <row r="19">
          <cell r="C19">
            <v>201.14</v>
          </cell>
          <cell r="D19">
            <v>201</v>
          </cell>
          <cell r="F19" t="str">
            <v>Remoción de servicios existentes</v>
          </cell>
          <cell r="G19" t="str">
            <v>ml</v>
          </cell>
        </row>
        <row r="20">
          <cell r="C20">
            <v>201.15</v>
          </cell>
          <cell r="D20">
            <v>201</v>
          </cell>
          <cell r="F20" t="str">
            <v>Remoción de obstáculos</v>
          </cell>
          <cell r="G20" t="str">
            <v>ml</v>
          </cell>
        </row>
        <row r="21">
          <cell r="C21">
            <v>201.16</v>
          </cell>
          <cell r="D21">
            <v>201</v>
          </cell>
          <cell r="E21" t="str">
            <v>201P</v>
          </cell>
          <cell r="F21" t="str">
            <v>Demolición de estructuras</v>
          </cell>
          <cell r="G21" t="str">
            <v>m3</v>
          </cell>
          <cell r="H21" t="str">
            <v>La unidad de pago es el m³</v>
          </cell>
        </row>
        <row r="22">
          <cell r="C22">
            <v>210.1</v>
          </cell>
          <cell r="D22">
            <v>210</v>
          </cell>
          <cell r="F22" t="str">
            <v>Excavación sin clasificar de la explanación, canales y préstamos</v>
          </cell>
          <cell r="G22" t="str">
            <v>m3</v>
          </cell>
          <cell r="H22" t="str">
            <v>No habrá pago por las excavaciones y disposición o desecho de los materiales no utilizados en las zonas de préstamo. No incluye transporte</v>
          </cell>
        </row>
        <row r="23">
          <cell r="C23">
            <v>210.2</v>
          </cell>
          <cell r="D23">
            <v>210</v>
          </cell>
          <cell r="F23" t="str">
            <v>Excavación en roca de la explanación, canales y préstamos</v>
          </cell>
          <cell r="G23" t="str">
            <v>m3</v>
          </cell>
        </row>
        <row r="24">
          <cell r="C24">
            <v>210.3</v>
          </cell>
          <cell r="D24">
            <v>210</v>
          </cell>
          <cell r="F24" t="str">
            <v>Excavación en material común  de la explanación, canales y préstamos</v>
          </cell>
          <cell r="G24" t="str">
            <v>m3</v>
          </cell>
        </row>
        <row r="25">
          <cell r="C25">
            <v>210.4</v>
          </cell>
          <cell r="D25">
            <v>210</v>
          </cell>
          <cell r="E25" t="str">
            <v>210P</v>
          </cell>
          <cell r="F25" t="str">
            <v>Limpieza de canales</v>
          </cell>
          <cell r="G25" t="str">
            <v>m3</v>
          </cell>
        </row>
        <row r="26">
          <cell r="C26">
            <v>211</v>
          </cell>
          <cell r="D26">
            <v>211</v>
          </cell>
          <cell r="F26" t="str">
            <v>Remoción de derrumbes</v>
          </cell>
          <cell r="G26" t="str">
            <v>m3</v>
          </cell>
          <cell r="H26" t="str">
            <v>No incluye el transporte a distancias mayores a 100 ml</v>
          </cell>
        </row>
        <row r="27">
          <cell r="C27">
            <v>220</v>
          </cell>
          <cell r="D27">
            <v>220</v>
          </cell>
          <cell r="F27" t="str">
            <v>Terraplenes</v>
          </cell>
          <cell r="G27" t="str">
            <v>m3</v>
          </cell>
          <cell r="H27" t="str">
            <v>No incluye el suministro de materiales y el transporte</v>
          </cell>
        </row>
        <row r="28">
          <cell r="C28">
            <v>220.1</v>
          </cell>
          <cell r="D28">
            <v>220</v>
          </cell>
          <cell r="E28" t="str">
            <v>220P</v>
          </cell>
          <cell r="F28" t="str">
            <v>Terraplenes</v>
          </cell>
          <cell r="G28" t="str">
            <v>m3</v>
          </cell>
          <cell r="H28" t="str">
            <v>Incluye el suministro y transporte de materiales</v>
          </cell>
        </row>
        <row r="29">
          <cell r="C29">
            <v>221.1</v>
          </cell>
          <cell r="D29">
            <v>221</v>
          </cell>
          <cell r="F29" t="str">
            <v>Pedraplén compacto</v>
          </cell>
          <cell r="G29" t="str">
            <v>m3</v>
          </cell>
          <cell r="H29" t="str">
            <v>No incluye la corona, el suministro de materiales y el transporte</v>
          </cell>
        </row>
        <row r="30">
          <cell r="C30">
            <v>221.2</v>
          </cell>
          <cell r="D30">
            <v>221</v>
          </cell>
          <cell r="F30" t="str">
            <v>Pedraplén suelto</v>
          </cell>
          <cell r="G30" t="str">
            <v>m3</v>
          </cell>
        </row>
        <row r="31">
          <cell r="C31">
            <v>230.1</v>
          </cell>
          <cell r="D31">
            <v>230</v>
          </cell>
          <cell r="F31" t="str">
            <v>Mejoramiento de la subrasante involucrando el suelo existente</v>
          </cell>
          <cell r="G31" t="str">
            <v>m2</v>
          </cell>
          <cell r="H31" t="str">
            <v>No incluye suministro y transporte de material adicionado y transporte de material inadecuado.</v>
          </cell>
        </row>
        <row r="32">
          <cell r="C32">
            <v>230.2</v>
          </cell>
          <cell r="D32">
            <v>230</v>
          </cell>
          <cell r="F32" t="str">
            <v>Mejoramiento de la subrasante empleando únicamente material adicionado</v>
          </cell>
          <cell r="G32" t="str">
            <v>m3</v>
          </cell>
        </row>
        <row r="33">
          <cell r="C33">
            <v>310</v>
          </cell>
          <cell r="D33">
            <v>310</v>
          </cell>
          <cell r="F33" t="str">
            <v>Conformación de la calzada existente</v>
          </cell>
          <cell r="G33" t="str">
            <v>m2</v>
          </cell>
          <cell r="H33" t="str">
            <v>No incluye suministro transporte y colocación de los materiales de afirmado y subbase.</v>
          </cell>
        </row>
        <row r="34">
          <cell r="C34">
            <v>311</v>
          </cell>
          <cell r="D34">
            <v>311</v>
          </cell>
          <cell r="F34" t="str">
            <v>Afirmado</v>
          </cell>
          <cell r="G34" t="str">
            <v>m3</v>
          </cell>
          <cell r="H34" t="str">
            <v>No incluye producto estabilizante</v>
          </cell>
        </row>
        <row r="35">
          <cell r="C35">
            <v>311.10000000000002</v>
          </cell>
          <cell r="D35">
            <v>311</v>
          </cell>
          <cell r="E35" t="str">
            <v>311P</v>
          </cell>
          <cell r="F35" t="str">
            <v>Bacheo con material de afirmado</v>
          </cell>
          <cell r="G35" t="str">
            <v>m3</v>
          </cell>
          <cell r="H35" t="str">
            <v>Varia el cálculo del volumen</v>
          </cell>
        </row>
        <row r="36">
          <cell r="C36">
            <v>311.2</v>
          </cell>
          <cell r="D36">
            <v>311</v>
          </cell>
          <cell r="E36" t="str">
            <v>311P-1</v>
          </cell>
          <cell r="F36" t="str">
            <v>Relleno con material de afirmado</v>
          </cell>
          <cell r="G36" t="str">
            <v>m3</v>
          </cell>
        </row>
        <row r="37">
          <cell r="C37">
            <v>312</v>
          </cell>
          <cell r="E37" t="str">
            <v>312P</v>
          </cell>
          <cell r="F37" t="str">
            <v>Relleno con material de afirmado para realce de cunetas</v>
          </cell>
          <cell r="G37" t="str">
            <v>m3</v>
          </cell>
        </row>
        <row r="38">
          <cell r="C38">
            <v>320.10000000000002</v>
          </cell>
          <cell r="D38">
            <v>320</v>
          </cell>
          <cell r="F38" t="str">
            <v>Subbase granular de C.B.R.&gt; 20%</v>
          </cell>
          <cell r="G38" t="str">
            <v>m3</v>
          </cell>
          <cell r="H38" t="str">
            <v>No incluye producto estabilizante</v>
          </cell>
        </row>
        <row r="39">
          <cell r="C39">
            <v>320.2</v>
          </cell>
          <cell r="D39">
            <v>320</v>
          </cell>
          <cell r="F39" t="str">
            <v>Subbase granular de C.B.R.&gt; 30%</v>
          </cell>
          <cell r="G39" t="str">
            <v>m3</v>
          </cell>
        </row>
        <row r="40">
          <cell r="C40">
            <v>320.3</v>
          </cell>
          <cell r="D40">
            <v>320</v>
          </cell>
          <cell r="F40" t="str">
            <v>Subbase granular de C.B.R.&gt; 40%</v>
          </cell>
          <cell r="G40" t="str">
            <v>m3</v>
          </cell>
        </row>
        <row r="41">
          <cell r="C41">
            <v>320.39999999999998</v>
          </cell>
          <cell r="D41">
            <v>320</v>
          </cell>
          <cell r="F41" t="str">
            <v>Subbase granular para bacheo</v>
          </cell>
          <cell r="G41" t="str">
            <v>m3</v>
          </cell>
        </row>
        <row r="42">
          <cell r="C42">
            <v>330.1</v>
          </cell>
          <cell r="D42">
            <v>330</v>
          </cell>
          <cell r="F42" t="str">
            <v>Base granular</v>
          </cell>
          <cell r="G42" t="str">
            <v>m3</v>
          </cell>
          <cell r="H42" t="str">
            <v>No incluye producto estabilizante</v>
          </cell>
        </row>
        <row r="43">
          <cell r="C43">
            <v>330.2</v>
          </cell>
          <cell r="D43">
            <v>330</v>
          </cell>
          <cell r="F43" t="str">
            <v>Base granular para bacheo</v>
          </cell>
          <cell r="G43" t="str">
            <v>m3</v>
          </cell>
        </row>
        <row r="44">
          <cell r="C44">
            <v>330.3</v>
          </cell>
          <cell r="D44">
            <v>330</v>
          </cell>
          <cell r="E44" t="str">
            <v>330P</v>
          </cell>
          <cell r="F44" t="str">
            <v>Base triturada</v>
          </cell>
          <cell r="G44" t="str">
            <v>m³</v>
          </cell>
        </row>
        <row r="45">
          <cell r="C45">
            <v>340.1</v>
          </cell>
          <cell r="D45">
            <v>340</v>
          </cell>
          <cell r="F45" t="str">
            <v>Base estabilizada con emulsión asfáltica tipo BEE-1</v>
          </cell>
          <cell r="G45" t="str">
            <v>m3</v>
          </cell>
          <cell r="H45" t="str">
            <v>No incluye la emulsión asfáltica</v>
          </cell>
        </row>
        <row r="46">
          <cell r="C46">
            <v>340.2</v>
          </cell>
          <cell r="D46">
            <v>340</v>
          </cell>
          <cell r="F46" t="str">
            <v>Base estabilizada con emulsión asfáltica tipo BEE-2</v>
          </cell>
          <cell r="G46" t="str">
            <v>m3</v>
          </cell>
        </row>
        <row r="47">
          <cell r="C47">
            <v>340.3</v>
          </cell>
          <cell r="D47">
            <v>340</v>
          </cell>
          <cell r="F47" t="str">
            <v>Base estabilizada con emulsión asfáltica tipo BEE-3</v>
          </cell>
          <cell r="G47" t="str">
            <v>m3</v>
          </cell>
        </row>
        <row r="48">
          <cell r="C48">
            <v>341.1</v>
          </cell>
          <cell r="D48">
            <v>341</v>
          </cell>
          <cell r="F48" t="str">
            <v>Base estabilizada con cemento</v>
          </cell>
          <cell r="G48" t="str">
            <v>m3</v>
          </cell>
        </row>
        <row r="49">
          <cell r="C49">
            <v>341.2</v>
          </cell>
          <cell r="D49">
            <v>341</v>
          </cell>
          <cell r="F49" t="str">
            <v>Cemento</v>
          </cell>
          <cell r="G49" t="str">
            <v>Kg</v>
          </cell>
        </row>
        <row r="50">
          <cell r="C50">
            <v>342.1</v>
          </cell>
          <cell r="D50">
            <v>342</v>
          </cell>
          <cell r="F50" t="str">
            <v>Base estabilizada con compuestos multienzimáticos orgánicos tipo BEMO-1</v>
          </cell>
          <cell r="G50" t="str">
            <v>m3</v>
          </cell>
        </row>
        <row r="51">
          <cell r="C51">
            <v>342.2</v>
          </cell>
          <cell r="D51">
            <v>342</v>
          </cell>
          <cell r="F51" t="str">
            <v>Base estabilizada con compuestos multienzimáticos orgánicos tipo BEMO-2</v>
          </cell>
          <cell r="G51" t="str">
            <v>m3</v>
          </cell>
        </row>
        <row r="52">
          <cell r="C52">
            <v>342.3</v>
          </cell>
          <cell r="D52">
            <v>342</v>
          </cell>
          <cell r="F52" t="str">
            <v>Compuesto multienzimático orgánico</v>
          </cell>
          <cell r="G52" t="str">
            <v>Cl</v>
          </cell>
        </row>
        <row r="53">
          <cell r="C53">
            <v>410</v>
          </cell>
          <cell r="D53">
            <v>410</v>
          </cell>
          <cell r="F53" t="str">
            <v>Cemento asfáltico</v>
          </cell>
          <cell r="G53" t="str">
            <v>Kg</v>
          </cell>
        </row>
        <row r="54">
          <cell r="C54">
            <v>411.1</v>
          </cell>
          <cell r="D54">
            <v>411</v>
          </cell>
          <cell r="F54" t="str">
            <v>Emulsión asfáltica de rotura media CRM</v>
          </cell>
          <cell r="G54" t="str">
            <v>Lt</v>
          </cell>
        </row>
        <row r="55">
          <cell r="C55">
            <v>411.2</v>
          </cell>
          <cell r="D55">
            <v>411</v>
          </cell>
          <cell r="F55" t="str">
            <v>Emulsión asfáltica de rotura lenta CRL-1</v>
          </cell>
          <cell r="G55" t="str">
            <v>Lt</v>
          </cell>
        </row>
        <row r="56">
          <cell r="C56">
            <v>411.3</v>
          </cell>
          <cell r="D56">
            <v>411</v>
          </cell>
          <cell r="F56" t="str">
            <v>Emulsión asfáltica de rotura lenta CRL-1h</v>
          </cell>
          <cell r="G56" t="str">
            <v>Lt</v>
          </cell>
        </row>
        <row r="57">
          <cell r="C57">
            <v>413</v>
          </cell>
          <cell r="D57">
            <v>413</v>
          </cell>
          <cell r="F57" t="str">
            <v>Excavación para reparación del pavimento existente</v>
          </cell>
          <cell r="G57" t="str">
            <v>m3</v>
          </cell>
        </row>
        <row r="58">
          <cell r="C58">
            <v>413.1</v>
          </cell>
          <cell r="D58">
            <v>413</v>
          </cell>
          <cell r="E58" t="str">
            <v>413P</v>
          </cell>
          <cell r="F58" t="str">
            <v>Excavación para reparación del pavimento existente</v>
          </cell>
          <cell r="G58" t="str">
            <v>m3</v>
          </cell>
          <cell r="H58" t="str">
            <v>Tiene en cuenta el programa PICO y PALA</v>
          </cell>
        </row>
        <row r="59">
          <cell r="C59">
            <v>420</v>
          </cell>
          <cell r="D59">
            <v>420</v>
          </cell>
          <cell r="F59" t="str">
            <v>Imprimación</v>
          </cell>
          <cell r="G59" t="str">
            <v>m2</v>
          </cell>
        </row>
        <row r="60">
          <cell r="C60">
            <v>421</v>
          </cell>
          <cell r="D60">
            <v>421</v>
          </cell>
          <cell r="F60" t="str">
            <v>Riego de liga</v>
          </cell>
          <cell r="G60" t="str">
            <v>m2</v>
          </cell>
        </row>
        <row r="61">
          <cell r="C61">
            <v>421.1</v>
          </cell>
          <cell r="D61">
            <v>421</v>
          </cell>
          <cell r="F61" t="str">
            <v>Riego de liga (cemento asfáltico)</v>
          </cell>
          <cell r="G61" t="str">
            <v>m2</v>
          </cell>
        </row>
        <row r="62">
          <cell r="C62">
            <v>421.2</v>
          </cell>
          <cell r="D62">
            <v>421</v>
          </cell>
          <cell r="F62" t="str">
            <v>Riego de liga (emulsión asfáltica)</v>
          </cell>
          <cell r="G62" t="str">
            <v>m2</v>
          </cell>
        </row>
        <row r="63">
          <cell r="C63">
            <v>430</v>
          </cell>
          <cell r="D63">
            <v>430</v>
          </cell>
          <cell r="F63" t="str">
            <v>Tratamiento superficial simple</v>
          </cell>
          <cell r="G63" t="str">
            <v>m2</v>
          </cell>
        </row>
        <row r="64">
          <cell r="C64">
            <v>431</v>
          </cell>
          <cell r="D64">
            <v>431</v>
          </cell>
          <cell r="F64" t="str">
            <v>Tratamiento superficial doble</v>
          </cell>
          <cell r="G64" t="str">
            <v>m2</v>
          </cell>
        </row>
        <row r="65">
          <cell r="C65">
            <v>432</v>
          </cell>
          <cell r="D65">
            <v>432</v>
          </cell>
          <cell r="F65" t="str">
            <v>Sello de arena - asfalto</v>
          </cell>
          <cell r="G65" t="str">
            <v>m2</v>
          </cell>
        </row>
        <row r="66">
          <cell r="C66">
            <v>433</v>
          </cell>
          <cell r="D66">
            <v>433</v>
          </cell>
          <cell r="F66" t="str">
            <v>Lechada asfáltica</v>
          </cell>
          <cell r="G66" t="str">
            <v>m2</v>
          </cell>
        </row>
        <row r="67">
          <cell r="C67">
            <v>434</v>
          </cell>
          <cell r="E67" t="str">
            <v>434P</v>
          </cell>
          <cell r="F67" t="str">
            <v>Sello de grietas</v>
          </cell>
          <cell r="G67" t="str">
            <v>ml</v>
          </cell>
        </row>
        <row r="68">
          <cell r="C68">
            <v>435</v>
          </cell>
          <cell r="E68" t="str">
            <v>435P</v>
          </cell>
          <cell r="F68" t="str">
            <v>Sello de juntas de pavimento de concreto hidráulico</v>
          </cell>
          <cell r="G68" t="str">
            <v>ml</v>
          </cell>
        </row>
        <row r="69">
          <cell r="C69">
            <v>440.1</v>
          </cell>
          <cell r="D69">
            <v>440</v>
          </cell>
          <cell r="F69" t="str">
            <v>Mezcla densa en frío tipo MDF-1</v>
          </cell>
          <cell r="G69" t="str">
            <v>m3</v>
          </cell>
          <cell r="H69" t="str">
            <v>No incluye suministro y almacenamiento del cemento asfáltico</v>
          </cell>
        </row>
        <row r="70">
          <cell r="C70">
            <v>440.2</v>
          </cell>
          <cell r="D70">
            <v>440</v>
          </cell>
          <cell r="F70" t="str">
            <v>Mezcla densa en frío tipo MDF-2</v>
          </cell>
          <cell r="G70" t="str">
            <v>m3</v>
          </cell>
        </row>
        <row r="71">
          <cell r="C71">
            <v>440.3</v>
          </cell>
          <cell r="D71">
            <v>440</v>
          </cell>
          <cell r="F71" t="str">
            <v>Mezcla densa en frío tipo MDF-3</v>
          </cell>
          <cell r="G71" t="str">
            <v>m3</v>
          </cell>
        </row>
        <row r="72">
          <cell r="C72">
            <v>440.5</v>
          </cell>
          <cell r="D72">
            <v>440</v>
          </cell>
          <cell r="F72" t="str">
            <v>Mezcla densa en frío para bacheo</v>
          </cell>
          <cell r="G72" t="str">
            <v>m3</v>
          </cell>
        </row>
        <row r="73">
          <cell r="C73">
            <v>441.1</v>
          </cell>
          <cell r="D73">
            <v>441</v>
          </cell>
          <cell r="F73" t="str">
            <v>Mezcla abierta en frío tipo MAF-1</v>
          </cell>
          <cell r="G73" t="str">
            <v>m3</v>
          </cell>
        </row>
        <row r="74">
          <cell r="C74">
            <v>441.2</v>
          </cell>
          <cell r="D74">
            <v>441</v>
          </cell>
          <cell r="F74" t="str">
            <v>Mezcla abierta en frío tipo MAF-2</v>
          </cell>
          <cell r="G74" t="str">
            <v>m3</v>
          </cell>
        </row>
        <row r="75">
          <cell r="C75">
            <v>441.3</v>
          </cell>
          <cell r="D75">
            <v>441</v>
          </cell>
          <cell r="F75" t="str">
            <v>Mezcla abierta en frío tipo MAF-3</v>
          </cell>
          <cell r="G75" t="str">
            <v>m3</v>
          </cell>
        </row>
        <row r="76">
          <cell r="C76">
            <v>441.4</v>
          </cell>
          <cell r="D76">
            <v>441</v>
          </cell>
          <cell r="F76" t="str">
            <v>Mezcla abierta en frío para bacheo</v>
          </cell>
          <cell r="G76" t="str">
            <v>m3</v>
          </cell>
        </row>
        <row r="77">
          <cell r="C77">
            <v>450.1</v>
          </cell>
          <cell r="D77">
            <v>450</v>
          </cell>
          <cell r="F77" t="str">
            <v>Mezcla densa en caliente tipo MDC-1</v>
          </cell>
          <cell r="G77" t="str">
            <v>m3</v>
          </cell>
        </row>
        <row r="78">
          <cell r="C78">
            <v>450.2</v>
          </cell>
          <cell r="D78">
            <v>450</v>
          </cell>
          <cell r="F78" t="str">
            <v>Mezcla densa en caliente tipo MDC-2</v>
          </cell>
          <cell r="G78" t="str">
            <v>m3</v>
          </cell>
        </row>
        <row r="79">
          <cell r="C79">
            <v>450.3</v>
          </cell>
          <cell r="D79">
            <v>450</v>
          </cell>
          <cell r="F79" t="str">
            <v>Mezcla densa en caliente tipo MDC-3</v>
          </cell>
          <cell r="G79" t="str">
            <v>m3</v>
          </cell>
        </row>
        <row r="80">
          <cell r="C80">
            <v>450.4</v>
          </cell>
          <cell r="D80">
            <v>450</v>
          </cell>
          <cell r="F80" t="str">
            <v>Mezcla densa en caliente para bacheo</v>
          </cell>
          <cell r="G80" t="str">
            <v>m3</v>
          </cell>
        </row>
        <row r="81">
          <cell r="C81">
            <v>450.5</v>
          </cell>
          <cell r="D81">
            <v>450</v>
          </cell>
          <cell r="E81" t="str">
            <v>450P</v>
          </cell>
          <cell r="F81" t="str">
            <v>Parcheo con mezcla densa en caliente tipo MDC-2</v>
          </cell>
          <cell r="G81" t="str">
            <v>m3</v>
          </cell>
          <cell r="H81" t="str">
            <v>Incluye cajeo, riego de liga, suministro y transporte del cemento asfáltico</v>
          </cell>
        </row>
        <row r="82">
          <cell r="C82">
            <v>450.6</v>
          </cell>
          <cell r="D82">
            <v>450</v>
          </cell>
          <cell r="E82" t="str">
            <v>450P-1</v>
          </cell>
          <cell r="F82" t="str">
            <v>Mezcla densa en caliente tipo MDC-2</v>
          </cell>
          <cell r="G82" t="str">
            <v>m3</v>
          </cell>
          <cell r="H82" t="str">
            <v>Incluye riego de liga, suministro y transporte del cemento asfáltico</v>
          </cell>
        </row>
        <row r="83">
          <cell r="C83">
            <v>450.7</v>
          </cell>
          <cell r="D83">
            <v>450</v>
          </cell>
          <cell r="E83" t="str">
            <v>450P-1</v>
          </cell>
          <cell r="F83" t="str">
            <v>Mezcla densa en caliente tipo MDC-1</v>
          </cell>
          <cell r="G83" t="str">
            <v>m3</v>
          </cell>
          <cell r="H83" t="str">
            <v>Incluye riego de liga, suministro y transporte del cemento asfáltico</v>
          </cell>
        </row>
        <row r="84">
          <cell r="C84">
            <v>450.8</v>
          </cell>
          <cell r="D84">
            <v>450</v>
          </cell>
          <cell r="E84" t="str">
            <v>450P-1</v>
          </cell>
          <cell r="F84" t="str">
            <v>Mezcla densa en caliente tipo MDC-3</v>
          </cell>
          <cell r="G84" t="str">
            <v>m3</v>
          </cell>
          <cell r="H84" t="str">
            <v>Incluye riego de liga, suministro y transporte del cemento asfáltico</v>
          </cell>
        </row>
        <row r="85">
          <cell r="C85">
            <v>450.9</v>
          </cell>
          <cell r="D85">
            <v>450</v>
          </cell>
          <cell r="E85" t="str">
            <v>450P-2</v>
          </cell>
          <cell r="F85" t="str">
            <v>Parcheo con fresado y mezcla densa en caliente tipo MDC-2</v>
          </cell>
          <cell r="G85" t="str">
            <v>m3</v>
          </cell>
          <cell r="H85" t="str">
            <v>Incluye cajeo, riego de liga, suministro y transporte del cemento asfáltico</v>
          </cell>
        </row>
        <row r="86">
          <cell r="C86">
            <v>450.11</v>
          </cell>
          <cell r="D86">
            <v>450</v>
          </cell>
          <cell r="E86" t="str">
            <v>450P-3</v>
          </cell>
          <cell r="F86" t="str">
            <v>Mezcla densa en caliente tipo MDC-1 para bacheo</v>
          </cell>
          <cell r="G86" t="str">
            <v>m3</v>
          </cell>
          <cell r="H86" t="str">
            <v>Incluye riego de liga, suministro y transporte del cemento asfáltico</v>
          </cell>
        </row>
        <row r="87">
          <cell r="C87">
            <v>450.12</v>
          </cell>
          <cell r="D87">
            <v>450</v>
          </cell>
          <cell r="E87" t="str">
            <v>450P-3</v>
          </cell>
          <cell r="F87" t="str">
            <v>Mezcla densa en caliente tipo MDC-1 para bacheo</v>
          </cell>
          <cell r="G87" t="str">
            <v>m3</v>
          </cell>
          <cell r="H87" t="str">
            <v>Incluye cajeo, riego de liga, suministro y transporte del cemento asfáltico</v>
          </cell>
        </row>
        <row r="88">
          <cell r="C88">
            <v>450.13</v>
          </cell>
          <cell r="D88">
            <v>450</v>
          </cell>
          <cell r="E88" t="str">
            <v>450P-3</v>
          </cell>
          <cell r="F88" t="str">
            <v>Mezcla densa en caliente tipo MDC-2 para bacheo</v>
          </cell>
          <cell r="G88" t="str">
            <v>m3</v>
          </cell>
          <cell r="H88" t="str">
            <v>Incluye cajeo, riego de liga, suministro y transporte del cemento asfáltico</v>
          </cell>
        </row>
        <row r="89">
          <cell r="C89">
            <v>450.14</v>
          </cell>
          <cell r="D89">
            <v>450</v>
          </cell>
          <cell r="E89" t="str">
            <v>450P-1</v>
          </cell>
          <cell r="F89" t="str">
            <v>Mezcla densa en caliente tipo MDC-1</v>
          </cell>
          <cell r="G89" t="str">
            <v>m3</v>
          </cell>
          <cell r="H89" t="str">
            <v>Incluye suministro y transporte del cemento asfáltico</v>
          </cell>
        </row>
        <row r="90">
          <cell r="C90">
            <v>450.15</v>
          </cell>
          <cell r="D90">
            <v>450</v>
          </cell>
          <cell r="E90" t="str">
            <v>450P-1</v>
          </cell>
          <cell r="F90" t="str">
            <v>Mezcla densa en caliente tipo MDC-2</v>
          </cell>
          <cell r="G90" t="str">
            <v>m3</v>
          </cell>
          <cell r="H90" t="str">
            <v>Incluye suministro y transporte del cemento asfáltico</v>
          </cell>
        </row>
        <row r="91">
          <cell r="C91">
            <v>450.16</v>
          </cell>
          <cell r="D91">
            <v>450</v>
          </cell>
          <cell r="E91" t="str">
            <v>450P</v>
          </cell>
          <cell r="F91" t="str">
            <v>Parcheo con mezcla densa en caliente tipo MDC-2</v>
          </cell>
          <cell r="G91" t="str">
            <v>m3</v>
          </cell>
          <cell r="H91" t="str">
            <v>Incluye estudios y diseños, cajeo, riego de liga, suministro y transporte del cemento asfáltico</v>
          </cell>
        </row>
        <row r="92">
          <cell r="C92">
            <v>450.17</v>
          </cell>
          <cell r="D92">
            <v>450</v>
          </cell>
          <cell r="E92" t="str">
            <v>450P-1</v>
          </cell>
          <cell r="F92" t="str">
            <v>Mezcla densa en caliente tipo MDC-2</v>
          </cell>
          <cell r="G92" t="str">
            <v>m3</v>
          </cell>
          <cell r="H92" t="str">
            <v>Incluye estudios y diseños, riego de liga, suministro y transporte del cemento asfáltico</v>
          </cell>
        </row>
        <row r="93">
          <cell r="C93">
            <v>450.18</v>
          </cell>
          <cell r="D93">
            <v>450</v>
          </cell>
          <cell r="E93" t="str">
            <v>450P</v>
          </cell>
          <cell r="F93" t="str">
            <v>Parcheo con mezcla densa en caliente tipo MDC-2</v>
          </cell>
          <cell r="G93" t="str">
            <v>m3</v>
          </cell>
          <cell r="H93" t="str">
            <v>Incluye riego de liga, suministro y transporte del cemento asfáltico</v>
          </cell>
        </row>
        <row r="94">
          <cell r="C94">
            <v>450.19</v>
          </cell>
          <cell r="D94">
            <v>450</v>
          </cell>
          <cell r="E94" t="str">
            <v>450P-3</v>
          </cell>
          <cell r="F94" t="str">
            <v>Mezcla densa en caliente tipo MDC-2 para bacheo</v>
          </cell>
          <cell r="G94" t="str">
            <v>m3</v>
          </cell>
          <cell r="H94" t="str">
            <v>Incluye riego de liga, suministro y transporte del cemento asfáltico</v>
          </cell>
        </row>
        <row r="95">
          <cell r="C95">
            <v>450.21</v>
          </cell>
          <cell r="D95">
            <v>450</v>
          </cell>
          <cell r="E95" t="str">
            <v>450P-1</v>
          </cell>
          <cell r="F95" t="str">
            <v>Mezcla densa en caliente tipo MDC-3</v>
          </cell>
          <cell r="G95" t="str">
            <v>m3</v>
          </cell>
          <cell r="H95" t="str">
            <v>Incluye estudios y diseños, riego de liga, suministro y transporte del cemento asfáltico</v>
          </cell>
        </row>
        <row r="96">
          <cell r="C96">
            <v>450.22</v>
          </cell>
          <cell r="D96">
            <v>450</v>
          </cell>
          <cell r="E96" t="str">
            <v>450P</v>
          </cell>
          <cell r="F96" t="str">
            <v>Parcheo con mezcla densa en caliente tipo MDC-3</v>
          </cell>
          <cell r="G96" t="str">
            <v>m3</v>
          </cell>
          <cell r="H96" t="str">
            <v>Incluye estudios y diseños, cajeo, riego de liga, suministro y transporte del cemento asfáltico</v>
          </cell>
        </row>
        <row r="97">
          <cell r="C97">
            <v>450.23</v>
          </cell>
          <cell r="D97">
            <v>450</v>
          </cell>
          <cell r="E97" t="str">
            <v>450P-1</v>
          </cell>
          <cell r="F97" t="str">
            <v>Mezcla densa en caliente tipo MDC-1</v>
          </cell>
          <cell r="G97" t="str">
            <v>m3</v>
          </cell>
          <cell r="H97" t="str">
            <v>Incluye estudios y diseños y suministro y transporte del cemento asfáltico</v>
          </cell>
        </row>
        <row r="98">
          <cell r="C98">
            <v>450.24</v>
          </cell>
          <cell r="D98">
            <v>450</v>
          </cell>
          <cell r="E98" t="str">
            <v>450P-1</v>
          </cell>
          <cell r="F98" t="str">
            <v>Mezcla densa en caliente tipo MDC-2</v>
          </cell>
          <cell r="G98" t="str">
            <v>m3</v>
          </cell>
          <cell r="H98" t="str">
            <v>Incluye estudios y diseños y suministro y transporte del cemento asfáltico</v>
          </cell>
        </row>
        <row r="99">
          <cell r="C99">
            <v>450.25</v>
          </cell>
          <cell r="D99">
            <v>450</v>
          </cell>
          <cell r="E99" t="str">
            <v>450P</v>
          </cell>
          <cell r="F99" t="str">
            <v>Parcheo con mezcla densa en caliente tipo MDC-2</v>
          </cell>
          <cell r="G99" t="str">
            <v>m3</v>
          </cell>
          <cell r="H99" t="str">
            <v>Incluye estudios y diseños, riego de liga, suministro y transporte del cemento asfáltico</v>
          </cell>
        </row>
        <row r="100">
          <cell r="C100">
            <v>450.26</v>
          </cell>
          <cell r="D100">
            <v>450</v>
          </cell>
          <cell r="E100" t="str">
            <v>450P-3</v>
          </cell>
          <cell r="F100" t="str">
            <v>Mezcla densa en caliente tipo MDC-2 para bacheo</v>
          </cell>
          <cell r="G100" t="str">
            <v>m3</v>
          </cell>
          <cell r="H100" t="str">
            <v>Incluye estudios y diseños, suministro y transporte del cemento asfáltico</v>
          </cell>
        </row>
        <row r="101">
          <cell r="C101">
            <v>451.1</v>
          </cell>
          <cell r="D101">
            <v>451</v>
          </cell>
          <cell r="F101" t="str">
            <v>Mezcla abierta en caliente tipo MAC-1</v>
          </cell>
          <cell r="G101" t="str">
            <v>m3</v>
          </cell>
        </row>
        <row r="102">
          <cell r="C102">
            <v>451.2</v>
          </cell>
          <cell r="D102">
            <v>451</v>
          </cell>
          <cell r="F102" t="str">
            <v>Mezcla abierta en caliente tipo MAC-2</v>
          </cell>
          <cell r="G102" t="str">
            <v>m3</v>
          </cell>
        </row>
        <row r="103">
          <cell r="C103">
            <v>451.3</v>
          </cell>
          <cell r="D103">
            <v>451</v>
          </cell>
          <cell r="F103" t="str">
            <v>Mezcla abierta en caliente tipo MAC-3</v>
          </cell>
          <cell r="G103" t="str">
            <v>m3</v>
          </cell>
        </row>
        <row r="104">
          <cell r="C104">
            <v>451.4</v>
          </cell>
          <cell r="D104">
            <v>451</v>
          </cell>
          <cell r="E104" t="str">
            <v>451P</v>
          </cell>
          <cell r="F104" t="str">
            <v>Mezcla abierta en caliente tipo MAC-3</v>
          </cell>
          <cell r="G104" t="str">
            <v>m3</v>
          </cell>
          <cell r="H104" t="str">
            <v>Incluye suministro y transporte del cemento asfáltico</v>
          </cell>
        </row>
        <row r="105">
          <cell r="C105">
            <v>460</v>
          </cell>
          <cell r="D105">
            <v>460</v>
          </cell>
          <cell r="F105" t="str">
            <v>Fresado de pavimento asfáltico</v>
          </cell>
          <cell r="G105" t="str">
            <v>m2</v>
          </cell>
        </row>
        <row r="106">
          <cell r="C106">
            <v>460.1</v>
          </cell>
          <cell r="D106">
            <v>460</v>
          </cell>
          <cell r="E106" t="str">
            <v>460P</v>
          </cell>
          <cell r="F106" t="str">
            <v>Fresado de pavimento asfáltico</v>
          </cell>
          <cell r="G106" t="str">
            <v>m³</v>
          </cell>
          <cell r="H106" t="str">
            <v>La unidad de medida es el metro cúbico</v>
          </cell>
        </row>
        <row r="107">
          <cell r="C107">
            <v>461</v>
          </cell>
          <cell r="D107">
            <v>461</v>
          </cell>
          <cell r="F107" t="str">
            <v>Pavimento asfáltico reciclado en frío</v>
          </cell>
          <cell r="G107" t="str">
            <v>m3</v>
          </cell>
          <cell r="H107" t="str">
            <v>No incluye suministro y almacenamiento del cemento asfáltico o la emulsión.</v>
          </cell>
        </row>
        <row r="108">
          <cell r="C108">
            <v>461.1</v>
          </cell>
          <cell r="D108">
            <v>461</v>
          </cell>
          <cell r="E108" t="str">
            <v>461P</v>
          </cell>
          <cell r="F108" t="str">
            <v>Pavimento asfáltico reciclado en frío</v>
          </cell>
          <cell r="G108" t="str">
            <v>m3</v>
          </cell>
          <cell r="H108" t="str">
            <v>Incluye el cemento asfáltico o la emulsión asfáltica</v>
          </cell>
        </row>
        <row r="109">
          <cell r="C109">
            <v>461.2</v>
          </cell>
          <cell r="D109">
            <v>461</v>
          </cell>
          <cell r="E109" t="str">
            <v>461P-1</v>
          </cell>
          <cell r="F109" t="str">
            <v>Pavimento asfáltico reciclado en frío</v>
          </cell>
          <cell r="G109" t="str">
            <v>m3</v>
          </cell>
          <cell r="H109" t="str">
            <v>Incluye estudios y diseños</v>
          </cell>
        </row>
        <row r="110">
          <cell r="C110">
            <v>461.3</v>
          </cell>
          <cell r="D110">
            <v>461</v>
          </cell>
          <cell r="E110" t="str">
            <v>461P-1</v>
          </cell>
          <cell r="F110" t="str">
            <v>Pavimento asfáltico reciclado en frío</v>
          </cell>
          <cell r="G110" t="str">
            <v>m3</v>
          </cell>
          <cell r="H110" t="str">
            <v>Incluye estudios y diseños y el cemento asfáltico o la emulsión.</v>
          </cell>
        </row>
        <row r="111">
          <cell r="C111">
            <v>462.1</v>
          </cell>
          <cell r="D111">
            <v>462</v>
          </cell>
          <cell r="F111" t="str">
            <v>Pavimento asfáltico reciclado en caliente tipo MDC-1</v>
          </cell>
          <cell r="G111" t="str">
            <v>m3</v>
          </cell>
          <cell r="H111" t="str">
            <v>No incluye suministro y almacenamiento del cemento asfáltico o la emulsión. Tampoco el agente rejuvenecedor</v>
          </cell>
        </row>
        <row r="112">
          <cell r="C112">
            <v>462.2</v>
          </cell>
          <cell r="D112">
            <v>462</v>
          </cell>
          <cell r="F112" t="str">
            <v>Pavimento asfáltico reciclado en caliente tipo MDC-2</v>
          </cell>
          <cell r="G112" t="str">
            <v>m3</v>
          </cell>
        </row>
        <row r="113">
          <cell r="C113">
            <v>462.3</v>
          </cell>
          <cell r="D113">
            <v>462</v>
          </cell>
          <cell r="F113" t="str">
            <v>Pavimento asfáltico reciclado en caliente tipo MDC-3</v>
          </cell>
          <cell r="G113" t="str">
            <v>m3</v>
          </cell>
        </row>
        <row r="114">
          <cell r="C114">
            <v>462.4</v>
          </cell>
          <cell r="D114">
            <v>462</v>
          </cell>
          <cell r="F114" t="str">
            <v>Pavimento asfáltico reciclado en caliente para bacheo</v>
          </cell>
          <cell r="G114" t="str">
            <v>m3</v>
          </cell>
        </row>
        <row r="115">
          <cell r="C115">
            <v>470</v>
          </cell>
          <cell r="E115" t="str">
            <v>470P</v>
          </cell>
          <cell r="F115" t="str">
            <v>Asfalto Natural (Asfaltita)</v>
          </cell>
          <cell r="G115" t="str">
            <v>m3</v>
          </cell>
        </row>
        <row r="116">
          <cell r="C116">
            <v>500</v>
          </cell>
          <cell r="D116">
            <v>500</v>
          </cell>
          <cell r="F116" t="str">
            <v>Pavimento de concreto hidráulico</v>
          </cell>
          <cell r="G116" t="str">
            <v>m3</v>
          </cell>
          <cell r="H116" t="str">
            <v>No incluye la preparación de la superficie existente</v>
          </cell>
        </row>
        <row r="117">
          <cell r="C117">
            <v>501</v>
          </cell>
          <cell r="E117" t="str">
            <v>501P</v>
          </cell>
          <cell r="F117" t="str">
            <v>Corte en losas de pavimento rígido</v>
          </cell>
          <cell r="G117" t="str">
            <v>ml</v>
          </cell>
        </row>
        <row r="118">
          <cell r="C118">
            <v>510</v>
          </cell>
          <cell r="D118">
            <v>510</v>
          </cell>
          <cell r="F118" t="str">
            <v>Pavimento de adoquines de concreto</v>
          </cell>
          <cell r="G118" t="str">
            <v>m2</v>
          </cell>
          <cell r="H118" t="str">
            <v>No incluye la preparación de la superficie existente. Tampoco las obras de confinamiento del pavimento.</v>
          </cell>
        </row>
        <row r="119">
          <cell r="C119">
            <v>510.1</v>
          </cell>
          <cell r="D119">
            <v>510</v>
          </cell>
          <cell r="E119" t="str">
            <v>510P</v>
          </cell>
          <cell r="F119" t="str">
            <v>Andenes en adoquín peatonal</v>
          </cell>
          <cell r="G119" t="str">
            <v>m2</v>
          </cell>
        </row>
        <row r="120">
          <cell r="C120">
            <v>510.2</v>
          </cell>
          <cell r="D120">
            <v>510</v>
          </cell>
          <cell r="E120" t="str">
            <v>510P</v>
          </cell>
          <cell r="F120" t="str">
            <v>Andenes en adoquín estructural vehicular Tipo 1</v>
          </cell>
          <cell r="G120" t="str">
            <v>m2</v>
          </cell>
        </row>
        <row r="121">
          <cell r="C121">
            <v>510.3</v>
          </cell>
          <cell r="D121">
            <v>510</v>
          </cell>
          <cell r="E121" t="str">
            <v>510P</v>
          </cell>
          <cell r="F121" t="str">
            <v>Andenes en adoquín estructural vehicular Tipo 2</v>
          </cell>
          <cell r="G121" t="str">
            <v>m2</v>
          </cell>
        </row>
        <row r="122">
          <cell r="C122">
            <v>600.1</v>
          </cell>
          <cell r="D122">
            <v>600</v>
          </cell>
          <cell r="F122" t="str">
            <v>Excavaciones varias sin clasificar</v>
          </cell>
          <cell r="G122" t="str">
            <v>m3</v>
          </cell>
        </row>
        <row r="123">
          <cell r="C123">
            <v>600.20000000000005</v>
          </cell>
          <cell r="D123">
            <v>600</v>
          </cell>
          <cell r="F123" t="str">
            <v>Excavaciones varias en roca en seco</v>
          </cell>
          <cell r="G123" t="str">
            <v>m3</v>
          </cell>
        </row>
        <row r="124">
          <cell r="C124">
            <v>600.29999999999995</v>
          </cell>
          <cell r="D124">
            <v>600</v>
          </cell>
          <cell r="F124" t="str">
            <v>Excavaciones varias en roca bajo agua</v>
          </cell>
          <cell r="G124" t="str">
            <v>m3</v>
          </cell>
        </row>
        <row r="125">
          <cell r="C125">
            <v>600.4</v>
          </cell>
          <cell r="D125">
            <v>600</v>
          </cell>
          <cell r="F125" t="str">
            <v>Excavaciones varias en material común en seco</v>
          </cell>
          <cell r="G125" t="str">
            <v>m3</v>
          </cell>
        </row>
        <row r="126">
          <cell r="C126">
            <v>600.5</v>
          </cell>
          <cell r="D126">
            <v>600</v>
          </cell>
          <cell r="F126" t="str">
            <v>Excavaciones varias en material común bajo agua</v>
          </cell>
          <cell r="G126" t="str">
            <v>m3</v>
          </cell>
        </row>
        <row r="127">
          <cell r="C127">
            <v>600.6</v>
          </cell>
          <cell r="D127">
            <v>600</v>
          </cell>
          <cell r="E127" t="str">
            <v>600P</v>
          </cell>
          <cell r="F127" t="str">
            <v>Excavaciones varias sin clasificar</v>
          </cell>
          <cell r="G127" t="str">
            <v>m3</v>
          </cell>
          <cell r="H127" t="str">
            <v>Tiene en cuenta el programa PICO y PALA</v>
          </cell>
        </row>
        <row r="128">
          <cell r="C128">
            <v>600.70000000000005</v>
          </cell>
          <cell r="D128">
            <v>600</v>
          </cell>
          <cell r="E128" t="str">
            <v>600P</v>
          </cell>
          <cell r="F128" t="str">
            <v>Excavaciones varias en material común en seco</v>
          </cell>
          <cell r="G128" t="str">
            <v>m3</v>
          </cell>
          <cell r="H128" t="str">
            <v>Tiene en cuenta el programa PICO y PALA</v>
          </cell>
        </row>
        <row r="129">
          <cell r="C129">
            <v>600.79999999999995</v>
          </cell>
          <cell r="D129">
            <v>600</v>
          </cell>
          <cell r="E129" t="str">
            <v>600P</v>
          </cell>
          <cell r="F129" t="str">
            <v>Excavaciones varias en material común bajo agua</v>
          </cell>
          <cell r="G129" t="str">
            <v>m3</v>
          </cell>
          <cell r="H129" t="str">
            <v>Tiene en cuenta el programa PICO y PALA</v>
          </cell>
        </row>
        <row r="130">
          <cell r="C130">
            <v>600.9</v>
          </cell>
          <cell r="D130">
            <v>600</v>
          </cell>
          <cell r="E130" t="str">
            <v>600P</v>
          </cell>
          <cell r="F130" t="str">
            <v>Excavaciones varias en roca bajo agua</v>
          </cell>
          <cell r="G130" t="str">
            <v>m³</v>
          </cell>
          <cell r="H130" t="str">
            <v>Tiene en cuenta el programa PICO y PALA</v>
          </cell>
        </row>
        <row r="131">
          <cell r="C131">
            <v>601.1</v>
          </cell>
          <cell r="D131">
            <v>601</v>
          </cell>
          <cell r="F131" t="str">
            <v>Excavaciones varias en roca en seco</v>
          </cell>
          <cell r="G131" t="str">
            <v>m3</v>
          </cell>
        </row>
        <row r="132">
          <cell r="C132">
            <v>601.20000000000005</v>
          </cell>
          <cell r="D132">
            <v>601</v>
          </cell>
          <cell r="F132" t="str">
            <v>Excavaciones varias en roca bajo agua</v>
          </cell>
          <cell r="G132" t="str">
            <v>m3</v>
          </cell>
        </row>
        <row r="133">
          <cell r="C133">
            <v>601.29999999999995</v>
          </cell>
          <cell r="D133">
            <v>601</v>
          </cell>
          <cell r="F133" t="str">
            <v>Excavaciones varias en material común en seco</v>
          </cell>
          <cell r="G133" t="str">
            <v>m3</v>
          </cell>
        </row>
        <row r="134">
          <cell r="C134">
            <v>601.4</v>
          </cell>
          <cell r="D134">
            <v>601</v>
          </cell>
          <cell r="F134" t="str">
            <v>Excavaciones varias en material común bajo agua</v>
          </cell>
          <cell r="G134" t="str">
            <v>m3</v>
          </cell>
        </row>
        <row r="135">
          <cell r="C135">
            <v>610.1</v>
          </cell>
          <cell r="D135">
            <v>610</v>
          </cell>
          <cell r="F135" t="str">
            <v>Rellenos para estructuras</v>
          </cell>
          <cell r="G135" t="str">
            <v>m3</v>
          </cell>
          <cell r="H135" t="str">
            <v>No incluye la preparación de la superficie sobre la que irá el relleno.</v>
          </cell>
        </row>
        <row r="136">
          <cell r="C136">
            <v>610.20000000000005</v>
          </cell>
          <cell r="D136">
            <v>610</v>
          </cell>
          <cell r="F136" t="str">
            <v>Material filtrante</v>
          </cell>
          <cell r="G136" t="str">
            <v>m3</v>
          </cell>
        </row>
        <row r="137">
          <cell r="C137">
            <v>612</v>
          </cell>
          <cell r="E137" t="str">
            <v>612P</v>
          </cell>
          <cell r="F137" t="str">
            <v>Geobloques</v>
          </cell>
          <cell r="G137" t="str">
            <v>m3</v>
          </cell>
        </row>
        <row r="138">
          <cell r="C138">
            <v>620.1</v>
          </cell>
          <cell r="D138">
            <v>620</v>
          </cell>
          <cell r="F138" t="str">
            <v>Pilotes prefabricados de concreto</v>
          </cell>
          <cell r="G138" t="str">
            <v>ml</v>
          </cell>
        </row>
        <row r="139">
          <cell r="C139">
            <v>620.20000000000005</v>
          </cell>
          <cell r="D139">
            <v>620</v>
          </cell>
          <cell r="F139" t="str">
            <v>Extensión de pilotes</v>
          </cell>
          <cell r="G139" t="str">
            <v>ml</v>
          </cell>
        </row>
        <row r="140">
          <cell r="C140">
            <v>620.29999999999995</v>
          </cell>
          <cell r="D140">
            <v>620</v>
          </cell>
          <cell r="F140" t="str">
            <v>Prueba de carga</v>
          </cell>
          <cell r="G140" t="str">
            <v>Un</v>
          </cell>
        </row>
        <row r="141">
          <cell r="C141">
            <v>621.1</v>
          </cell>
          <cell r="D141">
            <v>621</v>
          </cell>
          <cell r="F141" t="str">
            <v>Pilote de concreto fundido in-situ de diámetro____</v>
          </cell>
          <cell r="G141" t="str">
            <v>ml</v>
          </cell>
        </row>
        <row r="142">
          <cell r="C142">
            <v>621.20000000000005</v>
          </cell>
          <cell r="D142">
            <v>621</v>
          </cell>
          <cell r="F142" t="str">
            <v>Base acampanada</v>
          </cell>
          <cell r="G142" t="str">
            <v>m3</v>
          </cell>
        </row>
        <row r="143">
          <cell r="C143">
            <v>621.29999999999995</v>
          </cell>
          <cell r="D143">
            <v>621</v>
          </cell>
          <cell r="F143" t="str">
            <v>Pilote de prueba de diámetro ____</v>
          </cell>
          <cell r="G143" t="str">
            <v>ml</v>
          </cell>
        </row>
        <row r="144">
          <cell r="C144">
            <v>621.4</v>
          </cell>
          <cell r="D144">
            <v>621</v>
          </cell>
          <cell r="F144" t="str">
            <v>Base acampanada de prueba</v>
          </cell>
          <cell r="G144" t="str">
            <v>m3</v>
          </cell>
        </row>
        <row r="145">
          <cell r="C145">
            <v>621.5</v>
          </cell>
          <cell r="D145">
            <v>621</v>
          </cell>
          <cell r="F145" t="str">
            <v>Camisa permanente de diámetro exterior ____</v>
          </cell>
          <cell r="G145" t="str">
            <v>ml</v>
          </cell>
        </row>
        <row r="146">
          <cell r="C146">
            <v>621.6</v>
          </cell>
          <cell r="D146">
            <v>621</v>
          </cell>
          <cell r="F146" t="str">
            <v>Prueba de carga</v>
          </cell>
          <cell r="G146" t="str">
            <v>Un</v>
          </cell>
        </row>
        <row r="147">
          <cell r="C147">
            <v>622.1</v>
          </cell>
          <cell r="D147">
            <v>622</v>
          </cell>
          <cell r="F147" t="str">
            <v>Tablestacado de madera</v>
          </cell>
          <cell r="G147" t="str">
            <v>m2</v>
          </cell>
        </row>
        <row r="148">
          <cell r="C148">
            <v>622.20000000000005</v>
          </cell>
          <cell r="D148">
            <v>622</v>
          </cell>
          <cell r="F148" t="str">
            <v>Tablestacado metálico</v>
          </cell>
          <cell r="G148" t="str">
            <v>m2</v>
          </cell>
        </row>
        <row r="149">
          <cell r="C149">
            <v>622.29999999999995</v>
          </cell>
          <cell r="D149">
            <v>622</v>
          </cell>
          <cell r="F149" t="str">
            <v>Tablestacado de concreto reforzado</v>
          </cell>
          <cell r="G149" t="str">
            <v>m2</v>
          </cell>
        </row>
        <row r="150">
          <cell r="C150">
            <v>622.4</v>
          </cell>
          <cell r="D150">
            <v>622</v>
          </cell>
          <cell r="F150" t="str">
            <v>Tablestacado de concreto preesforzado</v>
          </cell>
          <cell r="G150" t="str">
            <v>m2</v>
          </cell>
        </row>
        <row r="151">
          <cell r="C151">
            <v>622.5</v>
          </cell>
          <cell r="D151">
            <v>622</v>
          </cell>
          <cell r="F151" t="str">
            <v>Corte del extremo superior del elemento</v>
          </cell>
          <cell r="G151" t="str">
            <v>ml</v>
          </cell>
        </row>
        <row r="152">
          <cell r="C152">
            <v>622.6</v>
          </cell>
          <cell r="D152">
            <v>622</v>
          </cell>
          <cell r="E152" t="str">
            <v>622P</v>
          </cell>
          <cell r="F152" t="str">
            <v>Tablestacado metálico</v>
          </cell>
          <cell r="G152" t="str">
            <v>ml</v>
          </cell>
          <cell r="H152" t="str">
            <v>La unidad de medida es el metro lineal</v>
          </cell>
        </row>
        <row r="153">
          <cell r="C153">
            <v>623.1</v>
          </cell>
          <cell r="E153" t="str">
            <v>623P</v>
          </cell>
          <cell r="F153" t="str">
            <v>Suministro e hincamiento de rieles</v>
          </cell>
          <cell r="G153" t="str">
            <v>ml</v>
          </cell>
        </row>
        <row r="154">
          <cell r="C154">
            <v>623.20000000000005</v>
          </cell>
          <cell r="E154" t="str">
            <v>623P</v>
          </cell>
          <cell r="F154" t="str">
            <v>Suministro e instalación de rieles</v>
          </cell>
          <cell r="G154" t="str">
            <v>ml</v>
          </cell>
        </row>
        <row r="155">
          <cell r="C155">
            <v>630.1</v>
          </cell>
          <cell r="D155">
            <v>630</v>
          </cell>
          <cell r="F155" t="str">
            <v>Concreto Clase A</v>
          </cell>
          <cell r="G155" t="str">
            <v>m3</v>
          </cell>
        </row>
        <row r="156">
          <cell r="C156">
            <v>630.20000000000005</v>
          </cell>
          <cell r="D156">
            <v>630</v>
          </cell>
          <cell r="F156" t="str">
            <v>Concreto Clase B</v>
          </cell>
          <cell r="G156" t="str">
            <v>m3</v>
          </cell>
        </row>
        <row r="157">
          <cell r="C157">
            <v>630.29999999999995</v>
          </cell>
          <cell r="D157">
            <v>630</v>
          </cell>
          <cell r="F157" t="str">
            <v>Concreto Clase C</v>
          </cell>
          <cell r="G157" t="str">
            <v>m3</v>
          </cell>
        </row>
        <row r="158">
          <cell r="C158">
            <v>630.4</v>
          </cell>
          <cell r="D158">
            <v>630</v>
          </cell>
          <cell r="F158" t="str">
            <v>Concreto Clase D</v>
          </cell>
          <cell r="G158" t="str">
            <v>m3</v>
          </cell>
        </row>
        <row r="159">
          <cell r="C159">
            <v>630.5</v>
          </cell>
          <cell r="D159">
            <v>630</v>
          </cell>
          <cell r="F159" t="str">
            <v>Concreto Clase E</v>
          </cell>
          <cell r="G159" t="str">
            <v>m3</v>
          </cell>
        </row>
        <row r="160">
          <cell r="C160">
            <v>630.6</v>
          </cell>
          <cell r="D160">
            <v>630</v>
          </cell>
          <cell r="F160" t="str">
            <v>Concreto Clase F</v>
          </cell>
          <cell r="G160" t="str">
            <v>m3</v>
          </cell>
        </row>
        <row r="161">
          <cell r="C161">
            <v>630.70000000000005</v>
          </cell>
          <cell r="D161">
            <v>630</v>
          </cell>
          <cell r="F161" t="str">
            <v>Concreto Clase G</v>
          </cell>
          <cell r="G161" t="str">
            <v>m3</v>
          </cell>
        </row>
        <row r="162">
          <cell r="C162">
            <v>630.79999999999995</v>
          </cell>
          <cell r="D162">
            <v>630</v>
          </cell>
          <cell r="E162" t="str">
            <v>630P</v>
          </cell>
          <cell r="F162" t="str">
            <v>Concreto Clase A con aditivo</v>
          </cell>
          <cell r="G162" t="str">
            <v>m3</v>
          </cell>
        </row>
        <row r="163">
          <cell r="C163">
            <v>630.9</v>
          </cell>
          <cell r="D163">
            <v>630</v>
          </cell>
          <cell r="E163" t="str">
            <v>630P</v>
          </cell>
          <cell r="F163" t="str">
            <v>Concreto Clase D con aditivo</v>
          </cell>
          <cell r="G163" t="str">
            <v>m3</v>
          </cell>
        </row>
        <row r="164">
          <cell r="C164">
            <v>630.1</v>
          </cell>
          <cell r="D164">
            <v>630</v>
          </cell>
          <cell r="E164" t="str">
            <v>630P-1</v>
          </cell>
          <cell r="F164" t="str">
            <v>Realce de cabezotes de alcantarillas</v>
          </cell>
          <cell r="G164" t="str">
            <v>m3</v>
          </cell>
        </row>
        <row r="165">
          <cell r="C165">
            <v>630.11</v>
          </cell>
          <cell r="D165">
            <v>630</v>
          </cell>
          <cell r="E165" t="str">
            <v>630P-2</v>
          </cell>
          <cell r="F165" t="str">
            <v>Realce de bordillo de cunetas</v>
          </cell>
          <cell r="G165" t="str">
            <v>m3</v>
          </cell>
        </row>
        <row r="166">
          <cell r="C166">
            <v>630.12</v>
          </cell>
          <cell r="D166">
            <v>630</v>
          </cell>
          <cell r="E166" t="str">
            <v>630P-3</v>
          </cell>
          <cell r="F166" t="str">
            <v>Concreto Clase G para cimientos</v>
          </cell>
          <cell r="G166" t="str">
            <v>m3</v>
          </cell>
        </row>
        <row r="167">
          <cell r="C167">
            <v>630.13</v>
          </cell>
          <cell r="D167">
            <v>630</v>
          </cell>
          <cell r="E167" t="str">
            <v>630P-3</v>
          </cell>
          <cell r="F167" t="str">
            <v>Concreto Clase G para elevaciones</v>
          </cell>
          <cell r="G167" t="str">
            <v>m3</v>
          </cell>
        </row>
        <row r="168">
          <cell r="C168">
            <v>630.14</v>
          </cell>
          <cell r="D168">
            <v>630</v>
          </cell>
          <cell r="E168" t="str">
            <v>630P-4</v>
          </cell>
          <cell r="F168" t="str">
            <v>Recubrimiento con malla y mortero 1:4, e=5cm</v>
          </cell>
          <cell r="G168" t="str">
            <v>m2</v>
          </cell>
        </row>
        <row r="169">
          <cell r="C169">
            <v>632</v>
          </cell>
          <cell r="D169">
            <v>632</v>
          </cell>
          <cell r="F169" t="str">
            <v>Baranda de concreto</v>
          </cell>
          <cell r="G169" t="str">
            <v>ml</v>
          </cell>
          <cell r="H169" t="str">
            <v>No incluye el acero de refuerzo</v>
          </cell>
        </row>
        <row r="170">
          <cell r="C170">
            <v>632.1</v>
          </cell>
          <cell r="E170" t="str">
            <v>632P</v>
          </cell>
          <cell r="F170" t="str">
            <v>Baranda metálica tubular</v>
          </cell>
          <cell r="G170" t="str">
            <v>ml</v>
          </cell>
        </row>
        <row r="171">
          <cell r="C171">
            <v>640.1</v>
          </cell>
          <cell r="D171">
            <v>640</v>
          </cell>
          <cell r="F171" t="str">
            <v>Acero de refuerzo Grado 37</v>
          </cell>
          <cell r="G171" t="str">
            <v>Kg</v>
          </cell>
        </row>
        <row r="172">
          <cell r="C172">
            <v>640.20000000000005</v>
          </cell>
          <cell r="D172">
            <v>640</v>
          </cell>
          <cell r="F172" t="str">
            <v>Acero de refuerzo Grado 40</v>
          </cell>
          <cell r="G172" t="str">
            <v>Kg</v>
          </cell>
        </row>
        <row r="173">
          <cell r="C173">
            <v>640.29999999999995</v>
          </cell>
          <cell r="D173">
            <v>640</v>
          </cell>
          <cell r="F173" t="str">
            <v>Acero de refuerzo Grado 60</v>
          </cell>
          <cell r="G173" t="str">
            <v>Kg</v>
          </cell>
        </row>
        <row r="174">
          <cell r="C174">
            <v>641</v>
          </cell>
          <cell r="D174">
            <v>641</v>
          </cell>
          <cell r="F174" t="str">
            <v>Acero de preesfuerzo</v>
          </cell>
          <cell r="G174" t="str">
            <v>t-m</v>
          </cell>
        </row>
        <row r="175">
          <cell r="C175">
            <v>642.1</v>
          </cell>
          <cell r="D175">
            <v>642</v>
          </cell>
          <cell r="F175" t="str">
            <v>Apoyo elastomérico</v>
          </cell>
          <cell r="G175" t="str">
            <v>Un</v>
          </cell>
        </row>
        <row r="176">
          <cell r="C176">
            <v>642.20000000000005</v>
          </cell>
          <cell r="D176">
            <v>642</v>
          </cell>
          <cell r="F176" t="str">
            <v>Sello para juntas de puentes</v>
          </cell>
          <cell r="G176" t="str">
            <v>ml</v>
          </cell>
        </row>
        <row r="177">
          <cell r="C177">
            <v>643</v>
          </cell>
          <cell r="E177" t="str">
            <v>643P</v>
          </cell>
          <cell r="F177" t="str">
            <v>Suministro e instalación de juntas de dilatación</v>
          </cell>
          <cell r="G177" t="str">
            <v>ml</v>
          </cell>
        </row>
        <row r="178">
          <cell r="C178">
            <v>644</v>
          </cell>
          <cell r="E178" t="str">
            <v>644P</v>
          </cell>
          <cell r="F178" t="str">
            <v>Suministro e instalación de sellos para juntas de puentes</v>
          </cell>
          <cell r="G178" t="str">
            <v>ml</v>
          </cell>
        </row>
        <row r="179">
          <cell r="C179">
            <v>645</v>
          </cell>
          <cell r="E179" t="str">
            <v>645P</v>
          </cell>
          <cell r="F179" t="str">
            <v>Rejilla en varilla (2.0m x 2.52 m), D=1".</v>
          </cell>
          <cell r="G179" t="str">
            <v>Un</v>
          </cell>
        </row>
        <row r="180">
          <cell r="C180">
            <v>646</v>
          </cell>
          <cell r="E180" t="str">
            <v>646P</v>
          </cell>
          <cell r="F180" t="str">
            <v>Anclajes o Tiebacks</v>
          </cell>
          <cell r="G180" t="str">
            <v>ml</v>
          </cell>
        </row>
        <row r="181">
          <cell r="C181">
            <v>650.1</v>
          </cell>
          <cell r="D181">
            <v>650</v>
          </cell>
          <cell r="F181" t="str">
            <v>Diseño y fabricación de estructura metálica</v>
          </cell>
          <cell r="G181" t="str">
            <v>Kg</v>
          </cell>
        </row>
        <row r="182">
          <cell r="C182">
            <v>650.20000000000005</v>
          </cell>
          <cell r="D182">
            <v>650</v>
          </cell>
          <cell r="F182" t="str">
            <v>Fabricación de la estructura metálica</v>
          </cell>
          <cell r="G182" t="str">
            <v>Kg</v>
          </cell>
        </row>
        <row r="183">
          <cell r="C183">
            <v>650.29999999999995</v>
          </cell>
          <cell r="D183">
            <v>650</v>
          </cell>
          <cell r="F183" t="str">
            <v>Transporte de estructura metálica</v>
          </cell>
          <cell r="G183" t="str">
            <v>Kg</v>
          </cell>
        </row>
        <row r="184">
          <cell r="C184">
            <v>650.4</v>
          </cell>
          <cell r="D184">
            <v>650</v>
          </cell>
          <cell r="F184" t="str">
            <v>Montaje y pintura de estructura metálica</v>
          </cell>
          <cell r="G184" t="str">
            <v>Kg</v>
          </cell>
        </row>
        <row r="185">
          <cell r="C185">
            <v>660.1</v>
          </cell>
          <cell r="D185">
            <v>660</v>
          </cell>
          <cell r="F185" t="str">
            <v>Tubería de concreto simple de diámetro 450 mm</v>
          </cell>
          <cell r="G185" t="str">
            <v>ml</v>
          </cell>
        </row>
        <row r="186">
          <cell r="C186">
            <v>660.2</v>
          </cell>
          <cell r="D186">
            <v>660</v>
          </cell>
          <cell r="F186" t="str">
            <v>Tubería de concreto simple de diámetro 600 mm</v>
          </cell>
          <cell r="G186" t="str">
            <v>ml</v>
          </cell>
        </row>
        <row r="187">
          <cell r="C187">
            <v>660.3</v>
          </cell>
          <cell r="D187">
            <v>660</v>
          </cell>
          <cell r="F187" t="str">
            <v>Tubería de concreto simple de diámetro 750 mm</v>
          </cell>
          <cell r="G187" t="str">
            <v>ml</v>
          </cell>
        </row>
        <row r="188">
          <cell r="C188">
            <v>660.4</v>
          </cell>
          <cell r="E188" t="str">
            <v>660P</v>
          </cell>
          <cell r="F188" t="str">
            <v>Tubería perforada de gres de 6 pulgadas de diámetro</v>
          </cell>
          <cell r="G188" t="str">
            <v>ml</v>
          </cell>
        </row>
        <row r="189">
          <cell r="C189">
            <v>661</v>
          </cell>
          <cell r="D189">
            <v>661</v>
          </cell>
          <cell r="F189" t="str">
            <v>Tubería de concreto reforzado de 900 mm diámetro interior</v>
          </cell>
          <cell r="G189" t="str">
            <v>ml</v>
          </cell>
        </row>
        <row r="190">
          <cell r="C190">
            <v>662.1</v>
          </cell>
          <cell r="D190">
            <v>662</v>
          </cell>
          <cell r="F190" t="str">
            <v>Tubería corrugada de acero galvanizado de lámina calibre __ y diámetro __ mm</v>
          </cell>
          <cell r="G190" t="str">
            <v>ml</v>
          </cell>
        </row>
        <row r="191">
          <cell r="C191">
            <v>662.2</v>
          </cell>
          <cell r="D191">
            <v>662</v>
          </cell>
          <cell r="F191" t="str">
            <v>Tubería corrugada de acero con recubrimiento bituminoso de lámina calibre __ y diámetro __ mm</v>
          </cell>
          <cell r="G191" t="str">
            <v>ml</v>
          </cell>
        </row>
        <row r="192">
          <cell r="C192">
            <v>669.1</v>
          </cell>
          <cell r="E192" t="str">
            <v>669P</v>
          </cell>
          <cell r="F192" t="str">
            <v>Andenes de sección 2m de ancho x 0.12 m de espesor</v>
          </cell>
          <cell r="G192" t="str">
            <v>m2</v>
          </cell>
        </row>
        <row r="193">
          <cell r="C193">
            <v>670.1</v>
          </cell>
          <cell r="D193">
            <v>670</v>
          </cell>
          <cell r="F193" t="str">
            <v>Disipadores de energía y sedimentadores en gaviones</v>
          </cell>
          <cell r="G193" t="str">
            <v>m3</v>
          </cell>
        </row>
        <row r="194">
          <cell r="C194">
            <v>670.2</v>
          </cell>
          <cell r="D194">
            <v>670</v>
          </cell>
          <cell r="F194" t="str">
            <v>Disipadores de energía y sedimentadores en concreto ciclópeo</v>
          </cell>
          <cell r="G194" t="str">
            <v>m3</v>
          </cell>
        </row>
        <row r="195">
          <cell r="C195">
            <v>671</v>
          </cell>
          <cell r="D195">
            <v>671</v>
          </cell>
          <cell r="F195" t="str">
            <v>Cunetas revestidas en concreto</v>
          </cell>
          <cell r="G195" t="str">
            <v>m3</v>
          </cell>
        </row>
        <row r="196">
          <cell r="C196">
            <v>671.1</v>
          </cell>
          <cell r="D196">
            <v>671</v>
          </cell>
          <cell r="E196" t="str">
            <v>671P</v>
          </cell>
          <cell r="F196" t="str">
            <v>Cunetas revestidas en concreto clase D, Sección # 1 y Sección No. 2</v>
          </cell>
          <cell r="G196" t="str">
            <v>m3</v>
          </cell>
        </row>
        <row r="197">
          <cell r="C197">
            <v>672</v>
          </cell>
          <cell r="D197">
            <v>672</v>
          </cell>
          <cell r="F197" t="str">
            <v>Bordillo</v>
          </cell>
          <cell r="G197" t="str">
            <v>ml</v>
          </cell>
        </row>
        <row r="198">
          <cell r="C198">
            <v>672.1</v>
          </cell>
          <cell r="D198">
            <v>672</v>
          </cell>
          <cell r="E198" t="str">
            <v>672P</v>
          </cell>
          <cell r="F198" t="str">
            <v>Realce de bordillo</v>
          </cell>
          <cell r="G198" t="str">
            <v>ml</v>
          </cell>
        </row>
        <row r="199">
          <cell r="C199">
            <v>673</v>
          </cell>
          <cell r="D199">
            <v>673</v>
          </cell>
          <cell r="F199" t="str">
            <v>Material filtrante</v>
          </cell>
          <cell r="G199" t="str">
            <v>m3</v>
          </cell>
        </row>
        <row r="200">
          <cell r="C200">
            <v>673.1</v>
          </cell>
          <cell r="D200">
            <v>673</v>
          </cell>
          <cell r="E200" t="str">
            <v>673P</v>
          </cell>
          <cell r="F200" t="str">
            <v>Dren horizontal 0-10 m</v>
          </cell>
          <cell r="G200" t="str">
            <v>ml</v>
          </cell>
        </row>
        <row r="201">
          <cell r="C201">
            <v>673.2</v>
          </cell>
          <cell r="D201">
            <v>673</v>
          </cell>
          <cell r="E201" t="str">
            <v>673P</v>
          </cell>
          <cell r="F201" t="str">
            <v>Dren horizontal 0-30 m</v>
          </cell>
          <cell r="G201" t="str">
            <v>ml</v>
          </cell>
        </row>
        <row r="202">
          <cell r="C202">
            <v>673.3</v>
          </cell>
          <cell r="D202">
            <v>673</v>
          </cell>
          <cell r="E202" t="str">
            <v>673P-1</v>
          </cell>
          <cell r="F202" t="str">
            <v>Filtros geocompuestos Tipo Geodren o Pack drain</v>
          </cell>
          <cell r="G202" t="str">
            <v>ml</v>
          </cell>
        </row>
        <row r="203">
          <cell r="C203">
            <v>673.4</v>
          </cell>
          <cell r="D203">
            <v>673</v>
          </cell>
          <cell r="E203" t="str">
            <v>673P-2</v>
          </cell>
          <cell r="F203" t="str">
            <v>Material filtrante, entre 3" y 6", para dren profundo</v>
          </cell>
          <cell r="G203" t="str">
            <v>ml</v>
          </cell>
        </row>
        <row r="204">
          <cell r="C204">
            <v>674.1</v>
          </cell>
          <cell r="E204" t="str">
            <v>674P</v>
          </cell>
          <cell r="F204" t="str">
            <v>Nivelación y reconstrucción de pozos de inspección</v>
          </cell>
          <cell r="G204" t="str">
            <v>Un</v>
          </cell>
        </row>
        <row r="205">
          <cell r="C205">
            <v>674.2</v>
          </cell>
          <cell r="E205" t="str">
            <v>674P</v>
          </cell>
          <cell r="F205" t="str">
            <v>Nivelación y reconstrucción de sumideros</v>
          </cell>
          <cell r="G205" t="str">
            <v>Un</v>
          </cell>
        </row>
        <row r="206">
          <cell r="C206">
            <v>674.3</v>
          </cell>
          <cell r="E206" t="str">
            <v>674P</v>
          </cell>
          <cell r="F206" t="str">
            <v>Nivelación y reconstrucción de cajas de válvulas de la EAAB</v>
          </cell>
          <cell r="G206" t="str">
            <v>Un</v>
          </cell>
        </row>
        <row r="207">
          <cell r="C207">
            <v>674.4</v>
          </cell>
          <cell r="E207" t="str">
            <v>674P</v>
          </cell>
          <cell r="F207" t="str">
            <v>Nivelación y reconstrucción de cajas de energía de CODENSA</v>
          </cell>
          <cell r="G207" t="str">
            <v>Un</v>
          </cell>
        </row>
        <row r="208">
          <cell r="C208">
            <v>674.5</v>
          </cell>
          <cell r="E208" t="str">
            <v>674P</v>
          </cell>
          <cell r="F208" t="str">
            <v>Nivelación y reconstrucción de cajas de la ETB</v>
          </cell>
          <cell r="G208" t="str">
            <v>Un</v>
          </cell>
        </row>
        <row r="209">
          <cell r="C209">
            <v>675</v>
          </cell>
          <cell r="E209" t="str">
            <v>675P</v>
          </cell>
          <cell r="F209" t="str">
            <v>Caja de inspección para alumbrado público</v>
          </cell>
          <cell r="G209" t="str">
            <v>Un</v>
          </cell>
        </row>
        <row r="210">
          <cell r="C210">
            <v>678.1</v>
          </cell>
          <cell r="E210" t="str">
            <v>678P</v>
          </cell>
          <cell r="F210" t="str">
            <v>Suministro y colocación de ductos de PVC o similar</v>
          </cell>
          <cell r="G210" t="str">
            <v>ml</v>
          </cell>
        </row>
        <row r="211">
          <cell r="C211">
            <v>680.1</v>
          </cell>
          <cell r="D211">
            <v>680</v>
          </cell>
          <cell r="F211" t="str">
            <v>Escamas en concreto</v>
          </cell>
          <cell r="G211" t="str">
            <v>m2</v>
          </cell>
        </row>
        <row r="212">
          <cell r="C212">
            <v>680.2</v>
          </cell>
          <cell r="D212">
            <v>680</v>
          </cell>
          <cell r="F212" t="str">
            <v>Armadura galvanizada</v>
          </cell>
          <cell r="G212" t="str">
            <v>ml</v>
          </cell>
        </row>
        <row r="213">
          <cell r="C213">
            <v>680.3</v>
          </cell>
          <cell r="D213">
            <v>680</v>
          </cell>
          <cell r="F213" t="str">
            <v>Relleno granular para tierra armada</v>
          </cell>
          <cell r="G213" t="str">
            <v>m3</v>
          </cell>
        </row>
        <row r="214">
          <cell r="C214">
            <v>681.1</v>
          </cell>
          <cell r="D214">
            <v>681</v>
          </cell>
          <cell r="F214" t="str">
            <v>Gaviones</v>
          </cell>
          <cell r="G214" t="str">
            <v>m3</v>
          </cell>
        </row>
        <row r="215">
          <cell r="C215">
            <v>682</v>
          </cell>
          <cell r="D215">
            <v>682</v>
          </cell>
          <cell r="F215" t="str">
            <v>Muro de contención de suelo reforzado con geotextil</v>
          </cell>
          <cell r="G215" t="str">
            <v>m3</v>
          </cell>
          <cell r="H215" t="str">
            <v>No incluye geotextil ni recubrimiento del muro</v>
          </cell>
        </row>
        <row r="216">
          <cell r="C216">
            <v>682.1</v>
          </cell>
          <cell r="E216" t="str">
            <v>682P</v>
          </cell>
          <cell r="F216" t="str">
            <v>Geotextil para refuerzo</v>
          </cell>
          <cell r="G216" t="str">
            <v>m²</v>
          </cell>
        </row>
        <row r="217">
          <cell r="C217">
            <v>682.2</v>
          </cell>
          <cell r="E217" t="str">
            <v>682P</v>
          </cell>
          <cell r="F217" t="str">
            <v>Suministro y colocación de malla de gallinero recubierta con mortero</v>
          </cell>
          <cell r="G217" t="str">
            <v>m²</v>
          </cell>
        </row>
        <row r="218">
          <cell r="C218">
            <v>682.3</v>
          </cell>
          <cell r="E218" t="str">
            <v>682P</v>
          </cell>
          <cell r="F218" t="str">
            <v>Relleno para muro de tierra</v>
          </cell>
          <cell r="G218" t="str">
            <v>m³</v>
          </cell>
        </row>
        <row r="219">
          <cell r="C219">
            <v>683</v>
          </cell>
          <cell r="E219" t="str">
            <v>683P</v>
          </cell>
          <cell r="F219" t="str">
            <v>Bolsacretos en concreto Clase F</v>
          </cell>
          <cell r="G219" t="str">
            <v>m3</v>
          </cell>
        </row>
        <row r="220">
          <cell r="C220">
            <v>683.1</v>
          </cell>
          <cell r="E220" t="str">
            <v>683P-1</v>
          </cell>
          <cell r="F220" t="str">
            <v>Bolsacretos en concreto Clase D</v>
          </cell>
          <cell r="G220" t="str">
            <v>m³</v>
          </cell>
        </row>
        <row r="221">
          <cell r="C221">
            <v>700.1</v>
          </cell>
          <cell r="D221">
            <v>700</v>
          </cell>
          <cell r="F221" t="str">
            <v>Línea de demarcación</v>
          </cell>
          <cell r="G221" t="str">
            <v>ml</v>
          </cell>
        </row>
        <row r="222">
          <cell r="C222">
            <v>700.2</v>
          </cell>
          <cell r="D222">
            <v>700</v>
          </cell>
          <cell r="F222" t="str">
            <v>Marca vial</v>
          </cell>
          <cell r="G222" t="str">
            <v>m2</v>
          </cell>
        </row>
        <row r="223">
          <cell r="C223">
            <v>700.3</v>
          </cell>
          <cell r="D223">
            <v>700</v>
          </cell>
          <cell r="E223" t="str">
            <v>700P</v>
          </cell>
          <cell r="F223" t="str">
            <v>Línea de demarcación sobre concreto rígido</v>
          </cell>
          <cell r="G223" t="str">
            <v>ml</v>
          </cell>
        </row>
        <row r="224">
          <cell r="C224">
            <v>701</v>
          </cell>
          <cell r="D224">
            <v>701</v>
          </cell>
          <cell r="F224" t="str">
            <v>Tacha reflectiva</v>
          </cell>
          <cell r="G224" t="str">
            <v>Un</v>
          </cell>
        </row>
        <row r="225">
          <cell r="C225">
            <v>710.1</v>
          </cell>
          <cell r="D225">
            <v>710</v>
          </cell>
          <cell r="F225" t="str">
            <v>Señal de tránsito grupo I</v>
          </cell>
          <cell r="G225" t="str">
            <v>Un</v>
          </cell>
        </row>
        <row r="226">
          <cell r="C226">
            <v>710.2</v>
          </cell>
          <cell r="D226">
            <v>710</v>
          </cell>
          <cell r="F226" t="str">
            <v>Señal de tránsito grupo II</v>
          </cell>
          <cell r="G226" t="str">
            <v>Un</v>
          </cell>
        </row>
        <row r="227">
          <cell r="C227">
            <v>710.3</v>
          </cell>
          <cell r="D227">
            <v>710</v>
          </cell>
          <cell r="F227" t="str">
            <v>Señal de tránsito grupo III</v>
          </cell>
          <cell r="G227" t="str">
            <v>Un</v>
          </cell>
        </row>
        <row r="228">
          <cell r="C228">
            <v>710.4</v>
          </cell>
          <cell r="D228">
            <v>710</v>
          </cell>
          <cell r="F228" t="str">
            <v>Señal de tránsito grupo IV</v>
          </cell>
          <cell r="G228" t="str">
            <v>Un</v>
          </cell>
        </row>
        <row r="229">
          <cell r="C229">
            <v>710.5</v>
          </cell>
          <cell r="D229">
            <v>710</v>
          </cell>
          <cell r="F229" t="str">
            <v>Señal de tránsito grupo V</v>
          </cell>
          <cell r="G229" t="str">
            <v>m2</v>
          </cell>
        </row>
        <row r="230">
          <cell r="C230">
            <v>710.6</v>
          </cell>
          <cell r="D230">
            <v>710</v>
          </cell>
          <cell r="E230" t="str">
            <v>710P</v>
          </cell>
          <cell r="F230" t="str">
            <v>Suministro e intalación de pasavías</v>
          </cell>
          <cell r="G230" t="str">
            <v>Un</v>
          </cell>
        </row>
        <row r="231">
          <cell r="C231">
            <v>720</v>
          </cell>
          <cell r="D231">
            <v>720</v>
          </cell>
          <cell r="F231" t="str">
            <v>Poste de kilometraje</v>
          </cell>
          <cell r="G231" t="str">
            <v>Un</v>
          </cell>
        </row>
        <row r="232">
          <cell r="C232">
            <v>730.1</v>
          </cell>
          <cell r="D232">
            <v>730</v>
          </cell>
          <cell r="F232" t="str">
            <v>Defensa metálica</v>
          </cell>
          <cell r="G232" t="str">
            <v>ml</v>
          </cell>
        </row>
        <row r="233">
          <cell r="C233">
            <v>730.2</v>
          </cell>
          <cell r="D233">
            <v>730</v>
          </cell>
          <cell r="F233" t="str">
            <v>Sección final</v>
          </cell>
          <cell r="G233" t="str">
            <v>Un</v>
          </cell>
        </row>
        <row r="234">
          <cell r="C234">
            <v>730.3</v>
          </cell>
          <cell r="D234">
            <v>730</v>
          </cell>
          <cell r="F234" t="str">
            <v>Sección de tope</v>
          </cell>
          <cell r="G234" t="str">
            <v>Un</v>
          </cell>
        </row>
        <row r="235">
          <cell r="C235">
            <v>731</v>
          </cell>
          <cell r="E235" t="str">
            <v>731P</v>
          </cell>
          <cell r="F235" t="str">
            <v>Amortiguadores para defensa metálica</v>
          </cell>
          <cell r="G235" t="str">
            <v>Un</v>
          </cell>
        </row>
        <row r="236">
          <cell r="C236">
            <v>740</v>
          </cell>
          <cell r="D236">
            <v>740</v>
          </cell>
          <cell r="F236" t="str">
            <v>Captafaros</v>
          </cell>
          <cell r="G236" t="str">
            <v>Un</v>
          </cell>
        </row>
        <row r="237">
          <cell r="C237">
            <v>741</v>
          </cell>
          <cell r="E237" t="str">
            <v>741P</v>
          </cell>
          <cell r="F237" t="str">
            <v>Pintura de muros</v>
          </cell>
          <cell r="G237" t="str">
            <v>m2</v>
          </cell>
        </row>
        <row r="238">
          <cell r="C238">
            <v>741.1</v>
          </cell>
          <cell r="E238" t="str">
            <v>741P-1</v>
          </cell>
          <cell r="F238" t="str">
            <v>Pintura de muros</v>
          </cell>
          <cell r="G238" t="str">
            <v>m2</v>
          </cell>
        </row>
        <row r="239">
          <cell r="C239">
            <v>750</v>
          </cell>
          <cell r="E239" t="str">
            <v>750P</v>
          </cell>
          <cell r="F239" t="str">
            <v>Bandas sonoras reductoras de velocidad</v>
          </cell>
          <cell r="G239" t="str">
            <v>m2</v>
          </cell>
        </row>
        <row r="240">
          <cell r="C240">
            <v>800.1</v>
          </cell>
          <cell r="D240">
            <v>800</v>
          </cell>
          <cell r="F240" t="str">
            <v>Cerca de alambre de púas con postes de madera</v>
          </cell>
          <cell r="G240" t="str">
            <v>ml</v>
          </cell>
        </row>
        <row r="241">
          <cell r="C241">
            <v>800.2</v>
          </cell>
          <cell r="D241">
            <v>800</v>
          </cell>
          <cell r="F241" t="str">
            <v>Cerca de alambre de púas con postes de concreto</v>
          </cell>
          <cell r="G241" t="str">
            <v>ml</v>
          </cell>
        </row>
        <row r="242">
          <cell r="C242">
            <v>800.3</v>
          </cell>
          <cell r="D242">
            <v>800</v>
          </cell>
          <cell r="F242" t="str">
            <v>Cerca de malla con postes de madera</v>
          </cell>
          <cell r="G242" t="str">
            <v>ml</v>
          </cell>
        </row>
        <row r="243">
          <cell r="C243">
            <v>800.4</v>
          </cell>
          <cell r="D243">
            <v>800</v>
          </cell>
          <cell r="F243" t="str">
            <v>Cerca de malla con postes de concreto</v>
          </cell>
          <cell r="G243" t="str">
            <v>ml</v>
          </cell>
        </row>
        <row r="244">
          <cell r="C244">
            <v>810.1</v>
          </cell>
          <cell r="D244">
            <v>810</v>
          </cell>
          <cell r="F244" t="str">
            <v>Empradización de taludes con bloques de césped</v>
          </cell>
          <cell r="G244" t="str">
            <v>m2</v>
          </cell>
          <cell r="H244" t="str">
            <v>No incluye transporte de materiales</v>
          </cell>
        </row>
        <row r="245">
          <cell r="C245">
            <v>810.2</v>
          </cell>
          <cell r="D245">
            <v>810</v>
          </cell>
          <cell r="F245" t="str">
            <v>Empradización de taludes con tierra orgánica y semillas</v>
          </cell>
          <cell r="G245" t="str">
            <v>m2</v>
          </cell>
          <cell r="H245" t="str">
            <v>No incluye transporte de materiales</v>
          </cell>
        </row>
        <row r="246">
          <cell r="C246">
            <v>810.3</v>
          </cell>
          <cell r="D246">
            <v>810</v>
          </cell>
          <cell r="E246" t="str">
            <v>810P</v>
          </cell>
          <cell r="F246" t="str">
            <v>Empradización de taludes con bloques de césped</v>
          </cell>
          <cell r="G246" t="str">
            <v>m2</v>
          </cell>
          <cell r="H246" t="str">
            <v>Incluye transporte de materiales</v>
          </cell>
        </row>
        <row r="247">
          <cell r="C247">
            <v>810.4</v>
          </cell>
          <cell r="D247">
            <v>810</v>
          </cell>
          <cell r="E247" t="str">
            <v>810P</v>
          </cell>
          <cell r="F247" t="str">
            <v>Empradización de taludes con tierra orgánica y semillas</v>
          </cell>
          <cell r="G247" t="str">
            <v>m2</v>
          </cell>
          <cell r="H247" t="str">
            <v>Incluye transporte de materiales</v>
          </cell>
        </row>
        <row r="248">
          <cell r="C248">
            <v>820.1</v>
          </cell>
          <cell r="D248">
            <v>820</v>
          </cell>
          <cell r="F248" t="str">
            <v>Geotextil</v>
          </cell>
          <cell r="G248" t="str">
            <v>m2</v>
          </cell>
        </row>
        <row r="249">
          <cell r="C249">
            <v>820.2</v>
          </cell>
          <cell r="D249">
            <v>820</v>
          </cell>
          <cell r="F249" t="str">
            <v>Geotextil para refuerzo del pavimento</v>
          </cell>
          <cell r="G249" t="str">
            <v>m2</v>
          </cell>
        </row>
        <row r="250">
          <cell r="C250">
            <v>830</v>
          </cell>
          <cell r="E250" t="str">
            <v>830P</v>
          </cell>
          <cell r="F250" t="str">
            <v>Limpieza de bermas, incluye cargue y retiro del material sobrante</v>
          </cell>
          <cell r="G250" t="str">
            <v>m2</v>
          </cell>
        </row>
        <row r="251">
          <cell r="C251">
            <v>900.1</v>
          </cell>
          <cell r="D251">
            <v>900</v>
          </cell>
          <cell r="F251" t="str">
            <v>Transporte de materiales provenientes de excavación de la explanación, canales y préstamos, entre 100m y 1000m</v>
          </cell>
          <cell r="G251" t="str">
            <v>m³-E</v>
          </cell>
        </row>
        <row r="252">
          <cell r="C252">
            <v>900.2</v>
          </cell>
          <cell r="D252">
            <v>900</v>
          </cell>
          <cell r="F252" t="str">
            <v>Transporte de materiales provenientes de la excavación de la explanación, canales y préstamos para distancias mayores de 1000m</v>
          </cell>
          <cell r="G252" t="str">
            <v>m³-km</v>
          </cell>
        </row>
        <row r="253">
          <cell r="C253">
            <v>900.3</v>
          </cell>
          <cell r="D253">
            <v>900</v>
          </cell>
          <cell r="F253" t="str">
            <v>Transporte de materiales provenientes de derrumbes</v>
          </cell>
          <cell r="G253" t="str">
            <v>m³-km</v>
          </cell>
        </row>
        <row r="254">
          <cell r="C254">
            <v>1000.1</v>
          </cell>
          <cell r="E254" t="str">
            <v>1000P</v>
          </cell>
          <cell r="F254" t="str">
            <v>Retroexcavadora sobre orugas de capacidad mínima 1.5 yardas cúbicas</v>
          </cell>
          <cell r="G254" t="str">
            <v>H-maq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</sheetNames>
    <sheetDataSet>
      <sheetData sheetId="0"/>
      <sheetData sheetId="1" refreshError="1">
        <row r="2">
          <cell r="A2" t="str">
            <v>INVÍAS - TERRITORIAL CORDOBA - GRUPO 3</v>
          </cell>
        </row>
        <row r="4">
          <cell r="A4" t="str">
            <v>DETERMINACIÓN Y CALIFICACIÓN DEL ESTADO DE LA RED VIAL CON CRITERIOS TÉCNICOS (MARZO 2005)</v>
          </cell>
        </row>
        <row r="5">
          <cell r="A5" t="str">
            <v>Documento base: "Normas para la Determinación y Calificación del Estado de la Red Vial"(Revisión N° 1 - Febrero 2003) preparado por  INVÍAS - Subdirección de Conservación</v>
          </cell>
        </row>
        <row r="7">
          <cell r="A7" t="str">
            <v>SECCIÓN: PR 1</v>
          </cell>
        </row>
        <row r="9">
          <cell r="B9" t="str">
            <v>Nombre de la Ruta:</v>
          </cell>
          <cell r="C9" t="str">
            <v>Monteria - Lorica</v>
          </cell>
          <cell r="F9" t="str">
            <v>Longitud de calzada (m):</v>
          </cell>
          <cell r="I9">
            <v>947</v>
          </cell>
        </row>
        <row r="10">
          <cell r="B10" t="str">
            <v>Nombre del Tramo:</v>
          </cell>
          <cell r="C10" t="str">
            <v>Monteria - Cerete - Lorica</v>
          </cell>
          <cell r="F10" t="str">
            <v>Ancho promedio de calzada (m):</v>
          </cell>
          <cell r="I10">
            <v>6.8</v>
          </cell>
        </row>
        <row r="11">
          <cell r="B11" t="str">
            <v>Nombre del Sector:</v>
          </cell>
          <cell r="C11" t="str">
            <v>Monteria - Cerete - Lorica</v>
          </cell>
          <cell r="F11" t="str">
            <v>Longitud de berma (m):</v>
          </cell>
          <cell r="I11">
            <v>947</v>
          </cell>
        </row>
        <row r="12">
          <cell r="B12" t="str">
            <v>Código:</v>
          </cell>
          <cell r="C12">
            <v>2103</v>
          </cell>
          <cell r="F12" t="str">
            <v>Ancho promedio de las bermas (m):</v>
          </cell>
          <cell r="I12">
            <v>1.25</v>
          </cell>
        </row>
        <row r="14">
          <cell r="A14" t="str">
            <v>PARÁMETRO</v>
          </cell>
          <cell r="B14" t="str">
            <v>ELEMENTO</v>
          </cell>
          <cell r="C14" t="str">
            <v>Daño</v>
          </cell>
          <cell r="D14" t="str">
            <v>Área (m2)</v>
          </cell>
          <cell r="E14" t="str">
            <v>Parámetro</v>
          </cell>
          <cell r="G14" t="str">
            <v>Valor</v>
          </cell>
          <cell r="H14" t="str">
            <v>Calif. Parcial</v>
          </cell>
          <cell r="I14" t="str">
            <v>Peso Parcial</v>
          </cell>
          <cell r="J14" t="str">
            <v>Calif. Pond.</v>
          </cell>
        </row>
        <row r="15">
          <cell r="A15" t="str">
            <v>CORONA</v>
          </cell>
          <cell r="B15" t="str">
            <v>CALZADA</v>
          </cell>
          <cell r="C15" t="str">
            <v xml:space="preserve"> Baches (m²)</v>
          </cell>
          <cell r="D15">
            <v>0</v>
          </cell>
          <cell r="E15" t="str">
            <v>Área dañada (%)</v>
          </cell>
          <cell r="G15">
            <v>0</v>
          </cell>
          <cell r="H15">
            <v>5</v>
          </cell>
          <cell r="I15">
            <v>0.14000000000000001</v>
          </cell>
          <cell r="J15">
            <v>0.7</v>
          </cell>
        </row>
        <row r="16">
          <cell r="C16" t="str">
            <v xml:space="preserve"> Fisuras (m²)</v>
          </cell>
          <cell r="D16">
            <v>64.396000000000001</v>
          </cell>
          <cell r="E16" t="str">
            <v>Área dañada (%)</v>
          </cell>
          <cell r="G16">
            <v>1</v>
          </cell>
          <cell r="H16">
            <v>4.88</v>
          </cell>
          <cell r="I16">
            <v>7.0000000000000007E-2</v>
          </cell>
          <cell r="J16">
            <v>0.34</v>
          </cell>
        </row>
        <row r="17">
          <cell r="C17" t="str">
            <v xml:space="preserve"> Deformaciones (m²)</v>
          </cell>
          <cell r="D17">
            <v>65</v>
          </cell>
          <cell r="E17" t="str">
            <v>Área dañada (%)</v>
          </cell>
          <cell r="G17">
            <v>1.01</v>
          </cell>
          <cell r="H17">
            <v>4.75</v>
          </cell>
          <cell r="I17">
            <v>0.105</v>
          </cell>
          <cell r="J17">
            <v>0.5</v>
          </cell>
        </row>
        <row r="18">
          <cell r="C18" t="str">
            <v xml:space="preserve"> Desprendimientos (m²)</v>
          </cell>
          <cell r="D18">
            <v>0</v>
          </cell>
          <cell r="E18" t="str">
            <v>Área dañada (%)</v>
          </cell>
          <cell r="G18">
            <v>0</v>
          </cell>
          <cell r="H18">
            <v>5</v>
          </cell>
          <cell r="I18">
            <v>0.105</v>
          </cell>
          <cell r="J18">
            <v>0.53</v>
          </cell>
        </row>
        <row r="19">
          <cell r="C19" t="str">
            <v xml:space="preserve"> Ahuellamiento (mm)</v>
          </cell>
          <cell r="D19">
            <v>0</v>
          </cell>
          <cell r="E19" t="str">
            <v>Ahuellamiento prom. (mm)</v>
          </cell>
          <cell r="G19">
            <v>0</v>
          </cell>
          <cell r="H19">
            <v>5</v>
          </cell>
          <cell r="I19">
            <v>0.105</v>
          </cell>
          <cell r="J19">
            <v>0.53</v>
          </cell>
        </row>
        <row r="20">
          <cell r="C20" t="str">
            <v xml:space="preserve"> Otros daños (m²)</v>
          </cell>
          <cell r="D20">
            <v>0</v>
          </cell>
          <cell r="E20" t="str">
            <v>Área dañada (%)</v>
          </cell>
          <cell r="G20">
            <v>0</v>
          </cell>
          <cell r="H20">
            <v>5</v>
          </cell>
          <cell r="I20">
            <v>0.105</v>
          </cell>
          <cell r="J20">
            <v>0.53</v>
          </cell>
          <cell r="K20">
            <v>3.1300000000000008</v>
          </cell>
          <cell r="L20" t="str">
            <v>Bueno</v>
          </cell>
        </row>
        <row r="21">
          <cell r="B21" t="str">
            <v>BERMAS</v>
          </cell>
          <cell r="C21" t="str">
            <v xml:space="preserve"> Daños totales (m²)</v>
          </cell>
          <cell r="D21">
            <v>7</v>
          </cell>
          <cell r="E21" t="str">
            <v>Área dañada (%)</v>
          </cell>
          <cell r="G21">
            <v>0.59</v>
          </cell>
          <cell r="H21">
            <v>4.88</v>
          </cell>
          <cell r="I21">
            <v>7.0000000000000007E-2</v>
          </cell>
          <cell r="J21">
            <v>0.34</v>
          </cell>
          <cell r="K21">
            <v>0.34</v>
          </cell>
          <cell r="L21" t="str">
            <v>Bueno</v>
          </cell>
        </row>
        <row r="23">
          <cell r="A23" t="str">
            <v>PARÁMETRO</v>
          </cell>
          <cell r="B23" t="str">
            <v>ELEMENTO</v>
          </cell>
          <cell r="C23" t="str">
            <v>Cant. Requerida</v>
          </cell>
          <cell r="D23" t="str">
            <v>Criterio</v>
          </cell>
          <cell r="E23" t="str">
            <v>Cant. Buena</v>
          </cell>
          <cell r="F23" t="str">
            <v>Cant. Reg.</v>
          </cell>
          <cell r="G23" t="str">
            <v>Cant. Mala</v>
          </cell>
          <cell r="H23" t="str">
            <v>Calif. Parcial</v>
          </cell>
          <cell r="I23" t="str">
            <v>Peso Parcial</v>
          </cell>
          <cell r="J23" t="str">
            <v>Calif. Pond.</v>
          </cell>
        </row>
        <row r="24">
          <cell r="A24" t="str">
            <v>DRENAJE</v>
          </cell>
          <cell r="B24" t="str">
            <v>CUNETAS (m)</v>
          </cell>
          <cell r="C24">
            <v>0</v>
          </cell>
          <cell r="D24" t="str">
            <v>Funcionalidad</v>
          </cell>
          <cell r="E24">
            <v>0</v>
          </cell>
          <cell r="F24">
            <v>0</v>
          </cell>
          <cell r="G24">
            <v>0</v>
          </cell>
          <cell r="H24">
            <v>5</v>
          </cell>
          <cell r="I24">
            <v>3.125E-2</v>
          </cell>
          <cell r="J24">
            <v>0.16</v>
          </cell>
        </row>
        <row r="25">
          <cell r="D25" t="str">
            <v>Suficiencia</v>
          </cell>
          <cell r="E25" t="str">
            <v>No se requieren</v>
          </cell>
          <cell r="H25">
            <v>5</v>
          </cell>
          <cell r="I25">
            <v>2.5000000000000001E-2</v>
          </cell>
          <cell r="J25">
            <v>0.13</v>
          </cell>
          <cell r="K25">
            <v>0.29000000000000004</v>
          </cell>
          <cell r="L25"/>
        </row>
        <row r="26">
          <cell r="B26" t="str">
            <v>ALCANTARILLAS (U)</v>
          </cell>
          <cell r="C26">
            <v>0</v>
          </cell>
          <cell r="D26" t="str">
            <v>Funcionalidad</v>
          </cell>
          <cell r="E26">
            <v>0</v>
          </cell>
          <cell r="F26">
            <v>0</v>
          </cell>
          <cell r="G26">
            <v>0</v>
          </cell>
          <cell r="H26">
            <v>5</v>
          </cell>
          <cell r="I26">
            <v>3.125E-2</v>
          </cell>
          <cell r="J26">
            <v>0.16</v>
          </cell>
        </row>
        <row r="27">
          <cell r="D27" t="str">
            <v>Suficiencia</v>
          </cell>
          <cell r="E27" t="str">
            <v>No se requieren</v>
          </cell>
          <cell r="H27">
            <v>5</v>
          </cell>
          <cell r="I27">
            <v>1.8749999999999999E-2</v>
          </cell>
          <cell r="J27">
            <v>0.09</v>
          </cell>
          <cell r="K27">
            <v>0.25</v>
          </cell>
          <cell r="L27"/>
        </row>
        <row r="28">
          <cell r="B28" t="str">
            <v>PUENTES Y PONT.</v>
          </cell>
          <cell r="C28">
            <v>1</v>
          </cell>
          <cell r="D28" t="str">
            <v>Estado</v>
          </cell>
          <cell r="E28">
            <v>1</v>
          </cell>
          <cell r="F28">
            <v>0</v>
          </cell>
          <cell r="G28">
            <v>0</v>
          </cell>
          <cell r="H28">
            <v>5</v>
          </cell>
          <cell r="I28">
            <v>1.8749999999999999E-2</v>
          </cell>
          <cell r="J28">
            <v>0.09</v>
          </cell>
          <cell r="K28">
            <v>0.09</v>
          </cell>
          <cell r="L28" t="str">
            <v>Bueno</v>
          </cell>
        </row>
        <row r="30">
          <cell r="A30" t="str">
            <v>PARÁMETRO</v>
          </cell>
          <cell r="B30" t="str">
            <v>ELEMENTO</v>
          </cell>
          <cell r="C30" t="str">
            <v>Cant. Requerida</v>
          </cell>
          <cell r="D30" t="str">
            <v>Criterio</v>
          </cell>
          <cell r="E30" t="str">
            <v>Buenas</v>
          </cell>
          <cell r="F30" t="str">
            <v>Regulares</v>
          </cell>
          <cell r="G30" t="str">
            <v>Malas</v>
          </cell>
          <cell r="H30" t="str">
            <v>Calif. Parc.</v>
          </cell>
          <cell r="I30" t="str">
            <v>Peso Parcial</v>
          </cell>
          <cell r="J30" t="str">
            <v>Calif. Pond.</v>
          </cell>
        </row>
        <row r="31">
          <cell r="A31" t="str">
            <v>SEÑALIZACIÓN</v>
          </cell>
          <cell r="B31" t="str">
            <v>VERTICAL (U)</v>
          </cell>
          <cell r="C31">
            <v>10</v>
          </cell>
          <cell r="D31" t="str">
            <v>Estado</v>
          </cell>
          <cell r="E31">
            <v>10</v>
          </cell>
          <cell r="F31">
            <v>0</v>
          </cell>
          <cell r="G31">
            <v>0</v>
          </cell>
          <cell r="H31">
            <v>5</v>
          </cell>
          <cell r="I31">
            <v>2.5000000000000001E-2</v>
          </cell>
          <cell r="J31">
            <v>0.13</v>
          </cell>
        </row>
        <row r="32">
          <cell r="D32" t="str">
            <v>Suficiencia</v>
          </cell>
          <cell r="E32" t="str">
            <v>Si</v>
          </cell>
          <cell r="H32">
            <v>5</v>
          </cell>
          <cell r="I32">
            <v>2.5000000000000001E-2</v>
          </cell>
          <cell r="J32">
            <v>0.13</v>
          </cell>
          <cell r="K32">
            <v>0.26</v>
          </cell>
          <cell r="L32" t="str">
            <v>Bueno</v>
          </cell>
        </row>
        <row r="33">
          <cell r="B33" t="str">
            <v>HORIZONTAL (m)</v>
          </cell>
          <cell r="C33">
            <v>2841</v>
          </cell>
          <cell r="D33" t="str">
            <v>Estado</v>
          </cell>
          <cell r="E33">
            <v>0</v>
          </cell>
          <cell r="F33">
            <v>2841</v>
          </cell>
          <cell r="G33">
            <v>0</v>
          </cell>
          <cell r="H33">
            <v>2.5</v>
          </cell>
          <cell r="I33">
            <v>3.7499999999999999E-2</v>
          </cell>
          <cell r="J33">
            <v>0.09</v>
          </cell>
        </row>
        <row r="34">
          <cell r="D34" t="str">
            <v>Suficiencia</v>
          </cell>
          <cell r="E34" t="str">
            <v>Si</v>
          </cell>
          <cell r="H34">
            <v>5</v>
          </cell>
          <cell r="I34">
            <v>3.7499999999999999E-2</v>
          </cell>
          <cell r="J34">
            <v>0.19</v>
          </cell>
          <cell r="K34">
            <v>0.28000000000000003</v>
          </cell>
          <cell r="L34" t="str">
            <v>Regular</v>
          </cell>
        </row>
        <row r="36">
          <cell r="A36" t="str">
            <v>PARÁMETRO</v>
          </cell>
          <cell r="B36" t="str">
            <v>ELEMENTO</v>
          </cell>
          <cell r="C36" t="str">
            <v>Elemento</v>
          </cell>
          <cell r="E36" t="str">
            <v>Criterio</v>
          </cell>
          <cell r="H36" t="str">
            <v>Calif. Parcial</v>
          </cell>
          <cell r="I36" t="str">
            <v>Peso Parcial</v>
          </cell>
          <cell r="J36" t="str">
            <v>Calif. Pond.</v>
          </cell>
        </row>
        <row r="37">
          <cell r="A37" t="str">
            <v>ZONAS LATERALES</v>
          </cell>
          <cell r="C37" t="str">
            <v>Taludes Inestables (m):</v>
          </cell>
          <cell r="D37">
            <v>0</v>
          </cell>
          <cell r="E37" t="str">
            <v xml:space="preserve"> No existen</v>
          </cell>
          <cell r="H37">
            <v>5</v>
          </cell>
          <cell r="I37">
            <v>0.05</v>
          </cell>
          <cell r="J37">
            <v>0.25</v>
          </cell>
          <cell r="K37">
            <v>0.25</v>
          </cell>
          <cell r="L37" t="str">
            <v>Bueno</v>
          </cell>
        </row>
        <row r="39">
          <cell r="F39" t="str">
            <v>CALIFICACIÓN TOTAL DE LA SECCIÓN:</v>
          </cell>
          <cell r="J39">
            <v>4.8899999999999997</v>
          </cell>
        </row>
        <row r="40">
          <cell r="A40" t="str">
            <v>NOTA:</v>
          </cell>
          <cell r="B40" t="str">
            <v>El ingeniero sólo deberá introducir los datos requeridos para los campos en blanco. Lo demás lo calcula el programa.</v>
          </cell>
        </row>
        <row r="41">
          <cell r="G41" t="str">
            <v>ESTADO DE LA SECCIÓN:</v>
          </cell>
          <cell r="J41" t="str">
            <v>Bueno</v>
          </cell>
          <cell r="K41">
            <v>4.8900000000000006</v>
          </cell>
          <cell r="L41" t="str">
            <v>Bueno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  <sheetName val="Reprograma 4"/>
      <sheetName val="ITEMS"/>
      <sheetName val="PRECIOS"/>
      <sheetName val="Desmonte y Limpieza"/>
      <sheetName val="5.2"/>
      <sheetName val="PR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#¡REF"/>
      <sheetName val="\a  aaInformación GRUPO 4\A MIn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>
        <row r="2">
          <cell r="A2" t="str">
            <v>CODIGO</v>
          </cell>
          <cell r="B2" t="str">
            <v>EQUIPOS</v>
          </cell>
          <cell r="C2" t="str">
            <v>TIPO</v>
          </cell>
          <cell r="D2" t="str">
            <v>TARIFA/HORA</v>
          </cell>
          <cell r="E2" t="str">
            <v>RENDIMIENTO</v>
          </cell>
        </row>
        <row r="3">
          <cell r="A3">
            <v>1</v>
          </cell>
          <cell r="B3" t="str">
            <v>RETROCARGADOR</v>
          </cell>
          <cell r="C3" t="str">
            <v>JD-510</v>
          </cell>
          <cell r="D3">
            <v>35000</v>
          </cell>
        </row>
        <row r="4">
          <cell r="A4">
            <v>2</v>
          </cell>
          <cell r="B4" t="str">
            <v>MOTONIVELADORA</v>
          </cell>
          <cell r="C4" t="str">
            <v xml:space="preserve">CAT </v>
          </cell>
          <cell r="D4">
            <v>45000</v>
          </cell>
        </row>
        <row r="5">
          <cell r="A5">
            <v>3</v>
          </cell>
          <cell r="B5" t="str">
            <v>VIBROCOMPACTADOR</v>
          </cell>
          <cell r="C5" t="str">
            <v xml:space="preserve">CAT </v>
          </cell>
          <cell r="D5">
            <v>45000</v>
          </cell>
        </row>
        <row r="6">
          <cell r="A6">
            <v>4</v>
          </cell>
          <cell r="B6" t="str">
            <v>RETROEXCAVADORA</v>
          </cell>
          <cell r="C6" t="str">
            <v xml:space="preserve">CAT </v>
          </cell>
          <cell r="D6">
            <v>60000</v>
          </cell>
        </row>
        <row r="7">
          <cell r="A7">
            <v>5</v>
          </cell>
          <cell r="B7" t="str">
            <v>BULLDOZER</v>
          </cell>
          <cell r="C7" t="str">
            <v>D6D</v>
          </cell>
          <cell r="D7">
            <v>45000</v>
          </cell>
        </row>
        <row r="8">
          <cell r="A8">
            <v>6</v>
          </cell>
          <cell r="B8" t="str">
            <v>VOLQUETA</v>
          </cell>
          <cell r="C8" t="str">
            <v>5m3</v>
          </cell>
          <cell r="D8">
            <v>22500</v>
          </cell>
        </row>
        <row r="9">
          <cell r="A9">
            <v>7</v>
          </cell>
          <cell r="B9" t="str">
            <v>MOTOBOMBA</v>
          </cell>
          <cell r="D9">
            <v>4000</v>
          </cell>
        </row>
        <row r="10">
          <cell r="A10">
            <v>8</v>
          </cell>
          <cell r="B10" t="str">
            <v>HERRAMIENTA 1O% M.O</v>
          </cell>
        </row>
        <row r="11">
          <cell r="A11">
            <v>9</v>
          </cell>
          <cell r="B11" t="str">
            <v xml:space="preserve">CARROTANQUE </v>
          </cell>
          <cell r="C11" t="str">
            <v>2500 GL</v>
          </cell>
          <cell r="D11">
            <v>22500</v>
          </cell>
        </row>
        <row r="12">
          <cell r="A12">
            <v>10</v>
          </cell>
          <cell r="B12" t="str">
            <v>FINISHER</v>
          </cell>
          <cell r="C12" t="str">
            <v xml:space="preserve">CAT </v>
          </cell>
          <cell r="D12">
            <v>80000</v>
          </cell>
        </row>
        <row r="13">
          <cell r="A13">
            <v>11</v>
          </cell>
          <cell r="B13" t="str">
            <v>TRITURADORA</v>
          </cell>
          <cell r="C13" t="str">
            <v xml:space="preserve">CAT </v>
          </cell>
          <cell r="D13">
            <v>100000</v>
          </cell>
        </row>
        <row r="14">
          <cell r="A14">
            <v>12</v>
          </cell>
          <cell r="B14" t="str">
            <v>CARGADOR</v>
          </cell>
          <cell r="C14" t="str">
            <v xml:space="preserve">CAT </v>
          </cell>
          <cell r="D14">
            <v>45000</v>
          </cell>
        </row>
        <row r="15">
          <cell r="A15">
            <v>13</v>
          </cell>
          <cell r="B15" t="str">
            <v>COMPACTADOR</v>
          </cell>
          <cell r="C15" t="str">
            <v xml:space="preserve">CAT </v>
          </cell>
          <cell r="D15">
            <v>45000</v>
          </cell>
        </row>
        <row r="16">
          <cell r="A16">
            <v>14</v>
          </cell>
          <cell r="B16" t="str">
            <v>IRRIGADOR</v>
          </cell>
          <cell r="C16" t="str">
            <v>600M2/h</v>
          </cell>
          <cell r="D16">
            <v>45000</v>
          </cell>
        </row>
        <row r="17">
          <cell r="A17">
            <v>15</v>
          </cell>
          <cell r="B17" t="str">
            <v>RANA</v>
          </cell>
          <cell r="C17" t="str">
            <v>5 HP</v>
          </cell>
          <cell r="D17">
            <v>5375</v>
          </cell>
        </row>
        <row r="18">
          <cell r="A18">
            <v>16</v>
          </cell>
          <cell r="B18" t="str">
            <v xml:space="preserve">MEZCLADORA </v>
          </cell>
          <cell r="C18" t="str">
            <v>1.5 Bultos</v>
          </cell>
          <cell r="D18">
            <v>6125</v>
          </cell>
        </row>
        <row r="19">
          <cell r="A19">
            <v>17</v>
          </cell>
          <cell r="B19" t="str">
            <v>MAQUINA DEMARCADORA</v>
          </cell>
          <cell r="C19" t="str">
            <v>CHORRO</v>
          </cell>
          <cell r="D19">
            <v>40000</v>
          </cell>
        </row>
        <row r="21">
          <cell r="A21" t="str">
            <v>CODIGO</v>
          </cell>
          <cell r="B21" t="str">
            <v>MATERIALES</v>
          </cell>
          <cell r="C21" t="str">
            <v>UNIDAD</v>
          </cell>
          <cell r="D21" t="str">
            <v>TARIFA</v>
          </cell>
        </row>
        <row r="22">
          <cell r="A22">
            <v>18</v>
          </cell>
          <cell r="B22" t="str">
            <v>LAMINA GALVANIZADA</v>
          </cell>
          <cell r="C22" t="str">
            <v>M2</v>
          </cell>
          <cell r="D22">
            <v>30000</v>
          </cell>
        </row>
        <row r="23">
          <cell r="A23">
            <v>19</v>
          </cell>
          <cell r="B23" t="str">
            <v>SOPORTES</v>
          </cell>
          <cell r="C23" t="str">
            <v>UNI.</v>
          </cell>
          <cell r="D23">
            <v>120000</v>
          </cell>
        </row>
        <row r="24">
          <cell r="A24">
            <v>20</v>
          </cell>
          <cell r="B24" t="str">
            <v>PINTURA</v>
          </cell>
          <cell r="C24" t="str">
            <v>GALON</v>
          </cell>
          <cell r="D24">
            <v>25000</v>
          </cell>
        </row>
        <row r="25">
          <cell r="A25">
            <v>21</v>
          </cell>
          <cell r="B25" t="str">
            <v>ARTE</v>
          </cell>
          <cell r="C25" t="str">
            <v>GLOBAL</v>
          </cell>
          <cell r="D25">
            <v>350000</v>
          </cell>
        </row>
        <row r="26">
          <cell r="A26">
            <v>22</v>
          </cell>
          <cell r="B26" t="str">
            <v>INSTALACION</v>
          </cell>
          <cell r="C26" t="str">
            <v>GLOBAL</v>
          </cell>
          <cell r="D26">
            <v>250000</v>
          </cell>
        </row>
        <row r="27">
          <cell r="A27">
            <v>23</v>
          </cell>
          <cell r="B27" t="str">
            <v>FABRICACION</v>
          </cell>
          <cell r="C27" t="str">
            <v>GLOBAL</v>
          </cell>
          <cell r="D27">
            <v>250000</v>
          </cell>
        </row>
        <row r="28">
          <cell r="A28">
            <v>24</v>
          </cell>
          <cell r="B28" t="str">
            <v>EQUIPO DE TOPOGRAFIA</v>
          </cell>
          <cell r="C28" t="str">
            <v>KEM</v>
          </cell>
          <cell r="D28">
            <v>7500</v>
          </cell>
        </row>
        <row r="29">
          <cell r="A29">
            <v>25</v>
          </cell>
          <cell r="B29" t="str">
            <v xml:space="preserve">ESTACAS </v>
          </cell>
          <cell r="C29" t="str">
            <v>GLOBAL</v>
          </cell>
          <cell r="D29">
            <v>20000</v>
          </cell>
        </row>
        <row r="30">
          <cell r="A30">
            <v>26</v>
          </cell>
          <cell r="B30" t="str">
            <v>CARTERAS</v>
          </cell>
          <cell r="C30" t="str">
            <v>GLOBAL</v>
          </cell>
          <cell r="D30">
            <v>30000</v>
          </cell>
        </row>
        <row r="31">
          <cell r="A31">
            <v>27</v>
          </cell>
          <cell r="B31" t="str">
            <v>PAPELERIA</v>
          </cell>
          <cell r="C31" t="str">
            <v>GLOBAL</v>
          </cell>
          <cell r="D31">
            <v>10000</v>
          </cell>
        </row>
        <row r="32">
          <cell r="A32">
            <v>28</v>
          </cell>
          <cell r="B32" t="str">
            <v>1 TOPOGRAFO</v>
          </cell>
          <cell r="C32">
            <v>35000</v>
          </cell>
          <cell r="D32">
            <v>92</v>
          </cell>
        </row>
        <row r="33">
          <cell r="A33">
            <v>29</v>
          </cell>
          <cell r="B33" t="str">
            <v>CADENERO</v>
          </cell>
          <cell r="C33">
            <v>15000</v>
          </cell>
          <cell r="D33">
            <v>92</v>
          </cell>
        </row>
        <row r="34">
          <cell r="A34">
            <v>30</v>
          </cell>
          <cell r="B34" t="str">
            <v>PORTAMIRA</v>
          </cell>
          <cell r="C34">
            <v>10000</v>
          </cell>
          <cell r="D34">
            <v>92</v>
          </cell>
        </row>
        <row r="35">
          <cell r="A35">
            <v>31</v>
          </cell>
          <cell r="B35" t="str">
            <v>1 AYUDANTE</v>
          </cell>
          <cell r="C35">
            <v>10000</v>
          </cell>
          <cell r="D35">
            <v>92</v>
          </cell>
        </row>
        <row r="36">
          <cell r="A36">
            <v>32</v>
          </cell>
          <cell r="B36" t="str">
            <v>HOYADORA</v>
          </cell>
          <cell r="C36" t="str">
            <v>GLOBAL</v>
          </cell>
          <cell r="D36">
            <v>10000</v>
          </cell>
        </row>
        <row r="37">
          <cell r="A37">
            <v>33</v>
          </cell>
          <cell r="B37" t="str">
            <v>POSTES EN CONCRETO 1.80 M.</v>
          </cell>
          <cell r="C37" t="str">
            <v>UNI.</v>
          </cell>
          <cell r="D37">
            <v>12000</v>
          </cell>
        </row>
        <row r="38">
          <cell r="A38">
            <v>34</v>
          </cell>
          <cell r="B38" t="str">
            <v>ALAMBRE</v>
          </cell>
          <cell r="C38" t="str">
            <v>ML</v>
          </cell>
          <cell r="D38">
            <v>100</v>
          </cell>
        </row>
        <row r="39">
          <cell r="A39">
            <v>35</v>
          </cell>
          <cell r="B39" t="str">
            <v>AMARRE</v>
          </cell>
          <cell r="C39" t="str">
            <v>GLOBAL</v>
          </cell>
          <cell r="D39">
            <v>20</v>
          </cell>
        </row>
        <row r="40">
          <cell r="A40">
            <v>36</v>
          </cell>
          <cell r="B40" t="str">
            <v>4 AYUDANTES</v>
          </cell>
          <cell r="C40">
            <v>40000</v>
          </cell>
          <cell r="D40">
            <v>92</v>
          </cell>
        </row>
        <row r="41">
          <cell r="A41">
            <v>37</v>
          </cell>
          <cell r="B41" t="str">
            <v>DERECHO DE EXPLOTACION</v>
          </cell>
          <cell r="C41" t="str">
            <v>M3</v>
          </cell>
          <cell r="D41">
            <v>3000</v>
          </cell>
        </row>
        <row r="42">
          <cell r="A42">
            <v>38</v>
          </cell>
          <cell r="B42" t="str">
            <v>MATERIAL DE TER</v>
          </cell>
          <cell r="C42">
            <v>1.25</v>
          </cell>
          <cell r="D42">
            <v>515</v>
          </cell>
        </row>
        <row r="43">
          <cell r="A43">
            <v>39</v>
          </cell>
          <cell r="B43" t="str">
            <v>MATERIAL DE ALUVION</v>
          </cell>
          <cell r="C43" t="str">
            <v>M3</v>
          </cell>
          <cell r="D43">
            <v>7000</v>
          </cell>
        </row>
        <row r="44">
          <cell r="A44">
            <v>40</v>
          </cell>
          <cell r="B44" t="str">
            <v>Desp. POR COMPACTACION25%</v>
          </cell>
          <cell r="D44">
            <v>1750</v>
          </cell>
        </row>
        <row r="45">
          <cell r="A45">
            <v>41</v>
          </cell>
          <cell r="B45" t="str">
            <v>CLASIFICACION DE MATERIAL</v>
          </cell>
          <cell r="C45" t="str">
            <v>M3</v>
          </cell>
          <cell r="D45">
            <v>6000</v>
          </cell>
        </row>
        <row r="46">
          <cell r="A46">
            <v>42</v>
          </cell>
          <cell r="B46" t="str">
            <v>DESPERDICIO 10%</v>
          </cell>
          <cell r="D46">
            <v>2700</v>
          </cell>
        </row>
        <row r="47">
          <cell r="A47">
            <v>43</v>
          </cell>
          <cell r="B47" t="str">
            <v>3 AYUDANTES</v>
          </cell>
          <cell r="C47">
            <v>30000</v>
          </cell>
          <cell r="D47">
            <v>92</v>
          </cell>
        </row>
        <row r="48">
          <cell r="A48">
            <v>44</v>
          </cell>
          <cell r="B48" t="str">
            <v>1 JEFE DE PLANTA</v>
          </cell>
          <cell r="C48">
            <v>25000</v>
          </cell>
          <cell r="D48">
            <v>92</v>
          </cell>
        </row>
        <row r="49">
          <cell r="A49">
            <v>45</v>
          </cell>
          <cell r="B49" t="str">
            <v>1 AUXILIAR</v>
          </cell>
          <cell r="C49">
            <v>20000</v>
          </cell>
          <cell r="D49">
            <v>92</v>
          </cell>
        </row>
        <row r="50">
          <cell r="A50">
            <v>46</v>
          </cell>
          <cell r="B50" t="str">
            <v>TRITURADO</v>
          </cell>
          <cell r="C50" t="str">
            <v>M3</v>
          </cell>
          <cell r="D50">
            <v>26998</v>
          </cell>
        </row>
        <row r="51">
          <cell r="A51">
            <v>47</v>
          </cell>
          <cell r="B51" t="str">
            <v>PLANTA DE ASFALTO</v>
          </cell>
          <cell r="C51" t="str">
            <v>CAT</v>
          </cell>
          <cell r="D51">
            <v>180000</v>
          </cell>
        </row>
        <row r="52">
          <cell r="A52">
            <v>48</v>
          </cell>
          <cell r="B52" t="str">
            <v>MATERIAL BASE</v>
          </cell>
          <cell r="C52" t="str">
            <v>M3</v>
          </cell>
          <cell r="D52">
            <v>26998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R 1"/>
      <sheetName val="PUNITARIOS PARA 241201 2S"/>
      <sheetName val="Hoja1"/>
      <sheetName val="items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</sheetNames>
    <sheetDataSet>
      <sheetData sheetId="0" refreshError="1">
        <row r="48">
          <cell r="E48">
            <v>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</sheetNames>
    <sheetDataSet>
      <sheetData sheetId="0"/>
      <sheetData sheetId="1"/>
      <sheetData sheetId="2" refreshError="1">
        <row r="3">
          <cell r="A3" t="str">
            <v>COD</v>
          </cell>
          <cell r="B3" t="str">
            <v>ACTIVIDAD</v>
          </cell>
          <cell r="C3" t="str">
            <v>UNIDAD</v>
          </cell>
          <cell r="D3" t="str">
            <v>VR. UNITARIO</v>
          </cell>
        </row>
        <row r="4">
          <cell r="A4" t="str">
            <v>U001</v>
          </cell>
          <cell r="B4" t="str">
            <v>Replanteo con comision de topografía</v>
          </cell>
          <cell r="C4" t="str">
            <v>M2</v>
          </cell>
          <cell r="D4">
            <v>8707</v>
          </cell>
        </row>
        <row r="5">
          <cell r="A5" t="str">
            <v>U002</v>
          </cell>
          <cell r="B5" t="str">
            <v>Conformacion calzada y cuneteada</v>
          </cell>
          <cell r="C5" t="str">
            <v>KM</v>
          </cell>
          <cell r="D5">
            <v>368640</v>
          </cell>
        </row>
        <row r="6">
          <cell r="A6" t="str">
            <v>U003</v>
          </cell>
          <cell r="B6" t="str">
            <v>Alcantarilla de 36"</v>
          </cell>
          <cell r="C6" t="str">
            <v>UN</v>
          </cell>
          <cell r="D6">
            <v>1792500</v>
          </cell>
        </row>
        <row r="7">
          <cell r="A7" t="str">
            <v>U004</v>
          </cell>
          <cell r="B7" t="str">
            <v>Cunetas en concreto</v>
          </cell>
          <cell r="C7" t="str">
            <v>Ml</v>
          </cell>
          <cell r="D7">
            <v>20913</v>
          </cell>
        </row>
        <row r="8">
          <cell r="A8" t="str">
            <v>U005</v>
          </cell>
          <cell r="B8" t="str">
            <v>Subbase Granular</v>
          </cell>
          <cell r="C8" t="str">
            <v>M3</v>
          </cell>
          <cell r="D8">
            <v>36382</v>
          </cell>
        </row>
        <row r="9">
          <cell r="A9" t="str">
            <v>U006</v>
          </cell>
          <cell r="B9" t="str">
            <v>Base Granular</v>
          </cell>
          <cell r="C9" t="str">
            <v>M3</v>
          </cell>
          <cell r="D9">
            <v>41060</v>
          </cell>
        </row>
        <row r="10">
          <cell r="A10" t="str">
            <v>U007</v>
          </cell>
          <cell r="B10" t="str">
            <v>Imprimaciôn</v>
          </cell>
          <cell r="C10" t="str">
            <v>M2</v>
          </cell>
          <cell r="D10">
            <v>1668</v>
          </cell>
        </row>
        <row r="11">
          <cell r="A11" t="str">
            <v>U008</v>
          </cell>
          <cell r="B11" t="str">
            <v>Base Asfàltica</v>
          </cell>
          <cell r="C11" t="str">
            <v>M3</v>
          </cell>
          <cell r="D11">
            <v>191420</v>
          </cell>
        </row>
        <row r="12">
          <cell r="A12" t="str">
            <v>U009</v>
          </cell>
          <cell r="B12" t="str">
            <v>Rodadura</v>
          </cell>
          <cell r="C12" t="str">
            <v>M3</v>
          </cell>
          <cell r="D12">
            <v>202420</v>
          </cell>
        </row>
        <row r="13">
          <cell r="A13" t="str">
            <v>U999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desmonte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recios"/>
      <sheetName val="621,1 Pilotes (2)"/>
      <sheetName val="PPTO CONTRACTUAL"/>
      <sheetName val="PPTO ESTUDIOS Y DISEÑOS"/>
      <sheetName val="Plantacion árboles"/>
      <sheetName val="Mtto Arboles"/>
      <sheetName val="NP Tala árboles H&lt;5"/>
      <sheetName val="NP Tala árboles H&lt;5 (2)"/>
      <sheetName val="NP Tala árboles H 5-10"/>
      <sheetName val="NP Tala árboles 5-10 (2)"/>
      <sheetName val="NP Tala árboles H 10-20"/>
      <sheetName val="NP Tala árboles 10-20m  (2)"/>
      <sheetName val="NP Tala árboles H 10-20 (2)"/>
      <sheetName val="NP Dren Horizontal &lt;10 m"/>
      <sheetName val="NP Tala árboles &gt;20m (2)"/>
      <sheetName val="NP Person anclaje de 1 a 5 m"/>
      <sheetName val="NP Pernos de Anclaje L=10 m"/>
      <sheetName val="NP Person anclaje de 1 a 5 Inci"/>
      <sheetName val="NP MallaSteel Grid"/>
      <sheetName val="Malla Verde"/>
      <sheetName val="NP Captafaros"/>
      <sheetName val="NP Tachas Reflectivas"/>
      <sheetName val="NP Señales 45X30"/>
      <sheetName val="NP Señales 60X60"/>
      <sheetName val="NP MallaSteel Grid Inicial"/>
      <sheetName val="Cunetas concreto Clase D"/>
      <sheetName val="Cunetas Inicial"/>
      <sheetName val="NP Malla Electrosoldada"/>
      <sheetName val="NP Piedra Pegada"/>
      <sheetName val="NP Malla Electrosoldada Inicial"/>
      <sheetName val="NP Zanjas Coronación sacos"/>
      <sheetName val="NP Zanjas Coronación sacos Inci"/>
      <sheetName val="NP Excavacion Roca Explanacion"/>
      <sheetName val="Excavacion roca inicial"/>
      <sheetName val="900,2 Transporte derrumbes"/>
      <sheetName val="900,2 Transporte explanacion"/>
      <sheetName val="810,1 Prot. taludes tierra orga"/>
      <sheetName val="810,1 Proteccion taludes cesped"/>
      <sheetName val="801,6P Limpieza de alcantarilla"/>
      <sheetName val="800,1 Cerca de almabre de puas"/>
      <sheetName val="730,2 Seccion final"/>
      <sheetName val="730,1 Defensa Metálica"/>
      <sheetName val="710,1 Señal de transito"/>
      <sheetName val="700,1 Linea de demarcacion"/>
      <sheetName val="681,1 Gaviones"/>
      <sheetName val="674,20 Dren Horizontal"/>
      <sheetName val="673,2 Material Drenante"/>
      <sheetName val="673,1 Geotextil"/>
      <sheetName val="672,1 Bordillo"/>
      <sheetName val="671,1 Cunetas"/>
      <sheetName val="663,3P Tuberia Filtro 100 mm"/>
      <sheetName val="663,1 Tuberia PVC 900 mm"/>
      <sheetName val="640,1 Acero de refuerzo"/>
      <sheetName val="632,1 Baranda metálica"/>
      <sheetName val="630,7 Concreto Clase G"/>
      <sheetName val="630,6 Concreto Clase F"/>
      <sheetName val="630,4 Concreto clase D"/>
      <sheetName val="630,3 Concreto clase C"/>
      <sheetName val="621,1 Pilotes"/>
      <sheetName val="623,1 Anclajes"/>
      <sheetName val="610,1 Relleno para estructuras "/>
      <sheetName val="610,1P Rellenos detras cunetas"/>
      <sheetName val="600,1,1 Excav. varias en roca"/>
      <sheetName val="600,1,1 Excavaciones varias sin"/>
      <sheetName val="467,13p Mezcla con grano caucho"/>
      <sheetName val="466,1 Sello grietas sin ruteo"/>
      <sheetName val="461,1 Pavimento Reciclado con e"/>
      <sheetName val="460,1P Fresado pavimento asfalt"/>
      <sheetName val="450,2P MDC-19 bacheos"/>
      <sheetName val="450,2P MDC-19"/>
      <sheetName val="421,1 Riego de liga CRR-1"/>
      <sheetName val="411,2 Emulsion CLR-1"/>
      <sheetName val="411,2 Emulsion CLR-1ARD"/>
      <sheetName val="330,4 base granular bacheo"/>
      <sheetName val="330,1 Base granular clase A"/>
      <sheetName val="320,4 Subbase bacheo"/>
      <sheetName val="320,1 Subbase granular"/>
      <sheetName val="311,1 Afirmado"/>
      <sheetName val="2P Conformacion sobrantes"/>
      <sheetName val="211,1 Remocion derrumbes"/>
      <sheetName val="210,2,2 Excavaciones explanacio"/>
      <sheetName val="201,8 Demolición pav. rigidos"/>
      <sheetName val="201,7 Demolicion estructuras"/>
      <sheetName val="200,2 Desmonte y limpieza"/>
    </sheetNames>
    <sheetDataSet>
      <sheetData sheetId="0">
        <row r="16">
          <cell r="I16" t="str">
            <v>Obrero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cios tuberia"/>
    </sheetNames>
    <sheetDataSet>
      <sheetData sheetId="0">
        <row r="11">
          <cell r="K11">
            <v>554450.75</v>
          </cell>
        </row>
        <row r="14">
          <cell r="K14">
            <v>1644651.4</v>
          </cell>
        </row>
        <row r="15">
          <cell r="K15">
            <v>2231636.75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FORMULA"/>
      <sheetName val="Equipo"/>
      <sheetName val="otros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LIQ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>
        <row r="7">
          <cell r="E7" t="str">
            <v>SUBDIRECCION RED NACIONAL DE CARRETERAS</v>
          </cell>
          <cell r="I7" t="str">
            <v>NARIÑO</v>
          </cell>
        </row>
        <row r="10">
          <cell r="C10" t="str">
            <v>GESTION PREDIAL, SOCIAL, AMBIENTAL Y MEJORAMIENTO DE LA TRONCAL NORTE DE NARIÑO ENTRE EL PR60+240 AL PR66+090 EN EL DEPARTAMENTO DE NARIÑO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2">
          <cell r="C2">
            <v>0.2</v>
          </cell>
        </row>
        <row r="3">
          <cell r="C3">
            <v>0.05</v>
          </cell>
        </row>
        <row r="4">
          <cell r="C4">
            <v>0.05</v>
          </cell>
        </row>
        <row r="5">
          <cell r="C5">
            <v>1.85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>
        <row r="15">
          <cell r="B15" t="str">
            <v>ROSY ARTEAGA ORTEGA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37" workbookViewId="0">
      <selection activeCell="M63" sqref="M63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48</v>
      </c>
      <c r="B14" s="149" t="s">
        <v>49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52</v>
      </c>
    </row>
    <row r="15" spans="1:13" x14ac:dyDescent="0.25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14" t="s">
        <v>50</v>
      </c>
      <c r="B19" s="105"/>
      <c r="C19" s="105"/>
      <c r="D19" s="105"/>
      <c r="E19" s="105"/>
      <c r="F19" s="105"/>
      <c r="G19" s="106"/>
      <c r="H19" s="115"/>
      <c r="I19" s="116"/>
      <c r="J19" s="27">
        <v>75000</v>
      </c>
      <c r="K19" s="107">
        <v>7.5</v>
      </c>
      <c r="L19" s="108"/>
      <c r="M19" s="27">
        <f>ROUND((+J19/K19),2)</f>
        <v>10000</v>
      </c>
    </row>
    <row r="20" spans="1:14" x14ac:dyDescent="0.25">
      <c r="A20" s="104" t="s">
        <v>51</v>
      </c>
      <c r="B20" s="105"/>
      <c r="C20" s="105"/>
      <c r="D20" s="105"/>
      <c r="E20" s="105"/>
      <c r="F20" s="105"/>
      <c r="G20" s="106"/>
      <c r="H20" s="115"/>
      <c r="I20" s="116"/>
      <c r="J20" s="27">
        <v>15000</v>
      </c>
      <c r="K20" s="107">
        <f>+K19</f>
        <v>7.5</v>
      </c>
      <c r="L20" s="108"/>
      <c r="M20" s="27">
        <f t="shared" ref="M20" si="0">ROUND((+J20/K20),2)</f>
        <v>2000</v>
      </c>
    </row>
    <row r="21" spans="1:14" x14ac:dyDescent="0.25">
      <c r="A21" s="104" t="s">
        <v>11</v>
      </c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>
        <v>417</v>
      </c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12417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5</v>
      </c>
      <c r="C47" s="35"/>
      <c r="D47" s="35"/>
      <c r="E47" s="35"/>
      <c r="F47" s="35"/>
      <c r="G47" s="36"/>
      <c r="H47" s="27">
        <f>24500*B47</f>
        <v>122500</v>
      </c>
      <c r="I47" s="52">
        <v>1</v>
      </c>
      <c r="J47" s="27">
        <f>+H47*I47+H47</f>
        <v>245000</v>
      </c>
      <c r="K47" s="107">
        <f>+K19*8</f>
        <v>60</v>
      </c>
      <c r="L47" s="108"/>
      <c r="M47" s="27">
        <f>+J47/K47</f>
        <v>4083.3333333333335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60</v>
      </c>
      <c r="L48" s="108"/>
      <c r="M48" s="27">
        <f>+J48/K48</f>
        <v>1500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5583.3333333333339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18000</v>
      </c>
      <c r="N54" s="74">
        <f>18000-M54</f>
        <v>0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20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6">
    <mergeCell ref="A70:C70"/>
    <mergeCell ref="I70:M70"/>
    <mergeCell ref="K22:L22"/>
    <mergeCell ref="B13:L13"/>
    <mergeCell ref="B14:L14"/>
    <mergeCell ref="K60:L60"/>
    <mergeCell ref="A61:L61"/>
    <mergeCell ref="A63:L63"/>
    <mergeCell ref="K48:L48"/>
    <mergeCell ref="K49:L49"/>
    <mergeCell ref="A38:G38"/>
    <mergeCell ref="K38:L38"/>
    <mergeCell ref="K39:L39"/>
    <mergeCell ref="K41:L41"/>
    <mergeCell ref="A42:G42"/>
    <mergeCell ref="K42:L42"/>
    <mergeCell ref="A1:B7"/>
    <mergeCell ref="C1:M7"/>
    <mergeCell ref="A58:G58"/>
    <mergeCell ref="K58:L58"/>
    <mergeCell ref="K59:L59"/>
    <mergeCell ref="K50:L50"/>
    <mergeCell ref="A51:G51"/>
    <mergeCell ref="K51:L51"/>
    <mergeCell ref="A52:L52"/>
    <mergeCell ref="A54:L54"/>
    <mergeCell ref="A57:G57"/>
    <mergeCell ref="K57:L57"/>
    <mergeCell ref="A43:L43"/>
    <mergeCell ref="A46:G46"/>
    <mergeCell ref="K46:L46"/>
    <mergeCell ref="K47:L47"/>
    <mergeCell ref="A37:G37"/>
    <mergeCell ref="K37:L37"/>
    <mergeCell ref="A29:H29"/>
    <mergeCell ref="K29:L29"/>
    <mergeCell ref="A30:H30"/>
    <mergeCell ref="K30:L30"/>
    <mergeCell ref="A31:H31"/>
    <mergeCell ref="K31:L31"/>
    <mergeCell ref="A32:H32"/>
    <mergeCell ref="K32:L32"/>
    <mergeCell ref="A33:H33"/>
    <mergeCell ref="K33:L33"/>
    <mergeCell ref="A34:L34"/>
    <mergeCell ref="A24:G24"/>
    <mergeCell ref="H24:I24"/>
    <mergeCell ref="K24:L24"/>
    <mergeCell ref="A25:L25"/>
    <mergeCell ref="A28:H28"/>
    <mergeCell ref="K28:L28"/>
    <mergeCell ref="C10:M10"/>
    <mergeCell ref="A12:M12"/>
    <mergeCell ref="A23:G23"/>
    <mergeCell ref="K23:L23"/>
    <mergeCell ref="A18:G18"/>
    <mergeCell ref="H18:I18"/>
    <mergeCell ref="K18:L18"/>
    <mergeCell ref="A19:G19"/>
    <mergeCell ref="H19:I19"/>
    <mergeCell ref="K19:L19"/>
    <mergeCell ref="A20:G20"/>
    <mergeCell ref="H20:I20"/>
    <mergeCell ref="K20:L20"/>
    <mergeCell ref="A21:G21"/>
    <mergeCell ref="K21:L21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0"/>
  <sheetViews>
    <sheetView topLeftCell="M31" workbookViewId="0">
      <selection activeCell="A47" sqref="A47:Q51"/>
    </sheetView>
  </sheetViews>
  <sheetFormatPr baseColWidth="10" defaultRowHeight="15" x14ac:dyDescent="0.25"/>
  <cols>
    <col min="1" max="1" width="21.5703125" customWidth="1"/>
    <col min="2" max="2" width="15.42578125" customWidth="1"/>
    <col min="3" max="3" width="7.28515625" customWidth="1"/>
    <col min="5" max="5" width="0" hidden="1" customWidth="1"/>
    <col min="6" max="6" width="5.7109375" customWidth="1"/>
    <col min="7" max="7" width="9.5703125" customWidth="1"/>
    <col min="8" max="8" width="13.85546875" customWidth="1"/>
    <col min="9" max="9" width="11.7109375" customWidth="1"/>
    <col min="10" max="10" width="15.85546875" customWidth="1"/>
    <col min="11" max="11" width="11.7109375" customWidth="1"/>
    <col min="12" max="12" width="5.5703125" customWidth="1"/>
    <col min="13" max="13" width="16.5703125" customWidth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B9" s="1"/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x14ac:dyDescent="0.25">
      <c r="A14" s="16" t="s">
        <v>82</v>
      </c>
      <c r="B14" s="149" t="s">
        <v>81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3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3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3" x14ac:dyDescent="0.25">
      <c r="A19" s="104"/>
      <c r="B19" s="105"/>
      <c r="C19" s="105"/>
      <c r="D19" s="105"/>
      <c r="E19" s="105"/>
      <c r="F19" s="105"/>
      <c r="G19" s="106"/>
      <c r="H19" s="28"/>
      <c r="I19" s="23"/>
      <c r="J19" s="27"/>
      <c r="K19" s="107"/>
      <c r="L19" s="108"/>
      <c r="M19" s="27"/>
    </row>
    <row r="20" spans="1:13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3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3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3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3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3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0</v>
      </c>
    </row>
    <row r="26" spans="1:13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3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3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3" x14ac:dyDescent="0.25">
      <c r="A29" s="115" t="s">
        <v>78</v>
      </c>
      <c r="B29" s="120"/>
      <c r="C29" s="120"/>
      <c r="D29" s="120"/>
      <c r="E29" s="120"/>
      <c r="F29" s="120"/>
      <c r="G29" s="120"/>
      <c r="H29" s="116"/>
      <c r="I29" s="38" t="s">
        <v>77</v>
      </c>
      <c r="J29" s="39">
        <v>1</v>
      </c>
      <c r="K29" s="121">
        <f>ROUND(1382060*1.19,0)</f>
        <v>1644651</v>
      </c>
      <c r="L29" s="122"/>
      <c r="M29" s="27">
        <f>+K29*J29</f>
        <v>1644651</v>
      </c>
    </row>
    <row r="30" spans="1:13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3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3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1644651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 t="str">
        <f>+A29</f>
        <v>Tubería PEAD 1050 mm (42")</v>
      </c>
      <c r="B38" s="120"/>
      <c r="C38" s="120"/>
      <c r="D38" s="120"/>
      <c r="E38" s="120"/>
      <c r="F38" s="120"/>
      <c r="G38" s="120"/>
      <c r="H38" s="49"/>
      <c r="I38" s="39"/>
      <c r="J38" s="49"/>
      <c r="K38" s="107"/>
      <c r="L38" s="108"/>
      <c r="M38" s="44">
        <v>20000</v>
      </c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20000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/>
      <c r="B47" s="39"/>
      <c r="C47" s="35"/>
      <c r="D47" s="35"/>
      <c r="E47" s="35"/>
      <c r="F47" s="35"/>
      <c r="G47" s="36"/>
      <c r="H47" s="27"/>
      <c r="I47" s="52"/>
      <c r="J47" s="27"/>
      <c r="K47" s="107"/>
      <c r="L47" s="108"/>
      <c r="M47" s="27"/>
    </row>
    <row r="48" spans="1:13" x14ac:dyDescent="0.25">
      <c r="A48" s="28"/>
      <c r="B48" s="53"/>
      <c r="C48" s="22"/>
      <c r="D48" s="22"/>
      <c r="E48" s="22"/>
      <c r="F48" s="22"/>
      <c r="G48" s="22"/>
      <c r="H48" s="27"/>
      <c r="I48" s="52"/>
      <c r="J48" s="27"/>
      <c r="K48" s="107"/>
      <c r="L48" s="108"/>
      <c r="M48" s="27"/>
    </row>
    <row r="49" spans="1:13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3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3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3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0</v>
      </c>
    </row>
    <row r="53" spans="1:13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3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1664651</v>
      </c>
    </row>
    <row r="55" spans="1:13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3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3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3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3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3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3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3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3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3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ageMargins left="0.7" right="0.7" top="0.75" bottom="0.75" header="0.3" footer="0.3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0"/>
  <sheetViews>
    <sheetView topLeftCell="A34" workbookViewId="0">
      <selection activeCell="N33" sqref="N33"/>
    </sheetView>
  </sheetViews>
  <sheetFormatPr baseColWidth="10" defaultRowHeight="15" x14ac:dyDescent="0.25"/>
  <cols>
    <col min="1" max="1" width="21.5703125" customWidth="1"/>
    <col min="2" max="2" width="15.42578125" customWidth="1"/>
    <col min="3" max="3" width="7.28515625" customWidth="1"/>
    <col min="5" max="5" width="0" hidden="1" customWidth="1"/>
    <col min="6" max="6" width="5.7109375" customWidth="1"/>
    <col min="7" max="7" width="9.5703125" customWidth="1"/>
    <col min="8" max="8" width="13.85546875" customWidth="1"/>
    <col min="9" max="9" width="11.7109375" customWidth="1"/>
    <col min="10" max="10" width="15.85546875" customWidth="1"/>
    <col min="11" max="11" width="11.7109375" customWidth="1"/>
    <col min="12" max="12" width="5.5703125" customWidth="1"/>
    <col min="13" max="13" width="16.5703125" customWidth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B9" s="1"/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x14ac:dyDescent="0.25">
      <c r="A14" s="16" t="s">
        <v>83</v>
      </c>
      <c r="B14" s="149" t="s">
        <v>84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3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3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3" x14ac:dyDescent="0.25">
      <c r="A19" s="104"/>
      <c r="B19" s="105"/>
      <c r="C19" s="105"/>
      <c r="D19" s="105"/>
      <c r="E19" s="105"/>
      <c r="F19" s="105"/>
      <c r="G19" s="106"/>
      <c r="H19" s="28"/>
      <c r="I19" s="23"/>
      <c r="J19" s="27"/>
      <c r="K19" s="107"/>
      <c r="L19" s="108"/>
      <c r="M19" s="27"/>
    </row>
    <row r="20" spans="1:13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3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3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3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3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3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0</v>
      </c>
    </row>
    <row r="26" spans="1:13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3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3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3" x14ac:dyDescent="0.25">
      <c r="A29" s="115" t="s">
        <v>79</v>
      </c>
      <c r="B29" s="120"/>
      <c r="C29" s="120"/>
      <c r="D29" s="120"/>
      <c r="E29" s="120"/>
      <c r="F29" s="120"/>
      <c r="G29" s="120"/>
      <c r="H29" s="116"/>
      <c r="I29" s="38" t="s">
        <v>77</v>
      </c>
      <c r="J29" s="39">
        <v>1</v>
      </c>
      <c r="K29" s="121">
        <f>ROUND(1875325*1.19,0)</f>
        <v>2231637</v>
      </c>
      <c r="L29" s="122"/>
      <c r="M29" s="27">
        <f>+K29*J29</f>
        <v>2231637</v>
      </c>
    </row>
    <row r="30" spans="1:13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3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3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2231637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 t="str">
        <f>+A29</f>
        <v>Tubería PEAD 1200 mm (48")</v>
      </c>
      <c r="B38" s="120"/>
      <c r="C38" s="120"/>
      <c r="D38" s="120"/>
      <c r="E38" s="120"/>
      <c r="F38" s="120"/>
      <c r="G38" s="120"/>
      <c r="H38" s="49"/>
      <c r="I38" s="39"/>
      <c r="J38" s="49"/>
      <c r="K38" s="107"/>
      <c r="L38" s="108"/>
      <c r="M38" s="44">
        <v>20000</v>
      </c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20000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/>
      <c r="B47" s="39"/>
      <c r="C47" s="35"/>
      <c r="D47" s="35"/>
      <c r="E47" s="35"/>
      <c r="F47" s="35"/>
      <c r="G47" s="36"/>
      <c r="H47" s="27"/>
      <c r="I47" s="52"/>
      <c r="J47" s="27"/>
      <c r="K47" s="107"/>
      <c r="L47" s="108"/>
      <c r="M47" s="27"/>
    </row>
    <row r="48" spans="1:13" x14ac:dyDescent="0.25">
      <c r="A48" s="28"/>
      <c r="B48" s="53"/>
      <c r="C48" s="22"/>
      <c r="D48" s="22"/>
      <c r="E48" s="22"/>
      <c r="F48" s="22"/>
      <c r="G48" s="22"/>
      <c r="H48" s="27"/>
      <c r="I48" s="52"/>
      <c r="J48" s="27"/>
      <c r="K48" s="107"/>
      <c r="L48" s="108"/>
      <c r="M48" s="27"/>
    </row>
    <row r="49" spans="1:13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3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3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3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0</v>
      </c>
    </row>
    <row r="53" spans="1:13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3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2251637</v>
      </c>
    </row>
    <row r="55" spans="1:13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3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3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3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3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3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3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3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3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3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ageMargins left="0.7" right="0.7" top="0.75" bottom="0.75" header="0.3" footer="0.3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workbookViewId="0">
      <selection activeCell="K19" sqref="K19:L19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66</v>
      </c>
      <c r="B14" s="149" t="s">
        <v>67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56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04" t="s">
        <v>68</v>
      </c>
      <c r="B19" s="105"/>
      <c r="C19" s="105"/>
      <c r="D19" s="105"/>
      <c r="E19" s="105"/>
      <c r="F19" s="105"/>
      <c r="G19" s="106"/>
      <c r="H19" s="28"/>
      <c r="I19" s="23"/>
      <c r="J19" s="27">
        <v>130000</v>
      </c>
      <c r="K19" s="107">
        <v>33</v>
      </c>
      <c r="L19" s="108"/>
      <c r="M19" s="27">
        <f>+J19/K19</f>
        <v>3939.3939393939395</v>
      </c>
    </row>
    <row r="20" spans="1:14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4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3939.3939393939395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>
        <f>+A29</f>
        <v>0</v>
      </c>
      <c r="B38" s="120"/>
      <c r="C38" s="120"/>
      <c r="D38" s="120"/>
      <c r="E38" s="120"/>
      <c r="F38" s="120"/>
      <c r="G38" s="120"/>
      <c r="H38" s="38">
        <f>+J29</f>
        <v>0</v>
      </c>
      <c r="I38" s="39">
        <v>8</v>
      </c>
      <c r="J38" s="38">
        <f>+I38*H38</f>
        <v>0</v>
      </c>
      <c r="K38" s="107">
        <v>900</v>
      </c>
      <c r="L38" s="108"/>
      <c r="M38" s="44">
        <f>+K38*J38</f>
        <v>0</v>
      </c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/>
      <c r="B47" s="39"/>
      <c r="C47" s="35"/>
      <c r="D47" s="35"/>
      <c r="E47" s="35"/>
      <c r="F47" s="35"/>
      <c r="G47" s="36"/>
      <c r="H47" s="27"/>
      <c r="I47" s="52"/>
      <c r="J47" s="27"/>
      <c r="K47" s="107"/>
      <c r="L47" s="108"/>
      <c r="M47" s="27"/>
    </row>
    <row r="48" spans="1:13" x14ac:dyDescent="0.25">
      <c r="A48" s="28"/>
      <c r="B48" s="53"/>
      <c r="C48" s="22"/>
      <c r="D48" s="22"/>
      <c r="E48" s="22"/>
      <c r="F48" s="22"/>
      <c r="G48" s="22"/>
      <c r="H48" s="27"/>
      <c r="I48" s="52"/>
      <c r="J48" s="27"/>
      <c r="K48" s="107"/>
      <c r="L48" s="108"/>
      <c r="M48" s="27"/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0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3939</v>
      </c>
      <c r="N54" s="74"/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abSelected="1" workbookViewId="0">
      <selection activeCell="N9" sqref="N9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93" t="s">
        <v>47</v>
      </c>
      <c r="D11" s="93"/>
      <c r="E11" s="93"/>
      <c r="F11" s="93"/>
      <c r="G11" s="93"/>
      <c r="H11" s="93"/>
      <c r="I11" s="93"/>
      <c r="J11" s="93"/>
      <c r="K11" s="93"/>
      <c r="L11" s="93"/>
      <c r="M11" s="94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/>
      <c r="B14" s="149" t="s">
        <v>102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52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04" t="s">
        <v>11</v>
      </c>
      <c r="B19" s="105"/>
      <c r="C19" s="105"/>
      <c r="D19" s="105"/>
      <c r="E19" s="105"/>
      <c r="F19" s="105"/>
      <c r="G19" s="106"/>
      <c r="H19" s="83"/>
      <c r="I19" s="23"/>
      <c r="J19" s="27"/>
      <c r="K19" s="107"/>
      <c r="L19" s="108"/>
      <c r="M19" s="27"/>
    </row>
    <row r="20" spans="1:14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4" x14ac:dyDescent="0.25">
      <c r="A21" s="104"/>
      <c r="B21" s="105"/>
      <c r="C21" s="105"/>
      <c r="D21" s="105"/>
      <c r="E21" s="105"/>
      <c r="F21" s="105"/>
      <c r="G21" s="106"/>
      <c r="H21" s="83"/>
      <c r="I21" s="23"/>
      <c r="J21" s="27"/>
      <c r="K21" s="107"/>
      <c r="L21" s="108"/>
      <c r="M21" s="27"/>
    </row>
    <row r="22" spans="1:14" x14ac:dyDescent="0.25">
      <c r="A22" s="90"/>
      <c r="B22" s="91"/>
      <c r="C22" s="91"/>
      <c r="D22" s="91"/>
      <c r="E22" s="91"/>
      <c r="F22" s="91"/>
      <c r="G22" s="92"/>
      <c r="H22" s="83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83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0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9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8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 t="s">
        <v>103</v>
      </c>
      <c r="B29" s="120"/>
      <c r="C29" s="120"/>
      <c r="D29" s="120"/>
      <c r="E29" s="120"/>
      <c r="F29" s="120"/>
      <c r="G29" s="120"/>
      <c r="H29" s="116"/>
      <c r="I29" s="80"/>
      <c r="J29" s="39"/>
      <c r="K29" s="121"/>
      <c r="L29" s="122"/>
      <c r="M29" s="27"/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80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80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80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84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9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88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 t="str">
        <f>+A29</f>
        <v>Tabla</v>
      </c>
      <c r="B38" s="120"/>
      <c r="C38" s="120"/>
      <c r="D38" s="120"/>
      <c r="E38" s="120"/>
      <c r="F38" s="120"/>
      <c r="G38" s="120"/>
      <c r="H38" s="80">
        <f>+J29</f>
        <v>0</v>
      </c>
      <c r="I38" s="39">
        <v>8</v>
      </c>
      <c r="J38" s="80">
        <f>+I38*H38</f>
        <v>0</v>
      </c>
      <c r="K38" s="107">
        <v>900</v>
      </c>
      <c r="L38" s="108"/>
      <c r="M38" s="44">
        <f>+K38*J38</f>
        <v>0</v>
      </c>
    </row>
    <row r="39" spans="1:13" x14ac:dyDescent="0.25">
      <c r="A39" s="83"/>
      <c r="B39" s="84"/>
      <c r="C39" s="84"/>
      <c r="D39" s="84"/>
      <c r="E39" s="84"/>
      <c r="F39" s="84"/>
      <c r="G39" s="84"/>
      <c r="H39" s="45"/>
      <c r="I39" s="45"/>
      <c r="J39" s="45"/>
      <c r="K39" s="107"/>
      <c r="L39" s="108"/>
      <c r="M39" s="27"/>
    </row>
    <row r="40" spans="1:13" x14ac:dyDescent="0.25">
      <c r="A40" s="83"/>
      <c r="B40" s="84"/>
      <c r="C40" s="84"/>
      <c r="D40" s="84"/>
      <c r="E40" s="84"/>
      <c r="F40" s="84"/>
      <c r="G40" s="84"/>
      <c r="H40" s="45"/>
      <c r="I40" s="45"/>
      <c r="J40" s="45"/>
      <c r="K40" s="76"/>
      <c r="L40" s="77"/>
      <c r="M40" s="27"/>
    </row>
    <row r="41" spans="1:13" x14ac:dyDescent="0.25">
      <c r="A41" s="83"/>
      <c r="B41" s="84"/>
      <c r="C41" s="84"/>
      <c r="D41" s="84"/>
      <c r="E41" s="84"/>
      <c r="F41" s="84"/>
      <c r="G41" s="84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9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78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81"/>
      <c r="B47" s="39"/>
      <c r="C47" s="82"/>
      <c r="D47" s="82"/>
      <c r="E47" s="82"/>
      <c r="F47" s="82"/>
      <c r="G47" s="89"/>
      <c r="H47" s="27"/>
      <c r="I47" s="52"/>
      <c r="J47" s="27"/>
      <c r="K47" s="107"/>
      <c r="L47" s="108"/>
      <c r="M47" s="27"/>
    </row>
    <row r="48" spans="1:13" x14ac:dyDescent="0.25">
      <c r="A48" s="83"/>
      <c r="B48" s="53"/>
      <c r="C48" s="84"/>
      <c r="D48" s="84"/>
      <c r="E48" s="84"/>
      <c r="F48" s="84"/>
      <c r="G48" s="84"/>
      <c r="H48" s="27"/>
      <c r="I48" s="52"/>
      <c r="J48" s="27"/>
      <c r="K48" s="107"/>
      <c r="L48" s="108"/>
      <c r="M48" s="27"/>
    </row>
    <row r="49" spans="1:14" x14ac:dyDescent="0.25">
      <c r="A49" s="83"/>
      <c r="B49" s="53"/>
      <c r="C49" s="84"/>
      <c r="D49" s="84"/>
      <c r="E49" s="84"/>
      <c r="F49" s="84"/>
      <c r="G49" s="84"/>
      <c r="H49" s="45"/>
      <c r="I49" s="54"/>
      <c r="J49" s="45"/>
      <c r="K49" s="153"/>
      <c r="L49" s="153"/>
      <c r="M49" s="55"/>
    </row>
    <row r="50" spans="1:14" x14ac:dyDescent="0.25">
      <c r="A50" s="83"/>
      <c r="B50" s="53"/>
      <c r="C50" s="84"/>
      <c r="D50" s="84"/>
      <c r="E50" s="84"/>
      <c r="F50" s="84"/>
      <c r="G50" s="84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0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0</v>
      </c>
      <c r="N54" s="74"/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9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88"/>
      <c r="I57" s="79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83" t="s">
        <v>34</v>
      </c>
      <c r="B59" s="84"/>
      <c r="C59" s="84"/>
      <c r="D59" s="84"/>
      <c r="E59" s="84"/>
      <c r="F59" s="84"/>
      <c r="G59" s="84"/>
      <c r="H59" s="58"/>
      <c r="I59" s="59"/>
      <c r="J59" s="60"/>
      <c r="K59" s="121"/>
      <c r="L59" s="122"/>
      <c r="M59" s="61"/>
    </row>
    <row r="60" spans="1:14" x14ac:dyDescent="0.25">
      <c r="A60" s="83" t="s">
        <v>35</v>
      </c>
      <c r="B60" s="84"/>
      <c r="C60" s="84"/>
      <c r="D60" s="84"/>
      <c r="E60" s="84"/>
      <c r="F60" s="84"/>
      <c r="G60" s="84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85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86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K59:L59"/>
    <mergeCell ref="K60:L60"/>
    <mergeCell ref="A61:L61"/>
    <mergeCell ref="A63:L63"/>
    <mergeCell ref="A64:M64"/>
    <mergeCell ref="A70:C70"/>
    <mergeCell ref="I70:M70"/>
    <mergeCell ref="A52:L52"/>
    <mergeCell ref="A54:L54"/>
    <mergeCell ref="A57:G57"/>
    <mergeCell ref="K57:L57"/>
    <mergeCell ref="A58:G58"/>
    <mergeCell ref="K58:L58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A34:L34"/>
    <mergeCell ref="A37:G37"/>
    <mergeCell ref="K37:L37"/>
    <mergeCell ref="A38:G38"/>
    <mergeCell ref="K38:L38"/>
    <mergeCell ref="K39:L39"/>
    <mergeCell ref="A31:H31"/>
    <mergeCell ref="K31:L31"/>
    <mergeCell ref="A32:H32"/>
    <mergeCell ref="K32:L32"/>
    <mergeCell ref="A33:H33"/>
    <mergeCell ref="K33:L33"/>
    <mergeCell ref="A28:H28"/>
    <mergeCell ref="K28:L28"/>
    <mergeCell ref="A29:H29"/>
    <mergeCell ref="K29:L29"/>
    <mergeCell ref="A30:H30"/>
    <mergeCell ref="K30:L30"/>
    <mergeCell ref="A23:G23"/>
    <mergeCell ref="K23:L23"/>
    <mergeCell ref="A24:G24"/>
    <mergeCell ref="H24:I24"/>
    <mergeCell ref="K24:L24"/>
    <mergeCell ref="A25:L25"/>
    <mergeCell ref="A20:G20"/>
    <mergeCell ref="H20:I20"/>
    <mergeCell ref="K20:L20"/>
    <mergeCell ref="A21:G21"/>
    <mergeCell ref="K21:L21"/>
    <mergeCell ref="K22:L22"/>
    <mergeCell ref="A15:M15"/>
    <mergeCell ref="A18:G18"/>
    <mergeCell ref="H18:I18"/>
    <mergeCell ref="K18:L18"/>
    <mergeCell ref="A19:G19"/>
    <mergeCell ref="K19:L19"/>
    <mergeCell ref="A1:B7"/>
    <mergeCell ref="C1:M7"/>
    <mergeCell ref="C10:M10"/>
    <mergeCell ref="A12:M12"/>
    <mergeCell ref="B13:L13"/>
    <mergeCell ref="B14:L14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23" sqref="B23"/>
    </sheetView>
  </sheetViews>
  <sheetFormatPr baseColWidth="10" defaultRowHeight="15" x14ac:dyDescent="0.25"/>
  <cols>
    <col min="1" max="1" width="26" customWidth="1"/>
    <col min="2" max="2" width="13.85546875" customWidth="1"/>
    <col min="3" max="3" width="18" customWidth="1"/>
    <col min="5" max="5" width="13.140625" customWidth="1"/>
  </cols>
  <sheetData>
    <row r="1" spans="1:7" x14ac:dyDescent="0.25">
      <c r="A1" t="s">
        <v>101</v>
      </c>
    </row>
    <row r="3" spans="1:7" x14ac:dyDescent="0.25">
      <c r="A3" s="96" t="s">
        <v>100</v>
      </c>
      <c r="B3" s="96" t="s">
        <v>99</v>
      </c>
      <c r="C3" s="96" t="s">
        <v>98</v>
      </c>
    </row>
    <row r="4" spans="1:7" x14ac:dyDescent="0.25">
      <c r="A4" s="96" t="s">
        <v>97</v>
      </c>
      <c r="B4" s="96" t="s">
        <v>77</v>
      </c>
      <c r="C4" s="95">
        <f>ROUND(+'[36]Precios tuberia'!$K$11,0)</f>
        <v>554451</v>
      </c>
    </row>
    <row r="5" spans="1:7" x14ac:dyDescent="0.25">
      <c r="A5" s="96" t="s">
        <v>96</v>
      </c>
      <c r="B5" s="96" t="s">
        <v>77</v>
      </c>
      <c r="C5" s="95">
        <f>ROUND(+'[36]Precios tuberia'!K14,0)</f>
        <v>1644651</v>
      </c>
    </row>
    <row r="6" spans="1:7" x14ac:dyDescent="0.25">
      <c r="A6" s="96" t="s">
        <v>95</v>
      </c>
      <c r="B6" s="96" t="s">
        <v>77</v>
      </c>
      <c r="C6" s="95">
        <f>ROUND(+'[36]Precios tuberia'!K15,0)</f>
        <v>2231637</v>
      </c>
    </row>
    <row r="7" spans="1:7" x14ac:dyDescent="0.25">
      <c r="A7" s="96" t="s">
        <v>94</v>
      </c>
      <c r="B7" s="96" t="s">
        <v>60</v>
      </c>
      <c r="C7" s="95">
        <f>ROUND((86000-(0.1*83115))/0.17,0)</f>
        <v>456991</v>
      </c>
    </row>
    <row r="8" spans="1:7" x14ac:dyDescent="0.25">
      <c r="A8" s="96" t="s">
        <v>93</v>
      </c>
      <c r="B8" s="96" t="s">
        <v>92</v>
      </c>
      <c r="C8" s="95">
        <v>25000</v>
      </c>
    </row>
    <row r="9" spans="1:7" x14ac:dyDescent="0.25">
      <c r="A9" s="96" t="s">
        <v>63</v>
      </c>
      <c r="B9" s="96" t="s">
        <v>60</v>
      </c>
      <c r="C9" s="95">
        <f>50000*1.3+(1.3*5*1000)+12000</f>
        <v>83500</v>
      </c>
    </row>
    <row r="10" spans="1:7" x14ac:dyDescent="0.25">
      <c r="A10" s="96" t="s">
        <v>91</v>
      </c>
      <c r="B10" s="96"/>
      <c r="C10" s="95"/>
      <c r="E10" s="98"/>
    </row>
    <row r="11" spans="1:7" x14ac:dyDescent="0.25">
      <c r="A11" s="96"/>
      <c r="B11" s="96"/>
      <c r="C11" s="95"/>
      <c r="E11" s="98"/>
      <c r="G11" s="97"/>
    </row>
    <row r="12" spans="1:7" x14ac:dyDescent="0.25">
      <c r="A12" s="96"/>
      <c r="B12" s="96"/>
      <c r="C12" s="95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16" workbookViewId="0">
      <selection activeCell="A42" sqref="A42:G42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54</v>
      </c>
      <c r="B14" s="149" t="s">
        <v>87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52</v>
      </c>
    </row>
    <row r="15" spans="1:13" x14ac:dyDescent="0.25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14" t="s">
        <v>11</v>
      </c>
      <c r="B19" s="105"/>
      <c r="C19" s="105"/>
      <c r="D19" s="105"/>
      <c r="E19" s="105"/>
      <c r="F19" s="105"/>
      <c r="G19" s="106"/>
      <c r="H19" s="115"/>
      <c r="I19" s="116"/>
      <c r="J19" s="27"/>
      <c r="K19" s="107"/>
      <c r="L19" s="108"/>
      <c r="M19" s="27">
        <v>1048</v>
      </c>
    </row>
    <row r="20" spans="1:14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4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1048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5</v>
      </c>
      <c r="C47" s="35"/>
      <c r="D47" s="35"/>
      <c r="E47" s="35"/>
      <c r="F47" s="35"/>
      <c r="G47" s="36"/>
      <c r="H47" s="27">
        <f>24500*B47</f>
        <v>122500</v>
      </c>
      <c r="I47" s="52">
        <v>1</v>
      </c>
      <c r="J47" s="27">
        <f>+H47*I47+H47</f>
        <v>245000</v>
      </c>
      <c r="K47" s="107">
        <v>21</v>
      </c>
      <c r="L47" s="108"/>
      <c r="M47" s="27">
        <f>+J47/K47</f>
        <v>11666.666666666666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21</v>
      </c>
      <c r="L48" s="108"/>
      <c r="M48" s="27">
        <f>+J48/K48</f>
        <v>4285.7142857142853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15952.38095238095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17000</v>
      </c>
      <c r="N54" s="74">
        <f>17000-M54</f>
        <v>0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20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6">
    <mergeCell ref="K59:L59"/>
    <mergeCell ref="K60:L60"/>
    <mergeCell ref="A61:L61"/>
    <mergeCell ref="A63:L63"/>
    <mergeCell ref="A70:C70"/>
    <mergeCell ref="I70:M70"/>
    <mergeCell ref="A52:L52"/>
    <mergeCell ref="A54:L54"/>
    <mergeCell ref="A57:G57"/>
    <mergeCell ref="K57:L57"/>
    <mergeCell ref="A58:G58"/>
    <mergeCell ref="K58:L58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8:G18"/>
    <mergeCell ref="H18:I18"/>
    <mergeCell ref="K18:L18"/>
    <mergeCell ref="A19:G19"/>
    <mergeCell ref="H19:I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40" workbookViewId="0">
      <selection activeCell="O61" sqref="O61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55</v>
      </c>
      <c r="B14" s="149" t="s">
        <v>88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56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14" t="s">
        <v>58</v>
      </c>
      <c r="B19" s="105"/>
      <c r="C19" s="105"/>
      <c r="D19" s="105"/>
      <c r="E19" s="105"/>
      <c r="F19" s="105"/>
      <c r="G19" s="106"/>
      <c r="H19" s="115"/>
      <c r="I19" s="116"/>
      <c r="J19" s="27">
        <v>12000</v>
      </c>
      <c r="K19" s="107">
        <v>2</v>
      </c>
      <c r="L19" s="108"/>
      <c r="M19" s="27">
        <f>+J19/K19</f>
        <v>6000</v>
      </c>
    </row>
    <row r="20" spans="1:14" x14ac:dyDescent="0.25">
      <c r="A20" s="104" t="s">
        <v>59</v>
      </c>
      <c r="B20" s="105"/>
      <c r="C20" s="105"/>
      <c r="D20" s="105"/>
      <c r="E20" s="105"/>
      <c r="F20" s="105"/>
      <c r="G20" s="106"/>
      <c r="H20" s="115"/>
      <c r="I20" s="116"/>
      <c r="J20" s="27">
        <v>6000</v>
      </c>
      <c r="K20" s="107">
        <v>4</v>
      </c>
      <c r="L20" s="108"/>
      <c r="M20" s="27">
        <f>+J20/K20</f>
        <v>1500</v>
      </c>
    </row>
    <row r="21" spans="1:14" x14ac:dyDescent="0.25">
      <c r="A21" s="104" t="s">
        <v>11</v>
      </c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>
        <v>824</v>
      </c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8324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 t="s">
        <v>57</v>
      </c>
      <c r="B29" s="120"/>
      <c r="C29" s="120"/>
      <c r="D29" s="120"/>
      <c r="E29" s="120"/>
      <c r="F29" s="120"/>
      <c r="G29" s="120"/>
      <c r="H29" s="116"/>
      <c r="I29" s="38" t="s">
        <v>60</v>
      </c>
      <c r="J29" s="39">
        <v>1.03</v>
      </c>
      <c r="K29" s="121">
        <v>388350</v>
      </c>
      <c r="L29" s="122"/>
      <c r="M29" s="27">
        <f>+K29*J29</f>
        <v>400000.5</v>
      </c>
      <c r="N29" s="1">
        <f>400000/1.03</f>
        <v>388349.51456310676</v>
      </c>
    </row>
    <row r="30" spans="1:14" x14ac:dyDescent="0.25">
      <c r="A30" s="115" t="s">
        <v>61</v>
      </c>
      <c r="B30" s="120"/>
      <c r="C30" s="120"/>
      <c r="D30" s="120"/>
      <c r="E30" s="120"/>
      <c r="F30" s="120"/>
      <c r="G30" s="120"/>
      <c r="H30" s="116"/>
      <c r="I30" s="38" t="s">
        <v>62</v>
      </c>
      <c r="J30" s="39">
        <v>5</v>
      </c>
      <c r="K30" s="121">
        <v>1</v>
      </c>
      <c r="L30" s="122"/>
      <c r="M30" s="27">
        <f>+K30*J30</f>
        <v>5</v>
      </c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400005.5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6</v>
      </c>
      <c r="C47" s="35"/>
      <c r="D47" s="35"/>
      <c r="E47" s="35"/>
      <c r="F47" s="35"/>
      <c r="G47" s="36"/>
      <c r="H47" s="27">
        <f>24500*B47</f>
        <v>147000</v>
      </c>
      <c r="I47" s="52">
        <v>1</v>
      </c>
      <c r="J47" s="27">
        <f>+H47*I47+H47</f>
        <v>294000</v>
      </c>
      <c r="K47" s="107">
        <v>9</v>
      </c>
      <c r="L47" s="108"/>
      <c r="M47" s="27">
        <f>+J47/K47</f>
        <v>32666.666666666668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9</v>
      </c>
      <c r="L48" s="108"/>
      <c r="M48" s="27">
        <f>+J48/K48</f>
        <v>10000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42666.666666666672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450996</v>
      </c>
      <c r="N54" s="74">
        <f>456991-M54</f>
        <v>5995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8">
    <mergeCell ref="A15:M15"/>
    <mergeCell ref="A64:M64"/>
    <mergeCell ref="K59:L59"/>
    <mergeCell ref="K60:L60"/>
    <mergeCell ref="A61:L61"/>
    <mergeCell ref="A63:L63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70:C70"/>
    <mergeCell ref="I70:M70"/>
    <mergeCell ref="A52:L52"/>
    <mergeCell ref="A54:L54"/>
    <mergeCell ref="A57:G57"/>
    <mergeCell ref="K57:L57"/>
    <mergeCell ref="A58:G58"/>
    <mergeCell ref="K58:L58"/>
    <mergeCell ref="A46:G46"/>
    <mergeCell ref="K46:L46"/>
    <mergeCell ref="A34:L34"/>
    <mergeCell ref="A37:G37"/>
    <mergeCell ref="K37:L37"/>
    <mergeCell ref="A38:G38"/>
    <mergeCell ref="K38:L38"/>
    <mergeCell ref="K39:L39"/>
    <mergeCell ref="A31:H31"/>
    <mergeCell ref="K31:L31"/>
    <mergeCell ref="A32:H32"/>
    <mergeCell ref="K32:L32"/>
    <mergeCell ref="A33:H33"/>
    <mergeCell ref="K33:L33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8:G18"/>
    <mergeCell ref="H18:I18"/>
    <mergeCell ref="K18:L18"/>
    <mergeCell ref="A19:G19"/>
    <mergeCell ref="H19:I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34" workbookViewId="0">
      <selection activeCell="G56" sqref="G56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65</v>
      </c>
      <c r="B14" s="149" t="s">
        <v>89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52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04" t="s">
        <v>11</v>
      </c>
      <c r="B19" s="105"/>
      <c r="C19" s="105"/>
      <c r="D19" s="105"/>
      <c r="E19" s="105"/>
      <c r="F19" s="105"/>
      <c r="G19" s="106"/>
      <c r="H19" s="28"/>
      <c r="I19" s="23"/>
      <c r="J19" s="27"/>
      <c r="K19" s="107"/>
      <c r="L19" s="108"/>
      <c r="M19" s="27">
        <v>545</v>
      </c>
    </row>
    <row r="20" spans="1:14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4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545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 t="s">
        <v>72</v>
      </c>
      <c r="B29" s="120"/>
      <c r="C29" s="120"/>
      <c r="D29" s="120"/>
      <c r="E29" s="120"/>
      <c r="F29" s="120"/>
      <c r="G29" s="120"/>
      <c r="H29" s="116"/>
      <c r="I29" s="38" t="s">
        <v>60</v>
      </c>
      <c r="J29" s="39">
        <v>0.15</v>
      </c>
      <c r="K29" s="121">
        <v>300000</v>
      </c>
      <c r="L29" s="122"/>
      <c r="M29" s="27">
        <f>+K29*J29</f>
        <v>45000</v>
      </c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45000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6</v>
      </c>
      <c r="C47" s="35"/>
      <c r="D47" s="35"/>
      <c r="E47" s="35"/>
      <c r="F47" s="35"/>
      <c r="G47" s="36"/>
      <c r="H47" s="27">
        <f>24500*B47</f>
        <v>147000</v>
      </c>
      <c r="I47" s="52">
        <v>1</v>
      </c>
      <c r="J47" s="27">
        <f>+H47*I47+H47</f>
        <v>294000</v>
      </c>
      <c r="K47" s="107">
        <v>25</v>
      </c>
      <c r="L47" s="108"/>
      <c r="M47" s="27">
        <f>+J47/K47</f>
        <v>11760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25</v>
      </c>
      <c r="L48" s="108"/>
      <c r="M48" s="27">
        <f>+J48/K48</f>
        <v>3600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15360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60905</v>
      </c>
      <c r="N54" s="74"/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23" workbookViewId="0">
      <selection activeCell="O46" sqref="O46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64</v>
      </c>
      <c r="B14" s="149" t="s">
        <v>63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56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04" t="s">
        <v>11</v>
      </c>
      <c r="B19" s="105"/>
      <c r="C19" s="105"/>
      <c r="D19" s="105"/>
      <c r="E19" s="105"/>
      <c r="F19" s="105"/>
      <c r="G19" s="106"/>
      <c r="H19" s="28"/>
      <c r="I19" s="23"/>
      <c r="J19" s="27"/>
      <c r="K19" s="107"/>
      <c r="L19" s="108"/>
      <c r="M19" s="27">
        <v>320</v>
      </c>
    </row>
    <row r="20" spans="1:14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4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320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 t="s">
        <v>63</v>
      </c>
      <c r="B29" s="120"/>
      <c r="C29" s="120"/>
      <c r="D29" s="120"/>
      <c r="E29" s="120"/>
      <c r="F29" s="120"/>
      <c r="G29" s="120"/>
      <c r="H29" s="116"/>
      <c r="I29" s="38" t="s">
        <v>60</v>
      </c>
      <c r="J29" s="39">
        <v>1</v>
      </c>
      <c r="K29" s="121">
        <v>50000</v>
      </c>
      <c r="L29" s="122"/>
      <c r="M29" s="27">
        <f>+K29*J29</f>
        <v>50000</v>
      </c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50000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 t="str">
        <f>+A29</f>
        <v>Triturado</v>
      </c>
      <c r="B38" s="120"/>
      <c r="C38" s="120"/>
      <c r="D38" s="120"/>
      <c r="E38" s="120"/>
      <c r="F38" s="120"/>
      <c r="G38" s="120"/>
      <c r="H38" s="38">
        <f>+J29</f>
        <v>1</v>
      </c>
      <c r="I38" s="39">
        <v>8</v>
      </c>
      <c r="J38" s="38">
        <f>+I38*H38</f>
        <v>8</v>
      </c>
      <c r="K38" s="107">
        <v>900</v>
      </c>
      <c r="L38" s="108"/>
      <c r="M38" s="44">
        <f>+K38*J38</f>
        <v>7200</v>
      </c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7200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3</v>
      </c>
      <c r="C47" s="35"/>
      <c r="D47" s="35"/>
      <c r="E47" s="35"/>
      <c r="F47" s="35"/>
      <c r="G47" s="36"/>
      <c r="H47" s="27">
        <f>24500*B47</f>
        <v>73500</v>
      </c>
      <c r="I47" s="52">
        <v>1</v>
      </c>
      <c r="J47" s="27">
        <f>+H47*I47+H47</f>
        <v>147000</v>
      </c>
      <c r="K47" s="107">
        <v>25</v>
      </c>
      <c r="L47" s="108"/>
      <c r="M47" s="27">
        <f>+J47/K47</f>
        <v>5880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25</v>
      </c>
      <c r="L48" s="108"/>
      <c r="M48" s="27">
        <f>+J48/K48</f>
        <v>3600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9480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67000</v>
      </c>
      <c r="N54" s="74">
        <f>67000-M54</f>
        <v>0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4" workbookViewId="0">
      <selection activeCell="A19" sqref="A19:M20"/>
    </sheetView>
  </sheetViews>
  <sheetFormatPr baseColWidth="10" defaultRowHeight="15" x14ac:dyDescent="0.25"/>
  <cols>
    <col min="1" max="1" width="21.5703125" style="1" customWidth="1"/>
    <col min="2" max="2" width="15.42578125" style="1" customWidth="1"/>
    <col min="3" max="3" width="7.28515625" style="1" customWidth="1"/>
    <col min="4" max="4" width="11.42578125" style="1"/>
    <col min="5" max="5" width="0" style="1" hidden="1" customWidth="1"/>
    <col min="6" max="6" width="5.7109375" style="1" customWidth="1"/>
    <col min="7" max="7" width="9.5703125" style="1" customWidth="1"/>
    <col min="8" max="8" width="13.85546875" style="1" customWidth="1"/>
    <col min="9" max="9" width="11.7109375" style="1" customWidth="1"/>
    <col min="10" max="10" width="15.85546875" style="1" customWidth="1"/>
    <col min="11" max="11" width="11.7109375" style="1" customWidth="1"/>
    <col min="12" max="12" width="5.5703125" style="1" customWidth="1"/>
    <col min="13" max="13" width="16.5703125" style="1" customWidth="1"/>
    <col min="14" max="14" width="12" style="1" customWidth="1"/>
    <col min="15" max="16384" width="11.42578125" style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36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ht="36" customHeight="1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69</v>
      </c>
      <c r="B14" s="149" t="s">
        <v>70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4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4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4" x14ac:dyDescent="0.25">
      <c r="A19" s="104" t="s">
        <v>90</v>
      </c>
      <c r="B19" s="105"/>
      <c r="C19" s="105"/>
      <c r="D19" s="105"/>
      <c r="E19" s="105"/>
      <c r="F19" s="105"/>
      <c r="G19" s="106"/>
      <c r="H19" s="28"/>
      <c r="I19" s="23"/>
      <c r="J19" s="27">
        <v>130000</v>
      </c>
      <c r="K19" s="107">
        <v>6.5</v>
      </c>
      <c r="L19" s="108"/>
      <c r="M19" s="27">
        <f>+J19/K19</f>
        <v>20000</v>
      </c>
    </row>
    <row r="20" spans="1:14" x14ac:dyDescent="0.25">
      <c r="A20" s="104" t="s">
        <v>11</v>
      </c>
      <c r="B20" s="105"/>
      <c r="C20" s="105"/>
      <c r="D20" s="105"/>
      <c r="E20" s="105"/>
      <c r="F20" s="105"/>
      <c r="G20" s="106"/>
      <c r="H20" s="48"/>
      <c r="I20" s="23"/>
      <c r="J20" s="27"/>
      <c r="K20" s="107"/>
      <c r="L20" s="108"/>
      <c r="M20" s="27">
        <v>442</v>
      </c>
    </row>
    <row r="21" spans="1:14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4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4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4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4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20442</v>
      </c>
      <c r="N25" s="31"/>
    </row>
    <row r="26" spans="1:14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4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4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4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4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4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4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3</v>
      </c>
      <c r="C47" s="35"/>
      <c r="D47" s="35"/>
      <c r="E47" s="35"/>
      <c r="F47" s="35"/>
      <c r="G47" s="36"/>
      <c r="H47" s="27">
        <f>24500*B47</f>
        <v>73500</v>
      </c>
      <c r="I47" s="52">
        <v>1</v>
      </c>
      <c r="J47" s="27">
        <f>+H47*I47+H47</f>
        <v>147000</v>
      </c>
      <c r="K47" s="107">
        <f>+K19*8</f>
        <v>52</v>
      </c>
      <c r="L47" s="108"/>
      <c r="M47" s="27">
        <f>+J47/K47</f>
        <v>2826.9230769230771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52</v>
      </c>
      <c r="L48" s="108"/>
      <c r="M48" s="27">
        <f>+J48/K48</f>
        <v>1730.7692307692307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4557.6923076923076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25000</v>
      </c>
      <c r="N54" s="74">
        <f>25000-M54</f>
        <v>0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55.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6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rintOptions horizontalCentered="1"/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workbookViewId="0">
      <selection activeCell="O31" sqref="O31"/>
    </sheetView>
  </sheetViews>
  <sheetFormatPr baseColWidth="10" defaultRowHeight="15" x14ac:dyDescent="0.25"/>
  <cols>
    <col min="1" max="1" width="21.5703125" customWidth="1"/>
    <col min="2" max="2" width="15.42578125" customWidth="1"/>
    <col min="3" max="3" width="7.28515625" customWidth="1"/>
    <col min="5" max="5" width="0" hidden="1" customWidth="1"/>
    <col min="6" max="6" width="5.7109375" customWidth="1"/>
    <col min="7" max="7" width="9.5703125" customWidth="1"/>
    <col min="8" max="8" width="13.85546875" customWidth="1"/>
    <col min="9" max="9" width="11.7109375" customWidth="1"/>
    <col min="10" max="10" width="15.85546875" customWidth="1"/>
    <col min="11" max="11" width="11.7109375" customWidth="1"/>
    <col min="12" max="12" width="5.5703125" customWidth="1"/>
    <col min="13" max="13" width="16.5703125" customWidth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B9" s="1"/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15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86</v>
      </c>
      <c r="B14" s="149" t="s">
        <v>73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3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3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3" x14ac:dyDescent="0.25">
      <c r="A19" s="104" t="s">
        <v>90</v>
      </c>
      <c r="B19" s="105"/>
      <c r="C19" s="105"/>
      <c r="D19" s="105"/>
      <c r="E19" s="105"/>
      <c r="F19" s="105"/>
      <c r="G19" s="106"/>
      <c r="H19" s="48"/>
      <c r="I19" s="23"/>
      <c r="J19" s="27">
        <v>130000</v>
      </c>
      <c r="K19" s="107">
        <v>5.3</v>
      </c>
      <c r="L19" s="108"/>
      <c r="M19" s="27">
        <f>+J19/K19</f>
        <v>24528.301886792455</v>
      </c>
    </row>
    <row r="20" spans="1:13" x14ac:dyDescent="0.25">
      <c r="A20" s="104" t="s">
        <v>11</v>
      </c>
      <c r="B20" s="105"/>
      <c r="C20" s="105"/>
      <c r="D20" s="105"/>
      <c r="E20" s="105"/>
      <c r="F20" s="105"/>
      <c r="G20" s="106"/>
      <c r="H20" s="48"/>
      <c r="I20" s="23"/>
      <c r="J20" s="27"/>
      <c r="K20" s="107"/>
      <c r="L20" s="108"/>
      <c r="M20" s="27">
        <v>882</v>
      </c>
    </row>
    <row r="21" spans="1:13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3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3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3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3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25410.301886792455</v>
      </c>
    </row>
    <row r="26" spans="1:13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3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3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3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3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3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3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3</v>
      </c>
      <c r="C47" s="35"/>
      <c r="D47" s="35"/>
      <c r="E47" s="35"/>
      <c r="F47" s="35"/>
      <c r="G47" s="36"/>
      <c r="H47" s="27">
        <f>24500*B47</f>
        <v>73500</v>
      </c>
      <c r="I47" s="52">
        <v>1</v>
      </c>
      <c r="J47" s="27">
        <f>+H47*I47+H47</f>
        <v>147000</v>
      </c>
      <c r="K47" s="107">
        <f>+K19*8</f>
        <v>42.4</v>
      </c>
      <c r="L47" s="108"/>
      <c r="M47" s="27">
        <f>+J47/K47</f>
        <v>3466.981132075472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42.4</v>
      </c>
      <c r="L48" s="108"/>
      <c r="M48" s="27">
        <f>+J48/K48</f>
        <v>2122.6415094339623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5589.6226415094343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31000</v>
      </c>
      <c r="N54" s="75">
        <f>31000-M54</f>
        <v>0</v>
      </c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39.7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6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0"/>
  <sheetViews>
    <sheetView topLeftCell="A28" workbookViewId="0">
      <selection activeCell="M21" sqref="M21"/>
    </sheetView>
  </sheetViews>
  <sheetFormatPr baseColWidth="10" defaultRowHeight="15" x14ac:dyDescent="0.25"/>
  <cols>
    <col min="1" max="1" width="21.5703125" customWidth="1"/>
    <col min="2" max="2" width="15.42578125" customWidth="1"/>
    <col min="3" max="3" width="7.28515625" customWidth="1"/>
    <col min="5" max="5" width="0" hidden="1" customWidth="1"/>
    <col min="6" max="6" width="5.7109375" customWidth="1"/>
    <col min="7" max="7" width="9.5703125" customWidth="1"/>
    <col min="8" max="8" width="13.85546875" customWidth="1"/>
    <col min="9" max="9" width="11.7109375" customWidth="1"/>
    <col min="10" max="10" width="15.85546875" customWidth="1"/>
    <col min="11" max="11" width="11.7109375" customWidth="1"/>
    <col min="12" max="12" width="5.5703125" customWidth="1"/>
    <col min="13" max="13" width="16.5703125" customWidth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B9" s="1"/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ht="15" customHeight="1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ht="15" customHeight="1" x14ac:dyDescent="0.25">
      <c r="A14" s="16" t="s">
        <v>85</v>
      </c>
      <c r="B14" s="149" t="s">
        <v>75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3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3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3" x14ac:dyDescent="0.25">
      <c r="A19" s="104" t="s">
        <v>90</v>
      </c>
      <c r="B19" s="105"/>
      <c r="C19" s="105"/>
      <c r="D19" s="105"/>
      <c r="E19" s="105"/>
      <c r="F19" s="105"/>
      <c r="G19" s="106"/>
      <c r="H19" s="48"/>
      <c r="I19" s="23"/>
      <c r="J19" s="27">
        <v>130000</v>
      </c>
      <c r="K19" s="107">
        <v>4.5999999999999996</v>
      </c>
      <c r="L19" s="108"/>
      <c r="M19" s="27">
        <f>+J19/K19</f>
        <v>28260.869565217392</v>
      </c>
    </row>
    <row r="20" spans="1:13" x14ac:dyDescent="0.25">
      <c r="A20" s="104" t="s">
        <v>11</v>
      </c>
      <c r="B20" s="105"/>
      <c r="C20" s="105"/>
      <c r="D20" s="105"/>
      <c r="E20" s="105"/>
      <c r="F20" s="105"/>
      <c r="G20" s="106"/>
      <c r="H20" s="48"/>
      <c r="I20" s="23"/>
      <c r="J20" s="27"/>
      <c r="K20" s="107"/>
      <c r="L20" s="108"/>
      <c r="M20" s="27">
        <v>299</v>
      </c>
    </row>
    <row r="21" spans="1:13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3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3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3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3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28559.869565217392</v>
      </c>
    </row>
    <row r="26" spans="1:13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3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3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3" x14ac:dyDescent="0.25">
      <c r="A29" s="115"/>
      <c r="B29" s="120"/>
      <c r="C29" s="120"/>
      <c r="D29" s="120"/>
      <c r="E29" s="120"/>
      <c r="F29" s="120"/>
      <c r="G29" s="120"/>
      <c r="H29" s="116"/>
      <c r="I29" s="38"/>
      <c r="J29" s="39"/>
      <c r="K29" s="121"/>
      <c r="L29" s="122"/>
      <c r="M29" s="27"/>
    </row>
    <row r="30" spans="1:13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3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3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0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/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/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 t="str">
        <f>+'[35]Lista precios'!I16</f>
        <v>Obrero</v>
      </c>
      <c r="B47" s="39">
        <v>3</v>
      </c>
      <c r="C47" s="35"/>
      <c r="D47" s="35"/>
      <c r="E47" s="35"/>
      <c r="F47" s="35"/>
      <c r="G47" s="36"/>
      <c r="H47" s="27">
        <f>24500*B47</f>
        <v>73500</v>
      </c>
      <c r="I47" s="52">
        <v>1</v>
      </c>
      <c r="J47" s="27">
        <f>+H47*I47+H47</f>
        <v>147000</v>
      </c>
      <c r="K47" s="107">
        <f>+K19*8</f>
        <v>36.799999999999997</v>
      </c>
      <c r="L47" s="108"/>
      <c r="M47" s="27">
        <f>+J47/K47</f>
        <v>3994.5652173913045</v>
      </c>
    </row>
    <row r="48" spans="1:13" x14ac:dyDescent="0.25">
      <c r="A48" s="28" t="s">
        <v>27</v>
      </c>
      <c r="B48" s="53">
        <v>1</v>
      </c>
      <c r="C48" s="22"/>
      <c r="D48" s="22"/>
      <c r="E48" s="22"/>
      <c r="F48" s="22"/>
      <c r="G48" s="22"/>
      <c r="H48" s="27">
        <f>45000*B48</f>
        <v>45000</v>
      </c>
      <c r="I48" s="52">
        <v>1</v>
      </c>
      <c r="J48" s="27">
        <f>+H48*I48+H48</f>
        <v>90000</v>
      </c>
      <c r="K48" s="107">
        <f>+K47</f>
        <v>36.799999999999997</v>
      </c>
      <c r="L48" s="108"/>
      <c r="M48" s="27">
        <f>+J48/K48</f>
        <v>2445.6521739130435</v>
      </c>
    </row>
    <row r="49" spans="1:14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4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4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4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6440.217391304348</v>
      </c>
    </row>
    <row r="53" spans="1:14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4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35000</v>
      </c>
      <c r="N54" s="75"/>
    </row>
    <row r="55" spans="1:14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4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4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4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4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4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4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4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4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4" ht="39.75" customHeight="1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6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ageMargins left="0.7" right="0.7" top="0.75" bottom="0.75" header="0.3" footer="0.3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0"/>
  <sheetViews>
    <sheetView topLeftCell="D37" workbookViewId="0">
      <selection activeCell="A47" sqref="A47:S49"/>
    </sheetView>
  </sheetViews>
  <sheetFormatPr baseColWidth="10" defaultRowHeight="15" x14ac:dyDescent="0.25"/>
  <cols>
    <col min="1" max="1" width="21.5703125" customWidth="1"/>
    <col min="2" max="2" width="15.42578125" customWidth="1"/>
    <col min="3" max="3" width="7.28515625" customWidth="1"/>
    <col min="5" max="5" width="0" hidden="1" customWidth="1"/>
    <col min="6" max="6" width="5.7109375" customWidth="1"/>
    <col min="7" max="7" width="9.5703125" customWidth="1"/>
    <col min="8" max="8" width="13.85546875" customWidth="1"/>
    <col min="9" max="9" width="11.7109375" customWidth="1"/>
    <col min="10" max="10" width="15.85546875" customWidth="1"/>
    <col min="11" max="11" width="11.7109375" customWidth="1"/>
    <col min="12" max="12" width="5.5703125" customWidth="1"/>
    <col min="13" max="13" width="16.5703125" customWidth="1"/>
  </cols>
  <sheetData>
    <row r="1" spans="1:13" ht="15" customHeight="1" x14ac:dyDescent="0.25">
      <c r="A1" s="125" t="s">
        <v>42</v>
      </c>
      <c r="B1" s="126"/>
      <c r="C1" s="131" t="s">
        <v>53</v>
      </c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3" ht="15" customHeight="1" x14ac:dyDescent="0.25">
      <c r="A2" s="127"/>
      <c r="B2" s="128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4"/>
    </row>
    <row r="3" spans="1:13" ht="15" customHeight="1" x14ac:dyDescent="0.25">
      <c r="A3" s="127"/>
      <c r="B3" s="128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4"/>
    </row>
    <row r="4" spans="1:13" ht="15" customHeight="1" x14ac:dyDescent="0.25">
      <c r="A4" s="127"/>
      <c r="B4" s="128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4"/>
    </row>
    <row r="5" spans="1:13" ht="15" customHeight="1" x14ac:dyDescent="0.25">
      <c r="A5" s="127"/>
      <c r="B5" s="128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4"/>
    </row>
    <row r="6" spans="1:13" ht="15" customHeight="1" x14ac:dyDescent="0.25">
      <c r="A6" s="127"/>
      <c r="B6" s="128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4"/>
    </row>
    <row r="7" spans="1:13" ht="15" customHeight="1" x14ac:dyDescent="0.25">
      <c r="A7" s="129"/>
      <c r="B7" s="130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3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1:13" x14ac:dyDescent="0.25">
      <c r="A9" s="5" t="s">
        <v>0</v>
      </c>
      <c r="B9" s="1"/>
      <c r="C9" s="6" t="s">
        <v>43</v>
      </c>
      <c r="D9" s="7"/>
      <c r="E9" s="8"/>
      <c r="F9" s="8"/>
      <c r="G9" s="8"/>
      <c r="H9" s="8"/>
      <c r="I9" s="8"/>
      <c r="J9" s="8"/>
      <c r="K9" s="8"/>
      <c r="L9" s="8"/>
      <c r="M9" s="9"/>
    </row>
    <row r="10" spans="1:13" x14ac:dyDescent="0.25">
      <c r="A10" s="10" t="s">
        <v>46</v>
      </c>
      <c r="B10" s="11"/>
      <c r="C10" s="99" t="s">
        <v>44</v>
      </c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13" x14ac:dyDescent="0.25">
      <c r="A11" s="10" t="s">
        <v>45</v>
      </c>
      <c r="B11" s="11"/>
      <c r="C11" s="12" t="s">
        <v>47</v>
      </c>
      <c r="D11" s="12"/>
      <c r="E11" s="12"/>
      <c r="F11" s="12"/>
      <c r="G11" s="12"/>
      <c r="H11" s="12"/>
      <c r="I11" s="12"/>
      <c r="J11" s="12"/>
      <c r="K11" s="12"/>
      <c r="L11" s="12"/>
      <c r="M11" s="13"/>
    </row>
    <row r="12" spans="1:13" x14ac:dyDescent="0.25">
      <c r="A12" s="101" t="s">
        <v>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</row>
    <row r="13" spans="1:13" x14ac:dyDescent="0.25">
      <c r="A13" s="14" t="s">
        <v>2</v>
      </c>
      <c r="B13" s="142" t="s">
        <v>3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3"/>
      <c r="M13" s="14" t="s">
        <v>4</v>
      </c>
    </row>
    <row r="14" spans="1:13" x14ac:dyDescent="0.25">
      <c r="A14" s="16" t="s">
        <v>80</v>
      </c>
      <c r="B14" s="149" t="s">
        <v>76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1"/>
      <c r="M14" s="17" t="s">
        <v>71</v>
      </c>
    </row>
    <row r="15" spans="1:13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</row>
    <row r="16" spans="1:13" x14ac:dyDescent="0.25">
      <c r="A16" s="21" t="s">
        <v>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3"/>
    </row>
    <row r="17" spans="1:13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6"/>
    </row>
    <row r="18" spans="1:13" x14ac:dyDescent="0.25">
      <c r="A18" s="109" t="s">
        <v>3</v>
      </c>
      <c r="B18" s="110"/>
      <c r="C18" s="110"/>
      <c r="D18" s="110"/>
      <c r="E18" s="110"/>
      <c r="F18" s="110"/>
      <c r="G18" s="111"/>
      <c r="H18" s="112" t="s">
        <v>7</v>
      </c>
      <c r="I18" s="113"/>
      <c r="J18" s="14" t="s">
        <v>8</v>
      </c>
      <c r="K18" s="112" t="s">
        <v>9</v>
      </c>
      <c r="L18" s="113"/>
      <c r="M18" s="14" t="s">
        <v>10</v>
      </c>
    </row>
    <row r="19" spans="1:13" x14ac:dyDescent="0.25">
      <c r="A19" s="104"/>
      <c r="B19" s="105"/>
      <c r="C19" s="105"/>
      <c r="D19" s="105"/>
      <c r="E19" s="105"/>
      <c r="F19" s="105"/>
      <c r="G19" s="106"/>
      <c r="H19" s="28"/>
      <c r="I19" s="23"/>
      <c r="J19" s="27"/>
      <c r="K19" s="107"/>
      <c r="L19" s="108"/>
      <c r="M19" s="27"/>
    </row>
    <row r="20" spans="1:13" x14ac:dyDescent="0.25">
      <c r="A20" s="104"/>
      <c r="B20" s="105"/>
      <c r="C20" s="105"/>
      <c r="D20" s="105"/>
      <c r="E20" s="105"/>
      <c r="F20" s="105"/>
      <c r="G20" s="106"/>
      <c r="H20" s="115"/>
      <c r="I20" s="116"/>
      <c r="J20" s="27"/>
      <c r="K20" s="107"/>
      <c r="L20" s="108"/>
      <c r="M20" s="27"/>
    </row>
    <row r="21" spans="1:13" x14ac:dyDescent="0.25">
      <c r="A21" s="104"/>
      <c r="B21" s="105"/>
      <c r="C21" s="105"/>
      <c r="D21" s="105"/>
      <c r="E21" s="105"/>
      <c r="F21" s="105"/>
      <c r="G21" s="106"/>
      <c r="H21" s="28"/>
      <c r="I21" s="23"/>
      <c r="J21" s="27"/>
      <c r="K21" s="107"/>
      <c r="L21" s="108"/>
      <c r="M21" s="27"/>
    </row>
    <row r="22" spans="1:13" x14ac:dyDescent="0.25">
      <c r="A22" s="71"/>
      <c r="B22" s="72"/>
      <c r="C22" s="72"/>
      <c r="D22" s="72"/>
      <c r="E22" s="72"/>
      <c r="F22" s="72"/>
      <c r="G22" s="73"/>
      <c r="H22" s="28"/>
      <c r="I22" s="23"/>
      <c r="J22" s="27"/>
      <c r="K22" s="107"/>
      <c r="L22" s="108"/>
      <c r="M22" s="27"/>
    </row>
    <row r="23" spans="1:13" x14ac:dyDescent="0.25">
      <c r="A23" s="104"/>
      <c r="B23" s="105"/>
      <c r="C23" s="105"/>
      <c r="D23" s="105"/>
      <c r="E23" s="105"/>
      <c r="F23" s="105"/>
      <c r="G23" s="106"/>
      <c r="H23" s="28"/>
      <c r="I23" s="23"/>
      <c r="J23" s="27"/>
      <c r="K23" s="107"/>
      <c r="L23" s="108"/>
      <c r="M23" s="27"/>
    </row>
    <row r="24" spans="1:13" x14ac:dyDescent="0.25">
      <c r="A24" s="104"/>
      <c r="B24" s="105"/>
      <c r="C24" s="105"/>
      <c r="D24" s="105"/>
      <c r="E24" s="105"/>
      <c r="F24" s="105"/>
      <c r="G24" s="106"/>
      <c r="H24" s="115"/>
      <c r="I24" s="116"/>
      <c r="J24" s="29"/>
      <c r="K24" s="107"/>
      <c r="L24" s="108"/>
      <c r="M24" s="30"/>
    </row>
    <row r="25" spans="1:13" x14ac:dyDescent="0.25">
      <c r="A25" s="117" t="s">
        <v>12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27">
        <f>SUM(M19:M24)</f>
        <v>0</v>
      </c>
    </row>
    <row r="26" spans="1:13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9"/>
    </row>
    <row r="27" spans="1:13" x14ac:dyDescent="0.25">
      <c r="A27" s="34" t="s">
        <v>13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3" x14ac:dyDescent="0.25">
      <c r="A28" s="112" t="s">
        <v>3</v>
      </c>
      <c r="B28" s="119"/>
      <c r="C28" s="119"/>
      <c r="D28" s="119"/>
      <c r="E28" s="119"/>
      <c r="F28" s="119"/>
      <c r="G28" s="119"/>
      <c r="H28" s="113"/>
      <c r="I28" s="37" t="s">
        <v>4</v>
      </c>
      <c r="J28" s="14" t="s">
        <v>5</v>
      </c>
      <c r="K28" s="112" t="s">
        <v>14</v>
      </c>
      <c r="L28" s="113"/>
      <c r="M28" s="14" t="s">
        <v>10</v>
      </c>
    </row>
    <row r="29" spans="1:13" x14ac:dyDescent="0.25">
      <c r="A29" s="115" t="s">
        <v>74</v>
      </c>
      <c r="B29" s="120"/>
      <c r="C29" s="120"/>
      <c r="D29" s="120"/>
      <c r="E29" s="120"/>
      <c r="F29" s="120"/>
      <c r="G29" s="120"/>
      <c r="H29" s="116"/>
      <c r="I29" s="38" t="s">
        <v>77</v>
      </c>
      <c r="J29" s="39">
        <v>1</v>
      </c>
      <c r="K29" s="121">
        <f>ROUND(465925*1.19,0)</f>
        <v>554451</v>
      </c>
      <c r="L29" s="122"/>
      <c r="M29" s="27">
        <f>+K29*J29</f>
        <v>554451</v>
      </c>
    </row>
    <row r="30" spans="1:13" x14ac:dyDescent="0.25">
      <c r="A30" s="115"/>
      <c r="B30" s="120"/>
      <c r="C30" s="120"/>
      <c r="D30" s="120"/>
      <c r="E30" s="120"/>
      <c r="F30" s="120"/>
      <c r="G30" s="120"/>
      <c r="H30" s="116"/>
      <c r="I30" s="38"/>
      <c r="J30" s="39"/>
      <c r="K30" s="121"/>
      <c r="L30" s="122"/>
      <c r="M30" s="27"/>
    </row>
    <row r="31" spans="1:13" x14ac:dyDescent="0.25">
      <c r="A31" s="115"/>
      <c r="B31" s="120"/>
      <c r="C31" s="120"/>
      <c r="D31" s="120"/>
      <c r="E31" s="120"/>
      <c r="F31" s="120"/>
      <c r="G31" s="120"/>
      <c r="H31" s="116"/>
      <c r="I31" s="38"/>
      <c r="J31" s="39"/>
      <c r="K31" s="121"/>
      <c r="L31" s="122"/>
      <c r="M31" s="27"/>
    </row>
    <row r="32" spans="1:13" x14ac:dyDescent="0.25">
      <c r="A32" s="115"/>
      <c r="B32" s="120"/>
      <c r="C32" s="120"/>
      <c r="D32" s="120"/>
      <c r="E32" s="120"/>
      <c r="F32" s="120"/>
      <c r="G32" s="120"/>
      <c r="H32" s="116"/>
      <c r="I32" s="38"/>
      <c r="J32" s="39"/>
      <c r="K32" s="121"/>
      <c r="L32" s="122"/>
      <c r="M32" s="27"/>
    </row>
    <row r="33" spans="1:13" x14ac:dyDescent="0.25">
      <c r="A33" s="115"/>
      <c r="B33" s="120"/>
      <c r="C33" s="120"/>
      <c r="D33" s="120"/>
      <c r="E33" s="120"/>
      <c r="F33" s="120"/>
      <c r="G33" s="120"/>
      <c r="H33" s="116"/>
      <c r="I33" s="22"/>
      <c r="J33" s="40"/>
      <c r="K33" s="123"/>
      <c r="L33" s="124"/>
      <c r="M33" s="41"/>
    </row>
    <row r="34" spans="1:13" x14ac:dyDescent="0.25">
      <c r="A34" s="117" t="s">
        <v>12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27">
        <f>SUM(M29:M33)</f>
        <v>554451</v>
      </c>
    </row>
    <row r="35" spans="1:13" x14ac:dyDescent="0.25">
      <c r="A35" s="42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9"/>
    </row>
    <row r="36" spans="1:13" x14ac:dyDescent="0.25">
      <c r="A36" s="34" t="s">
        <v>15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17.25" x14ac:dyDescent="0.25">
      <c r="A37" s="112" t="s">
        <v>16</v>
      </c>
      <c r="B37" s="119"/>
      <c r="C37" s="119"/>
      <c r="D37" s="119"/>
      <c r="E37" s="119"/>
      <c r="F37" s="119"/>
      <c r="G37" s="119"/>
      <c r="H37" s="14" t="s">
        <v>17</v>
      </c>
      <c r="I37" s="43" t="s">
        <v>18</v>
      </c>
      <c r="J37" s="14" t="s">
        <v>19</v>
      </c>
      <c r="K37" s="112" t="s">
        <v>20</v>
      </c>
      <c r="L37" s="113"/>
      <c r="M37" s="14" t="s">
        <v>10</v>
      </c>
    </row>
    <row r="38" spans="1:13" x14ac:dyDescent="0.25">
      <c r="A38" s="115" t="str">
        <f>+A29</f>
        <v>Tubería PEAD 750 mm (30")</v>
      </c>
      <c r="B38" s="120"/>
      <c r="C38" s="120"/>
      <c r="D38" s="120"/>
      <c r="E38" s="120"/>
      <c r="F38" s="120"/>
      <c r="G38" s="120"/>
      <c r="H38" s="38"/>
      <c r="I38" s="39"/>
      <c r="J38" s="38"/>
      <c r="K38" s="107"/>
      <c r="L38" s="108"/>
      <c r="M38" s="44">
        <v>20000</v>
      </c>
    </row>
    <row r="39" spans="1:13" x14ac:dyDescent="0.25">
      <c r="A39" s="28"/>
      <c r="B39" s="22"/>
      <c r="C39" s="22"/>
      <c r="D39" s="22"/>
      <c r="E39" s="22"/>
      <c r="F39" s="22"/>
      <c r="G39" s="22"/>
      <c r="H39" s="45"/>
      <c r="I39" s="45"/>
      <c r="J39" s="45"/>
      <c r="K39" s="107"/>
      <c r="L39" s="108"/>
      <c r="M39" s="27"/>
    </row>
    <row r="40" spans="1:13" x14ac:dyDescent="0.25">
      <c r="A40" s="28"/>
      <c r="B40" s="22"/>
      <c r="C40" s="22"/>
      <c r="D40" s="22"/>
      <c r="E40" s="22"/>
      <c r="F40" s="22"/>
      <c r="G40" s="22"/>
      <c r="H40" s="45"/>
      <c r="I40" s="45"/>
      <c r="J40" s="45"/>
      <c r="K40" s="46"/>
      <c r="L40" s="47"/>
      <c r="M40" s="27"/>
    </row>
    <row r="41" spans="1:13" x14ac:dyDescent="0.25">
      <c r="A41" s="28"/>
      <c r="B41" s="22"/>
      <c r="C41" s="22"/>
      <c r="D41" s="22"/>
      <c r="E41" s="22"/>
      <c r="F41" s="22"/>
      <c r="G41" s="22"/>
      <c r="H41" s="45"/>
      <c r="I41" s="45"/>
      <c r="J41" s="45"/>
      <c r="K41" s="107"/>
      <c r="L41" s="108"/>
      <c r="M41" s="27"/>
    </row>
    <row r="42" spans="1:13" x14ac:dyDescent="0.25">
      <c r="A42" s="137"/>
      <c r="B42" s="138"/>
      <c r="C42" s="138"/>
      <c r="D42" s="138"/>
      <c r="E42" s="138"/>
      <c r="F42" s="138"/>
      <c r="G42" s="138"/>
      <c r="H42" s="45"/>
      <c r="I42" s="45"/>
      <c r="J42" s="45"/>
      <c r="K42" s="153"/>
      <c r="L42" s="153"/>
      <c r="M42" s="27"/>
    </row>
    <row r="43" spans="1:13" x14ac:dyDescent="0.25">
      <c r="A43" s="117" t="s">
        <v>12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27">
        <f>SUM(M38:M42)</f>
        <v>20000</v>
      </c>
    </row>
    <row r="44" spans="1:13" x14ac:dyDescent="0.25">
      <c r="A44" s="4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9"/>
    </row>
    <row r="45" spans="1:13" x14ac:dyDescent="0.25">
      <c r="A45" s="34" t="s">
        <v>21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6"/>
    </row>
    <row r="46" spans="1:13" ht="30" x14ac:dyDescent="0.25">
      <c r="A46" s="142" t="s">
        <v>22</v>
      </c>
      <c r="B46" s="144"/>
      <c r="C46" s="144"/>
      <c r="D46" s="144"/>
      <c r="E46" s="144"/>
      <c r="F46" s="144"/>
      <c r="G46" s="144"/>
      <c r="H46" s="15" t="s">
        <v>23</v>
      </c>
      <c r="I46" s="50" t="s">
        <v>24</v>
      </c>
      <c r="J46" s="15" t="s">
        <v>25</v>
      </c>
      <c r="K46" s="142" t="s">
        <v>26</v>
      </c>
      <c r="L46" s="143"/>
      <c r="M46" s="15" t="s">
        <v>10</v>
      </c>
    </row>
    <row r="47" spans="1:13" x14ac:dyDescent="0.25">
      <c r="A47" s="51"/>
      <c r="B47" s="39"/>
      <c r="C47" s="35"/>
      <c r="D47" s="35"/>
      <c r="E47" s="35"/>
      <c r="F47" s="35"/>
      <c r="G47" s="36"/>
      <c r="H47" s="27"/>
      <c r="I47" s="52"/>
      <c r="J47" s="27"/>
      <c r="K47" s="107"/>
      <c r="L47" s="108"/>
      <c r="M47" s="27"/>
    </row>
    <row r="48" spans="1:13" x14ac:dyDescent="0.25">
      <c r="A48" s="28"/>
      <c r="B48" s="53"/>
      <c r="C48" s="22"/>
      <c r="D48" s="22"/>
      <c r="E48" s="22"/>
      <c r="F48" s="22"/>
      <c r="G48" s="22"/>
      <c r="H48" s="27"/>
      <c r="I48" s="52"/>
      <c r="J48" s="27"/>
      <c r="K48" s="107"/>
      <c r="L48" s="108"/>
      <c r="M48" s="27"/>
    </row>
    <row r="49" spans="1:13" x14ac:dyDescent="0.25">
      <c r="A49" s="28"/>
      <c r="B49" s="53"/>
      <c r="C49" s="22"/>
      <c r="D49" s="22"/>
      <c r="E49" s="22"/>
      <c r="F49" s="22"/>
      <c r="G49" s="22"/>
      <c r="H49" s="45"/>
      <c r="I49" s="54"/>
      <c r="J49" s="45"/>
      <c r="K49" s="153"/>
      <c r="L49" s="153"/>
      <c r="M49" s="55"/>
    </row>
    <row r="50" spans="1:13" x14ac:dyDescent="0.25">
      <c r="A50" s="28"/>
      <c r="B50" s="53"/>
      <c r="C50" s="22"/>
      <c r="D50" s="22"/>
      <c r="E50" s="22"/>
      <c r="F50" s="22"/>
      <c r="G50" s="22"/>
      <c r="H50" s="45"/>
      <c r="I50" s="54"/>
      <c r="J50" s="45"/>
      <c r="K50" s="107"/>
      <c r="L50" s="108"/>
      <c r="M50" s="27"/>
    </row>
    <row r="51" spans="1:13" x14ac:dyDescent="0.25">
      <c r="A51" s="137"/>
      <c r="B51" s="138"/>
      <c r="C51" s="138"/>
      <c r="D51" s="138"/>
      <c r="E51" s="138"/>
      <c r="F51" s="138"/>
      <c r="G51" s="138"/>
      <c r="H51" s="56"/>
      <c r="I51" s="33"/>
      <c r="J51" s="56"/>
      <c r="K51" s="139"/>
      <c r="L51" s="140"/>
      <c r="M51" s="55"/>
    </row>
    <row r="52" spans="1:13" x14ac:dyDescent="0.25">
      <c r="A52" s="117" t="s">
        <v>12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41"/>
      <c r="M52" s="27">
        <f>(SUM(M47:M51))</f>
        <v>0</v>
      </c>
    </row>
    <row r="53" spans="1:13" x14ac:dyDescent="0.25">
      <c r="A53" s="42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"/>
    </row>
    <row r="54" spans="1:13" x14ac:dyDescent="0.25">
      <c r="A54" s="117" t="s">
        <v>28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27">
        <f>ROUND(+M52+M43+M34+M25,0)</f>
        <v>574451</v>
      </c>
    </row>
    <row r="55" spans="1:13" x14ac:dyDescent="0.25">
      <c r="A55" s="42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"/>
    </row>
    <row r="56" spans="1:13" x14ac:dyDescent="0.25">
      <c r="A56" s="34" t="s">
        <v>29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3" x14ac:dyDescent="0.25">
      <c r="A57" s="112" t="s">
        <v>30</v>
      </c>
      <c r="B57" s="119"/>
      <c r="C57" s="119"/>
      <c r="D57" s="119"/>
      <c r="E57" s="119"/>
      <c r="F57" s="119"/>
      <c r="G57" s="119"/>
      <c r="H57" s="43"/>
      <c r="I57" s="57"/>
      <c r="J57" s="15" t="s">
        <v>31</v>
      </c>
      <c r="K57" s="142" t="s">
        <v>32</v>
      </c>
      <c r="L57" s="143"/>
      <c r="M57" s="15"/>
    </row>
    <row r="58" spans="1:13" x14ac:dyDescent="0.25">
      <c r="A58" s="115" t="s">
        <v>33</v>
      </c>
      <c r="B58" s="120"/>
      <c r="C58" s="120"/>
      <c r="D58" s="120"/>
      <c r="E58" s="120"/>
      <c r="F58" s="120"/>
      <c r="G58" s="120"/>
      <c r="H58" s="58"/>
      <c r="I58" s="59"/>
      <c r="J58" s="60"/>
      <c r="K58" s="121"/>
      <c r="L58" s="122"/>
      <c r="M58" s="61"/>
    </row>
    <row r="59" spans="1:13" x14ac:dyDescent="0.25">
      <c r="A59" s="28" t="s">
        <v>34</v>
      </c>
      <c r="B59" s="22"/>
      <c r="C59" s="22"/>
      <c r="D59" s="22"/>
      <c r="E59" s="22"/>
      <c r="F59" s="22"/>
      <c r="G59" s="22"/>
      <c r="H59" s="58"/>
      <c r="I59" s="59"/>
      <c r="J59" s="60"/>
      <c r="K59" s="121"/>
      <c r="L59" s="122"/>
      <c r="M59" s="61"/>
    </row>
    <row r="60" spans="1:13" x14ac:dyDescent="0.25">
      <c r="A60" s="28" t="s">
        <v>35</v>
      </c>
      <c r="B60" s="22"/>
      <c r="C60" s="22"/>
      <c r="D60" s="22"/>
      <c r="E60" s="22"/>
      <c r="F60" s="22"/>
      <c r="G60" s="22"/>
      <c r="H60" s="62"/>
      <c r="I60" s="63"/>
      <c r="J60" s="64"/>
      <c r="K60" s="121"/>
      <c r="L60" s="122"/>
      <c r="M60" s="65"/>
    </row>
    <row r="61" spans="1:13" x14ac:dyDescent="0.25">
      <c r="A61" s="152" t="s">
        <v>12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27"/>
    </row>
    <row r="62" spans="1:13" x14ac:dyDescent="0.25">
      <c r="A62" s="42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66"/>
    </row>
    <row r="63" spans="1:13" x14ac:dyDescent="0.25">
      <c r="A63" s="152" t="s">
        <v>36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27"/>
    </row>
    <row r="64" spans="1:13" x14ac:dyDescent="0.25">
      <c r="A64" s="157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</row>
    <row r="65" spans="1:13" x14ac:dyDescent="0.25">
      <c r="A65" s="42"/>
      <c r="B65" s="33"/>
      <c r="C65" s="33"/>
      <c r="D65" s="33"/>
      <c r="E65" s="33"/>
      <c r="F65" s="25" t="s">
        <v>37</v>
      </c>
      <c r="G65" s="25"/>
      <c r="H65" s="25"/>
      <c r="I65" s="25"/>
      <c r="J65" s="33"/>
      <c r="K65" s="33"/>
      <c r="L65" s="33"/>
      <c r="M65" s="9"/>
    </row>
    <row r="66" spans="1:13" x14ac:dyDescent="0.25">
      <c r="A66" s="42"/>
      <c r="B66" s="33"/>
      <c r="C66" s="33"/>
      <c r="D66" s="33"/>
      <c r="E66" s="33"/>
      <c r="F66" s="33" t="s">
        <v>38</v>
      </c>
      <c r="G66" s="33"/>
      <c r="H66" s="33"/>
      <c r="I66" s="33"/>
      <c r="J66" s="33"/>
      <c r="K66" s="33"/>
      <c r="L66" s="33"/>
      <c r="M66" s="9"/>
    </row>
    <row r="67" spans="1:13" x14ac:dyDescent="0.25">
      <c r="A67" s="42"/>
      <c r="B67" s="33"/>
      <c r="C67" s="33"/>
      <c r="D67" s="33"/>
      <c r="E67" s="33"/>
      <c r="F67" s="33" t="s">
        <v>39</v>
      </c>
      <c r="G67" s="33"/>
      <c r="H67" s="33"/>
      <c r="I67" s="33"/>
      <c r="J67" s="33"/>
      <c r="K67" s="33"/>
      <c r="L67" s="33"/>
      <c r="M67" s="9"/>
    </row>
    <row r="68" spans="1:13" x14ac:dyDescent="0.25">
      <c r="A68" s="67"/>
      <c r="B68" s="68"/>
      <c r="C68" s="68"/>
      <c r="D68" s="68"/>
      <c r="E68" s="68"/>
      <c r="F68" s="33" t="s">
        <v>40</v>
      </c>
      <c r="G68" s="68"/>
      <c r="H68" s="68"/>
      <c r="I68" s="68"/>
      <c r="J68" s="68"/>
      <c r="K68" s="68"/>
      <c r="L68" s="68"/>
      <c r="M68" s="69"/>
    </row>
    <row r="69" spans="1:13" x14ac:dyDescent="0.25">
      <c r="A69" s="42"/>
      <c r="B69" s="33"/>
      <c r="C69" s="33"/>
      <c r="D69" s="33"/>
      <c r="E69" s="33"/>
      <c r="F69" s="33" t="s">
        <v>41</v>
      </c>
      <c r="G69" s="33"/>
      <c r="H69" s="33"/>
      <c r="I69" s="33"/>
      <c r="J69" s="33"/>
      <c r="K69" s="33"/>
      <c r="L69" s="33"/>
      <c r="M69" s="9"/>
    </row>
    <row r="70" spans="1:13" x14ac:dyDescent="0.25">
      <c r="A70" s="145"/>
      <c r="B70" s="146"/>
      <c r="C70" s="146"/>
      <c r="D70" s="70"/>
      <c r="E70" s="70"/>
      <c r="F70" s="70"/>
      <c r="G70" s="70"/>
      <c r="H70" s="70"/>
      <c r="I70" s="147"/>
      <c r="J70" s="147"/>
      <c r="K70" s="147"/>
      <c r="L70" s="147"/>
      <c r="M70" s="148"/>
    </row>
  </sheetData>
  <mergeCells count="67">
    <mergeCell ref="A70:C70"/>
    <mergeCell ref="I70:M70"/>
    <mergeCell ref="A52:L52"/>
    <mergeCell ref="A54:L54"/>
    <mergeCell ref="A57:G57"/>
    <mergeCell ref="K57:L57"/>
    <mergeCell ref="A58:G58"/>
    <mergeCell ref="K58:L58"/>
    <mergeCell ref="K59:L59"/>
    <mergeCell ref="K60:L60"/>
    <mergeCell ref="A61:L61"/>
    <mergeCell ref="A63:L63"/>
    <mergeCell ref="A64:M64"/>
    <mergeCell ref="K47:L47"/>
    <mergeCell ref="K48:L48"/>
    <mergeCell ref="K49:L49"/>
    <mergeCell ref="K50:L50"/>
    <mergeCell ref="A51:G51"/>
    <mergeCell ref="K51:L51"/>
    <mergeCell ref="K41:L41"/>
    <mergeCell ref="A42:G42"/>
    <mergeCell ref="K42:L42"/>
    <mergeCell ref="A43:L43"/>
    <mergeCell ref="A46:G46"/>
    <mergeCell ref="K46:L46"/>
    <mergeCell ref="K39:L39"/>
    <mergeCell ref="A31:H31"/>
    <mergeCell ref="K31:L31"/>
    <mergeCell ref="A32:H32"/>
    <mergeCell ref="K32:L32"/>
    <mergeCell ref="A33:H33"/>
    <mergeCell ref="K33:L33"/>
    <mergeCell ref="A34:L34"/>
    <mergeCell ref="A37:G37"/>
    <mergeCell ref="K37:L37"/>
    <mergeCell ref="A38:G38"/>
    <mergeCell ref="K38:L38"/>
    <mergeCell ref="A28:H28"/>
    <mergeCell ref="K28:L28"/>
    <mergeCell ref="A29:H29"/>
    <mergeCell ref="K29:L29"/>
    <mergeCell ref="A30:H30"/>
    <mergeCell ref="K30:L30"/>
    <mergeCell ref="A25:L25"/>
    <mergeCell ref="A20:G20"/>
    <mergeCell ref="H20:I20"/>
    <mergeCell ref="K20:L20"/>
    <mergeCell ref="A21:G21"/>
    <mergeCell ref="K21:L21"/>
    <mergeCell ref="K22:L22"/>
    <mergeCell ref="A23:G23"/>
    <mergeCell ref="K23:L23"/>
    <mergeCell ref="A24:G24"/>
    <mergeCell ref="H24:I24"/>
    <mergeCell ref="K24:L24"/>
    <mergeCell ref="A15:M15"/>
    <mergeCell ref="A18:G18"/>
    <mergeCell ref="H18:I18"/>
    <mergeCell ref="K18:L18"/>
    <mergeCell ref="A19:G19"/>
    <mergeCell ref="K19:L19"/>
    <mergeCell ref="B14:L14"/>
    <mergeCell ref="A1:B7"/>
    <mergeCell ref="C1:M7"/>
    <mergeCell ref="C10:M10"/>
    <mergeCell ref="A12:M12"/>
    <mergeCell ref="B13:L13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Demolicion pavimento rigido</vt:lpstr>
      <vt:lpstr>Retiro pavimento piedra</vt:lpstr>
      <vt:lpstr>Reposición de pav. en concreto</vt:lpstr>
      <vt:lpstr>Reposición de pav. en piedra</vt:lpstr>
      <vt:lpstr>Triturado</vt:lpstr>
      <vt:lpstr>Instalacion tuberia 30"</vt:lpstr>
      <vt:lpstr>Instalación de tubería 42"</vt:lpstr>
      <vt:lpstr>Instalación de tubería 48"</vt:lpstr>
      <vt:lpstr>Suministro tuberia 750 mm 30"</vt:lpstr>
      <vt:lpstr>Suministro tuberia 1050 mm 42"</vt:lpstr>
      <vt:lpstr>Suministro tuberia 1200 mm 48"</vt:lpstr>
      <vt:lpstr>Conformacion sitios disposi. so</vt:lpstr>
      <vt:lpstr>Entibado</vt:lpstr>
      <vt:lpstr>Hoja1</vt:lpstr>
      <vt:lpstr>'Conformacion sitios disposi. so'!Área_de_impresión</vt:lpstr>
      <vt:lpstr>'Demolicion pavimento rigido'!Área_de_impresión</vt:lpstr>
      <vt:lpstr>Entibado!Área_de_impresión</vt:lpstr>
      <vt:lpstr>'Instalación de tubería 42"'!Área_de_impresión</vt:lpstr>
      <vt:lpstr>'Instalación de tubería 48"'!Área_de_impresión</vt:lpstr>
      <vt:lpstr>'Instalacion tuberia 30"'!Área_de_impresión</vt:lpstr>
      <vt:lpstr>'Reposición de pav. en concreto'!Área_de_impresión</vt:lpstr>
      <vt:lpstr>'Reposición de pav. en piedra'!Área_de_impresión</vt:lpstr>
      <vt:lpstr>'Retiro pavimento piedra'!Área_de_impresión</vt:lpstr>
      <vt:lpstr>'Suministro tuberia 1050 mm 42"'!Área_de_impresión</vt:lpstr>
      <vt:lpstr>'Suministro tuberia 1200 mm 48"'!Área_de_impresión</vt:lpstr>
      <vt:lpstr>'Suministro tuberia 750 mm 30"'!Área_de_impresión</vt:lpstr>
      <vt:lpstr>Triturado!Área_de_impresión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cp:lastPrinted>2017-03-23T14:49:36Z</cp:lastPrinted>
  <dcterms:created xsi:type="dcterms:W3CDTF">2017-03-10T14:35:44Z</dcterms:created>
  <dcterms:modified xsi:type="dcterms:W3CDTF">2017-04-10T17:19:05Z</dcterms:modified>
</cp:coreProperties>
</file>