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155"/>
  </bookViews>
  <sheets>
    <sheet name="PRESUPUESTO DETALLADO" sheetId="10" r:id="rId1"/>
    <sheet name="Hoja2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PJ50">#REF!</definedName>
    <definedName name="______________________pj51">#REF!</definedName>
    <definedName name="_____________________F4" hidden="1">{"SUMINISTRO E INSTALACIÓN CANALETAS L=7.50"}</definedName>
    <definedName name="____________________F4" hidden="1">{"SUMINISTRO E INSTALACIÓN CANALETAS L=7.50"}</definedName>
    <definedName name="____________________PJ50">#REF!</definedName>
    <definedName name="____________________pj51">#REF!</definedName>
    <definedName name="___________________F4" hidden="1">{"SUMINISTRO E INSTALACIÓN CANALETAS L=7.50"}</definedName>
    <definedName name="__________________F4" hidden="1">{"SUMINISTRO E INSTALACIÓN CANALETAS L=7.50"}</definedName>
    <definedName name="__________________PJ50">#REF!</definedName>
    <definedName name="__________________pj51">#REF!</definedName>
    <definedName name="_________________F4" hidden="1">{"SUMINISTRO E INSTALACIÓN CANALETAS L=7.50"}</definedName>
    <definedName name="_________________FC">#REF!</definedName>
    <definedName name="_________________IND1">#REF!</definedName>
    <definedName name="_________________IND2">#REF!</definedName>
    <definedName name="_________________IND3">#REF!</definedName>
    <definedName name="_________________IND4">#REF!</definedName>
    <definedName name="_________________IND5">#REF!</definedName>
    <definedName name="_________________IND6">[1]CC9012!$C$9</definedName>
    <definedName name="________________F4" hidden="1">{"SUMINISTRO E INSTALACIÓN CANALETAS L=7.50"}</definedName>
    <definedName name="________________FC">#REF!</definedName>
    <definedName name="________________IND1">#REF!</definedName>
    <definedName name="________________IND2">#REF!</definedName>
    <definedName name="________________IND3">#REF!</definedName>
    <definedName name="________________IND4">#REF!</definedName>
    <definedName name="________________IND5">#REF!</definedName>
    <definedName name="________________IND6">[1]CC9012!$C$9</definedName>
    <definedName name="________________PJ50">#REF!</definedName>
    <definedName name="________________pj51">#REF!</definedName>
    <definedName name="_______________F4" hidden="1">{"SUMINISTRO E INSTALACIÓN CANALETAS L=7.50"}</definedName>
    <definedName name="_______________FC">#REF!</definedName>
    <definedName name="_______________IND1">#REF!</definedName>
    <definedName name="_______________IND2">#REF!</definedName>
    <definedName name="_______________IND3">#REF!</definedName>
    <definedName name="_______________IND4">#REF!</definedName>
    <definedName name="_______________IND5">#REF!</definedName>
    <definedName name="_______________IND6">[1]CC9012!$C$9</definedName>
    <definedName name="______________F4" hidden="1">{"SUMINISTRO E INSTALACIÓN CANALETAS L=7.50"}</definedName>
    <definedName name="______________FC">#REF!</definedName>
    <definedName name="______________IND1">#REF!</definedName>
    <definedName name="______________IND2">#REF!</definedName>
    <definedName name="______________IND3">#REF!</definedName>
    <definedName name="______________IND4">#REF!</definedName>
    <definedName name="______________IND5">#REF!</definedName>
    <definedName name="______________IND6">[1]CC9012!$C$9</definedName>
    <definedName name="______________PJ50">#REF!</definedName>
    <definedName name="______________pj51">#REF!</definedName>
    <definedName name="_____________F4" hidden="1">{"SUMINISTRO E INSTALACIÓN CANALETAS L=7.50"}</definedName>
    <definedName name="_____________FC">#REF!</definedName>
    <definedName name="_____________IND1">#REF!</definedName>
    <definedName name="_____________IND2">#REF!</definedName>
    <definedName name="_____________IND3">#REF!</definedName>
    <definedName name="_____________IND4">#REF!</definedName>
    <definedName name="_____________IND5">#REF!</definedName>
    <definedName name="_____________IND6">[1]CC9012!$C$9</definedName>
    <definedName name="____________F4" hidden="1">{"SUMINISTRO E INSTALACIÓN CANALETAS L=7.50"}</definedName>
    <definedName name="____________FC">#REF!</definedName>
    <definedName name="____________IND1">#REF!</definedName>
    <definedName name="____________IND2">#REF!</definedName>
    <definedName name="____________IND3">#REF!</definedName>
    <definedName name="____________IND4">#REF!</definedName>
    <definedName name="____________IND5">#REF!</definedName>
    <definedName name="____________IND6">[1]CC9012!$C$9</definedName>
    <definedName name="____________PJ50">#REF!</definedName>
    <definedName name="____________pj51">#REF!</definedName>
    <definedName name="___________F4" hidden="1">{"SUMINISTRO E INSTALACIÓN CANALETAS L=7.50"}</definedName>
    <definedName name="___________FC">#REF!</definedName>
    <definedName name="___________IND1">#REF!</definedName>
    <definedName name="___________IND2">#REF!</definedName>
    <definedName name="___________IND3">#REF!</definedName>
    <definedName name="___________IND4">#REF!</definedName>
    <definedName name="___________IND5">#REF!</definedName>
    <definedName name="___________IND6">[1]CC9012!$C$9</definedName>
    <definedName name="__________F4" hidden="1">{"SUMINISTRO E INSTALACIÓN CANALETAS L=7.50"}</definedName>
    <definedName name="__________FC">#REF!</definedName>
    <definedName name="__________IND1">#REF!</definedName>
    <definedName name="__________IND2">#REF!</definedName>
    <definedName name="__________IND3">#REF!</definedName>
    <definedName name="__________IND4">#REF!</definedName>
    <definedName name="__________IND5">#REF!</definedName>
    <definedName name="__________IND6">[1]CC9012!$C$9</definedName>
    <definedName name="__________PJ50">#REF!</definedName>
    <definedName name="__________pj51">#REF!</definedName>
    <definedName name="_________F4" hidden="1">{"SUMINISTRO E INSTALACIÓN CANALETAS L=7.50"}</definedName>
    <definedName name="_________FC">#REF!</definedName>
    <definedName name="_________IND1">#REF!</definedName>
    <definedName name="_________IND2">#REF!</definedName>
    <definedName name="_________IND3">#REF!</definedName>
    <definedName name="_________IND4">#REF!</definedName>
    <definedName name="_________IND5">#REF!</definedName>
    <definedName name="_________IND6">[1]CC9012!$C$9</definedName>
    <definedName name="________F4" hidden="1">{"SUMINISTRO E INSTALACIÓN CANALETAS L=7.50"}</definedName>
    <definedName name="________FC">#REF!</definedName>
    <definedName name="________IND1">#REF!</definedName>
    <definedName name="________IND2">#REF!</definedName>
    <definedName name="________IND3">#REF!</definedName>
    <definedName name="________IND4">#REF!</definedName>
    <definedName name="________IND5">#REF!</definedName>
    <definedName name="________IND6">[1]CC9012!$C$9</definedName>
    <definedName name="________PJ50">#REF!</definedName>
    <definedName name="________pj51">#REF!</definedName>
    <definedName name="_______F4" hidden="1">{"SUMINISTRO E INSTALACIÓN CANALETAS L=7.50"}</definedName>
    <definedName name="_______FC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[1]CC9012!$C$9</definedName>
    <definedName name="______F4" hidden="1">{"SUMINISTRO E INSTALACIÓN CANALETAS L=7.50"}</definedName>
    <definedName name="______FC">#REF!</definedName>
    <definedName name="______IND1">#REF!</definedName>
    <definedName name="______IND2">#REF!</definedName>
    <definedName name="______IND3">#REF!</definedName>
    <definedName name="______IND4">#REF!</definedName>
    <definedName name="______IND5">#REF!</definedName>
    <definedName name="______IND6">[1]CC9012!$C$9</definedName>
    <definedName name="______mes1">#REF!</definedName>
    <definedName name="______Mes2">#REF!</definedName>
    <definedName name="______Mes3">#REF!</definedName>
    <definedName name="______PJ50">#REF!</definedName>
    <definedName name="______pj51">#REF!</definedName>
    <definedName name="_____F4" hidden="1">{"SUMINISTRO E INSTALACIÓN CANALETAS L=7.50"}</definedName>
    <definedName name="_____FC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[1]CC9012!$C$9</definedName>
    <definedName name="_____mes1">#REF!</definedName>
    <definedName name="_____Mes2">#REF!</definedName>
    <definedName name="_____Mes3">#REF!</definedName>
    <definedName name="____F4" hidden="1">{"SUMINISTRO E INSTALACIÓN CANALETAS L=7.50"}</definedName>
    <definedName name="____FC">#REF!</definedName>
    <definedName name="____IND1">#REF!</definedName>
    <definedName name="____IND2">#REF!</definedName>
    <definedName name="____IND3">#REF!</definedName>
    <definedName name="____IND4">#REF!</definedName>
    <definedName name="____IND5">#REF!</definedName>
    <definedName name="____IND6">[1]CC9012!$C$9</definedName>
    <definedName name="____mes1">#REF!</definedName>
    <definedName name="____Mes2">#REF!</definedName>
    <definedName name="____Mes3">#REF!</definedName>
    <definedName name="____PJ50">#REF!</definedName>
    <definedName name="____pj51">#REF!</definedName>
    <definedName name="___F4" hidden="1">{"SUMINISTRO E INSTALACIÓN CANALETAS L=7.50"}</definedName>
    <definedName name="___FC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[1]CC9012!$C$9</definedName>
    <definedName name="___mes1">#REF!</definedName>
    <definedName name="___Mes2">#REF!</definedName>
    <definedName name="___Mes3">#REF!</definedName>
    <definedName name="___PJ50">#REF!</definedName>
    <definedName name="___pj51">#REF!</definedName>
    <definedName name="__123Graph_A" hidden="1">[2]G.G!#REF!</definedName>
    <definedName name="__123Graph_AGraph2" hidden="1">[2]G.G!#REF!</definedName>
    <definedName name="__123Graph_X" hidden="1">[2]G.G!#REF!</definedName>
    <definedName name="__123Graph_y" hidden="1">[2]G.G!#REF!</definedName>
    <definedName name="__F4" hidden="1">{"SUMINISTRO E INSTALACIÓN CANALETAS L=7.50"}</definedName>
    <definedName name="__FC">#REF!</definedName>
    <definedName name="__FOR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[1]CC9012!$C$9</definedName>
    <definedName name="__mes1">#REF!</definedName>
    <definedName name="__Mes2">#REF!</definedName>
    <definedName name="__Mes3">#REF!</definedName>
    <definedName name="__PJ50">#REF!</definedName>
    <definedName name="__pj51">#REF!</definedName>
    <definedName name="_123" hidden="1">[2]G.G!#REF!</definedName>
    <definedName name="_123graph_y" hidden="1">[2]G.G!#REF!</definedName>
    <definedName name="_123graphx" hidden="1">[2]G.G!#REF!</definedName>
    <definedName name="_42C">#REF!</definedName>
    <definedName name="_42D">#REF!</definedName>
    <definedName name="_42E">#REF!</definedName>
    <definedName name="_44">#REF!</definedName>
    <definedName name="_6">#REF!</definedName>
    <definedName name="_APU221">#REF!</definedName>
    <definedName name="_APU465">[3]!absc</definedName>
    <definedName name="_F4" hidden="1">{"SUMINISTRO E INSTALACIÓN CANALETAS L=7.50"}</definedName>
    <definedName name="_FC">#REF!</definedName>
    <definedName name="_FOR1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[1]CC9012!$C$9</definedName>
    <definedName name="_mes1">#REF!</definedName>
    <definedName name="_Mes2">#REF!</definedName>
    <definedName name="_Mes3">#REF!</definedName>
    <definedName name="_Order1" hidden="1">255</definedName>
    <definedName name="_Order2" hidden="1">255</definedName>
    <definedName name="_PJ50">#REF!</definedName>
    <definedName name="_pj51">#REF!</definedName>
    <definedName name="_scenchg1" hidden="1">[4]inpermeabOTRO!#REF!</definedName>
    <definedName name="a">#REF!</definedName>
    <definedName name="A.PVC">#REF!</definedName>
    <definedName name="A_ARCINIEGAS">#REF!</definedName>
    <definedName name="A_impresión_IM">#REF!</definedName>
    <definedName name="a1..056">#REF!</definedName>
    <definedName name="A1S">#REF!</definedName>
    <definedName name="A1XO56">#REF!</definedName>
    <definedName name="A2S">#REF!</definedName>
    <definedName name="AA">#REF!</definedName>
    <definedName name="absc">[5]!absc</definedName>
    <definedName name="AC">#REF!</definedName>
    <definedName name="ACER">#REF!</definedName>
    <definedName name="activos">[6]Listado!$X$2:$X$17</definedName>
    <definedName name="AD">#REF!</definedName>
    <definedName name="Admon">#REF!</definedName>
    <definedName name="adoq">[7]!absc</definedName>
    <definedName name="alc">[8]!absc</definedName>
    <definedName name="andenes_pisos">#REF!</definedName>
    <definedName name="AntCach">#REF!</definedName>
    <definedName name="ANTIC">#REF!</definedName>
    <definedName name="AnticAdic">#REF!</definedName>
    <definedName name="AÑOWUIE">'[9]Res-Accide-10'!$R$2:$R$7</definedName>
    <definedName name="Aprob_por">#REF!</definedName>
    <definedName name="Apu">[10]Apu!$D$8:$AC$2207</definedName>
    <definedName name="APU221.1">#REF!</definedName>
    <definedName name="APU221.2">#REF!</definedName>
    <definedName name="AR">#REF!</definedName>
    <definedName name="AREA">#REF!</definedName>
    <definedName name="_xlnm.Print_Area">#REF!</definedName>
    <definedName name="ASD">#REF!</definedName>
    <definedName name="asdfñk">[5]!absc</definedName>
    <definedName name="auto1">#REF!</definedName>
    <definedName name="auto2">#REF!</definedName>
    <definedName name="Ayudante">#REF!</definedName>
    <definedName name="b">#REF!</definedName>
    <definedName name="B.T1">#REF!</definedName>
    <definedName name="B_T1">#REF!</definedName>
    <definedName name="BASE">#REF!</definedName>
    <definedName name="_xlnm.Database">#REF!</definedName>
    <definedName name="basicos">#REF!</definedName>
    <definedName name="Bd">#REF!</definedName>
    <definedName name="BD.CARC">#REF!</definedName>
    <definedName name="Bd__2">#REF!</definedName>
    <definedName name="Bd_2">[11]FACTORES!#REF!</definedName>
    <definedName name="beneficios">[6]Listado!$AH$2:$AH$3</definedName>
    <definedName name="C.CLAV">#REF!</definedName>
    <definedName name="C.FON">#REF!</definedName>
    <definedName name="C.FOND">#REF!</definedName>
    <definedName name="c.i.">#REF!</definedName>
    <definedName name="C.LOM">#REF!</definedName>
    <definedName name="C.RAS">#REF!</definedName>
    <definedName name="C.TERR">#REF!</definedName>
    <definedName name="C_">#REF!</definedName>
    <definedName name="C_LOM">#REF!</definedName>
    <definedName name="Cadenero">#REF!</definedName>
    <definedName name="CAM_CAIDA">#REF!</definedName>
    <definedName name="CANT">#REF!</definedName>
    <definedName name="CANTIDAD">#REF!</definedName>
    <definedName name="CantObraDefinitiva" hidden="1">{"SUMINISTRO E INSTALACIÓN CANALETAS L=7.50"}</definedName>
    <definedName name="CARRO">#REF!</definedName>
    <definedName name="CASQ">[12]FACTORES!#REF!</definedName>
    <definedName name="CCCCCC">'[13]A. P. U.'!#REF!</definedName>
    <definedName name="ccto210">#REF!</definedName>
    <definedName name="cd">#REF!</definedName>
    <definedName name="cdconcretos">#REF!</definedName>
    <definedName name="cdpinturas">#REF!</definedName>
    <definedName name="CILIND">[14]TUBERIA!$AE$10:$AE$14</definedName>
    <definedName name="CINCUENTA">#REF!,#REF!</definedName>
    <definedName name="CL">#REF!</definedName>
    <definedName name="COM.LIM">#REF!</definedName>
    <definedName name="componentes">[6]Listado!$U$2:$U$9</definedName>
    <definedName name="CON.FUN">#REF!</definedName>
    <definedName name="CON.LIM">#REF!</definedName>
    <definedName name="CON.POZ">#REF!</definedName>
    <definedName name="CON.TUB">'[11]Soporte Cantidades'!#REF!</definedName>
    <definedName name="CONC">#REF!</definedName>
    <definedName name="conceptos">[6]Listado!$AG$2:$AG$4</definedName>
    <definedName name="CONCRETO">#REF!</definedName>
    <definedName name="CONCRETO_F.C_4">#REF!</definedName>
    <definedName name="concreto_FC_2.2">#REF!</definedName>
    <definedName name="concretos">#REF!</definedName>
    <definedName name="_xlnm.Criteria">[15]PERPER2!#REF!</definedName>
    <definedName name="CUE">#REF!</definedName>
    <definedName name="CUER">#REF!</definedName>
    <definedName name="CUERDA">#REF!</definedName>
    <definedName name="D.PVC">#REF!</definedName>
    <definedName name="D_EXT">#REF!</definedName>
    <definedName name="D_INT">#REF!</definedName>
    <definedName name="D1S">#REF!</definedName>
    <definedName name="D2S">#REF!</definedName>
    <definedName name="D6.PVC">#REF!</definedName>
    <definedName name="D61S">#REF!</definedName>
    <definedName name="D62S">#REF!</definedName>
    <definedName name="D6R">#REF!</definedName>
    <definedName name="D81S">#REF!</definedName>
    <definedName name="D82S">#REF!</definedName>
    <definedName name="D8R">#REF!</definedName>
    <definedName name="Dcto_Aplic">#REF!</definedName>
    <definedName name="DD">#REF!</definedName>
    <definedName name="De">[12]FACTORES!#REF!</definedName>
    <definedName name="De_6">#REF!</definedName>
    <definedName name="De_8">#REF!</definedName>
    <definedName name="dedicacion">#REF!</definedName>
    <definedName name="dem.pav">#REF!</definedName>
    <definedName name="desc_rps">[6]des_rps!$A$1:$A$364</definedName>
    <definedName name="descentralizadas">#REF!</definedName>
    <definedName name="diego">#REF!</definedName>
    <definedName name="diego1">#REF!</definedName>
    <definedName name="DISCRIMINACION" hidden="1">{"SUMINISTRO E INSTALACIÓN CANALETAS L=7.50"}</definedName>
    <definedName name="diseño" hidden="1">[4]inpermeabOTRO!#REF!</definedName>
    <definedName name="diseños">#REF!</definedName>
    <definedName name="DR">#REF!</definedName>
    <definedName name="E">#REF!</definedName>
    <definedName name="EDICAR">#REF!</definedName>
    <definedName name="EE">#REF!</definedName>
    <definedName name="EEE">#REF!</definedName>
    <definedName name="Electrico">#REF!</definedName>
    <definedName name="eléctrico">#REF!</definedName>
    <definedName name="EMPRESA">'[16]Capacidad M3'!#REF!</definedName>
    <definedName name="ENT.A1">[17]CANT.5921!#REF!</definedName>
    <definedName name="ENT.ESP">'[11]Soporte Cantidades'!#REF!</definedName>
    <definedName name="ent_financiadoras">'[18]Entidades Financiadoras'!$A$1:$A$523</definedName>
    <definedName name="ENTIB">#REF!</definedName>
    <definedName name="ENTIBADO">[19]TUBERIA!#REF!</definedName>
    <definedName name="Entidad_1">#REF!</definedName>
    <definedName name="Entidad_2">#REF!</definedName>
    <definedName name="EQUIPO">#REF!</definedName>
    <definedName name="ESP_PAV">#REF!</definedName>
    <definedName name="ESP1S">#REF!</definedName>
    <definedName name="ESP2S">#REF!</definedName>
    <definedName name="ESPESOR">#REF!</definedName>
    <definedName name="ESPR">#REF!</definedName>
    <definedName name="EXC.POZ">#REF!</definedName>
    <definedName name="EXC.ZAN">#REF!</definedName>
    <definedName name="excav_rell">#REF!</definedName>
    <definedName name="excavaciones">#REF!</definedName>
    <definedName name="EXCROC">'[20]Análisis de precios'!$H$52</definedName>
    <definedName name="f.c.">#REF!</definedName>
    <definedName name="f.s">#REF!</definedName>
    <definedName name="Fact_mult">#REF!</definedName>
    <definedName name="FACTOR" hidden="1">{"SUMINISTRO E INSTALACIÓN CANALETAS L=7.50"}</definedName>
    <definedName name="FAHESA">#REF!</definedName>
    <definedName name="FD">#REF!</definedName>
    <definedName name="Fecha_Imp">#REF!</definedName>
    <definedName name="Feha_Act">#REF!</definedName>
    <definedName name="form">[21]BASE!$C$4:$H$261</definedName>
    <definedName name="formu">[21]BASE!$C$4:$H$261</definedName>
    <definedName name="G_MURILLO">#REF!</definedName>
    <definedName name="geotextiles">#REF!</definedName>
    <definedName name="GKJDGDIJZ">"Imagen 3"</definedName>
    <definedName name="GLOBAL">#REF!,#REF!</definedName>
    <definedName name="GRUPO1">#REF!</definedName>
    <definedName name="GRUPO2">#REF!</definedName>
    <definedName name="h.EXC">#REF!</definedName>
    <definedName name="h.LOM">#REF!</definedName>
    <definedName name="H.LOMO">[14]TUBERIA!$S$10:$S$14</definedName>
    <definedName name="h.POZ">#REF!</definedName>
    <definedName name="H_DELGADO">#REF!</definedName>
    <definedName name="HACER">#REF!</definedName>
    <definedName name="HERNAN_DUARTE">#REF!</definedName>
    <definedName name="HOJA1">#REF!</definedName>
    <definedName name="HONORARIOS">#REF!</definedName>
    <definedName name="I">#REF!</definedName>
    <definedName name="IF">'[13]A. P. U.'!#REF!</definedName>
    <definedName name="IM">#REF!</definedName>
    <definedName name="IMP">#REF!</definedName>
    <definedName name="Imprevisto">#REF!</definedName>
    <definedName name="IN">#REF!</definedName>
    <definedName name="inf">#REF!</definedName>
    <definedName name="INFG">#REF!</definedName>
    <definedName name="Inst._Tuberia">#REF!</definedName>
    <definedName name="instalación_concretos_aceros">#REF!</definedName>
    <definedName name="instalación_tuberías">#REF!</definedName>
    <definedName name="intensidad">[6]Listado!$AE$2:$AE$4</definedName>
    <definedName name="INV_11">'[22]PR 1'!$A$2:$N$655</definedName>
    <definedName name="ITEM">#REF!</definedName>
    <definedName name="IVA">#REF!</definedName>
    <definedName name="J_GARCIA_P">#REF!</definedName>
    <definedName name="jev">'[23]Desmonte y Limpieza'!$J$4</definedName>
    <definedName name="JJJJJ" hidden="1">{"SUMINISTRO E INSTALACIÓN CANALETAS L=7.50"}</definedName>
    <definedName name="juegos">#REF!</definedName>
    <definedName name="K">[24]Sheet1!#REF!</definedName>
    <definedName name="L.CARCAMO">#REF!</definedName>
    <definedName name="L.CIL">#REF!</definedName>
    <definedName name="L.EXC">#REF!</definedName>
    <definedName name="L.TRAMO">#REF!</definedName>
    <definedName name="L_">#REF!</definedName>
    <definedName name="L_EXC">#REF!</definedName>
    <definedName name="L_TRAMO">#REF!</definedName>
    <definedName name="L_TUB">#REF!</definedName>
    <definedName name="LICITACION">#REF!</definedName>
    <definedName name="LIMPIO">#REF!</definedName>
    <definedName name="LOCA">[25]!absc</definedName>
    <definedName name="LOCA1">[25]!absc</definedName>
    <definedName name="LOCAT1999" hidden="1">{"SUMINISTRO E INSTALACIÓN CANALETAS L=7.50"}</definedName>
    <definedName name="M.R.SOLARTE">#REF!</definedName>
    <definedName name="Maestro">#REF!</definedName>
    <definedName name="MAL">'[26]Estado Resumen'!#REF!&lt;2.5</definedName>
    <definedName name="MALO">'[27]ESTADO VÍA-CRIT.TECNICO'!#REF!&lt;2.5</definedName>
    <definedName name="marco">#REF!</definedName>
    <definedName name="marcolegal">[6]Listado!$T$2:$T$12</definedName>
    <definedName name="MAT">#REF!</definedName>
    <definedName name="materiales">#REF!</definedName>
    <definedName name="MES">#REF!</definedName>
    <definedName name="MesIn">#REF!</definedName>
    <definedName name="Minimo">#REF!</definedName>
    <definedName name="mobiliario_urbano">#REF!</definedName>
    <definedName name="Modif_por">#REF!</definedName>
    <definedName name="NANCY_POLO">#REF!</definedName>
    <definedName name="nariño">[6]Listado!$F$420:$F$483</definedName>
    <definedName name="Nariño_Ipiales">[6]Listado!$K$480:$K$484</definedName>
    <definedName name="NM">#REF!</definedName>
    <definedName name="NNN">[3]!absc</definedName>
    <definedName name="NOMBRE">#REF!</definedName>
    <definedName name="NOVENTA">#REF!,#REF!</definedName>
    <definedName name="ñ">#REF!</definedName>
    <definedName name="objetivospolítica">#REF!</definedName>
    <definedName name="Obra_1">#REF!</definedName>
    <definedName name="Obra_2">#REF!</definedName>
    <definedName name="Obra_3">#REF!</definedName>
    <definedName name="obras_complementarias">#REF!</definedName>
    <definedName name="OBSERV">#REF!</definedName>
    <definedName name="occidente">[6]Listado!$D$10:$D$17</definedName>
    <definedName name="OCHENTA">#REF!,#REF!</definedName>
    <definedName name="Oficial">#REF!</definedName>
    <definedName name="ooo">#REF!</definedName>
    <definedName name="ORDENAR">#REF!</definedName>
    <definedName name="PAPEL">#REF!</definedName>
    <definedName name="PER_PAV">#REF!</definedName>
    <definedName name="personal">#REF!</definedName>
    <definedName name="pinturas">#REF!</definedName>
    <definedName name="PlazAIU">#REF!</definedName>
    <definedName name="PLAZO">#REF!</definedName>
    <definedName name="poblado">[6]Listado!$G$2:$G$8</definedName>
    <definedName name="porcentaje">#REF!</definedName>
    <definedName name="POZ">#REF!</definedName>
    <definedName name="POZO">#REF!</definedName>
    <definedName name="POZO1.2">#REF!</definedName>
    <definedName name="POZOS">#REF!</definedName>
    <definedName name="PR">#REF!</definedName>
    <definedName name="PRE">#REF!</definedName>
    <definedName name="PRECIO">[28]PRECIOS!$A$5:$M$152</definedName>
    <definedName name="PRELIMINARES">#REF!</definedName>
    <definedName name="PRESTAC.">1.15</definedName>
    <definedName name="Print_Area_MI">#REF!</definedName>
    <definedName name="producto">#REF!</definedName>
    <definedName name="proyecto">[6]Listado!$B$11:$B$19</definedName>
    <definedName name="PRUEBA2">#REF!</definedName>
    <definedName name="pso">#REF!</definedName>
    <definedName name="PTA">#REF!</definedName>
    <definedName name="QUEBRADA_BOLONIA___FASE_II">#REF!</definedName>
    <definedName name="REG">'[26]Estado Resumen'!XFC1&gt;2.5</definedName>
    <definedName name="REGULAR">'[27]ESTADO VÍA-CRIT.TECNICO'!XFC1&gt;2.5</definedName>
    <definedName name="rell">#REF!</definedName>
    <definedName name="rellenos">#REF!</definedName>
    <definedName name="RELLG">#REF!</definedName>
    <definedName name="Renoai">#REF!</definedName>
    <definedName name="REP.PAV">#REF!</definedName>
    <definedName name="res_amazonas">#REF!</definedName>
    <definedName name="res_antioquia">#REF!</definedName>
    <definedName name="res_arauca">#REF!</definedName>
    <definedName name="res_boyacá">#REF!</definedName>
    <definedName name="res_caldas">#REF!</definedName>
    <definedName name="res_caquetá">#REF!</definedName>
    <definedName name="res_casanare">#REF!</definedName>
    <definedName name="res_cauca">#REF!</definedName>
    <definedName name="res_cesar">#REF!</definedName>
    <definedName name="res_chocó">#REF!</definedName>
    <definedName name="res_córdoba">#REF!</definedName>
    <definedName name="res_guainía">#REF!</definedName>
    <definedName name="res_guajira">#REF!</definedName>
    <definedName name="res_guaviare">#REF!</definedName>
    <definedName name="res_huila">#REF!</definedName>
    <definedName name="res_magdalena">#REF!</definedName>
    <definedName name="res_meta">#REF!</definedName>
    <definedName name="res_nariño">#REF!</definedName>
    <definedName name="res_ntesantander">#REF!</definedName>
    <definedName name="res_putumayo">#REF!</definedName>
    <definedName name="res_risaralda">#REF!</definedName>
    <definedName name="res_santander">#REF!</definedName>
    <definedName name="res_sucre">#REF!</definedName>
    <definedName name="res_tolima">#REF!</definedName>
    <definedName name="res_valle">#REF!</definedName>
    <definedName name="res_vaupés">#REF!</definedName>
    <definedName name="res_vichada">#REF!</definedName>
    <definedName name="RESAPUS">[29]RES_APU!$A$3:$L$173</definedName>
    <definedName name="Retiro_disposición">#REF!</definedName>
    <definedName name="S">#REF!</definedName>
    <definedName name="s_acces_alcantarillado">#REF!</definedName>
    <definedName name="scen_change" hidden="1">[4]inpermeabOTRO!#REF!</definedName>
    <definedName name="scen_name1" hidden="1">"arial"</definedName>
    <definedName name="scen_num" hidden="1">1</definedName>
    <definedName name="scen_user1" hidden="1">"DIRECCION DE INFORMATICA"</definedName>
    <definedName name="scen_value1" hidden="1">{"SUMINISTRO E INSTALACIÓN CANALETAS L=7.50"}</definedName>
    <definedName name="selalternativas">[6]Listado!$S$2:$S$3</definedName>
    <definedName name="SESENTA">#REF!,#REF!</definedName>
    <definedName name="SETENTA">#REF!,#REF!</definedName>
    <definedName name="ss">#REF!</definedName>
    <definedName name="sumideros">#REF!</definedName>
    <definedName name="suministro_concretos">#REF!</definedName>
    <definedName name="suministro_tuberías">#REF!</definedName>
    <definedName name="t">[3]!absc</definedName>
    <definedName name="T.1_POZ">[30]TUBERIA!$AB$10:$AB$84</definedName>
    <definedName name="T.3">'[11]Soporte Cantidades'!#REF!</definedName>
    <definedName name="T.VIA">#REF!</definedName>
    <definedName name="T___2_.3_FC_2.2">#REF!</definedName>
    <definedName name="t1.pvc">#REF!</definedName>
    <definedName name="T1_">#REF!</definedName>
    <definedName name="T1__2_FC1_5">#REF!</definedName>
    <definedName name="T1__2_FC1_9">#REF!</definedName>
    <definedName name="T1__3__2_FC1_9">#REF!</definedName>
    <definedName name="T1_FC_1.5">#REF!</definedName>
    <definedName name="T1_FC_1.5__.2">#REF!</definedName>
    <definedName name="T1_FC_1.9">#REF!</definedName>
    <definedName name="T1_FC_1.9__.2">#REF!</definedName>
    <definedName name="T1_FC1_5">#REF!</definedName>
    <definedName name="T1_FC1_9">#REF!</definedName>
    <definedName name="T1_FC2.2">[31]FACTORES!$M$8:$M$23</definedName>
    <definedName name="T11SF15">#REF!</definedName>
    <definedName name="T11SF19">#REF!</definedName>
    <definedName name="T12SF15">#REF!</definedName>
    <definedName name="T12SF19">#REF!</definedName>
    <definedName name="T1RF15">#REF!</definedName>
    <definedName name="T1RF19">#REF!</definedName>
    <definedName name="T2.PVC">#REF!</definedName>
    <definedName name="T2_">#REF!</definedName>
    <definedName name="T2_.3">#REF!</definedName>
    <definedName name="T2__2_FC1_5">#REF!</definedName>
    <definedName name="T2__3_FC1_9">#REF!</definedName>
    <definedName name="T2_FC_1.5__.3">#REF!</definedName>
    <definedName name="T2_FC_1.5__.3_.2">#REF!</definedName>
    <definedName name="T2_FC_1.9__.3">#REF!</definedName>
    <definedName name="T2_FC_1.9__.3_.2">#REF!</definedName>
    <definedName name="T2_FC1_5">#REF!</definedName>
    <definedName name="T2_FC1_9">#REF!</definedName>
    <definedName name="T2_POZ">#REF!</definedName>
    <definedName name="T2_POZO">[19]TUBERIA!#REF!</definedName>
    <definedName name="T2_RAS">#REF!</definedName>
    <definedName name="T21SF15">#REF!</definedName>
    <definedName name="T21SF19">#REF!</definedName>
    <definedName name="T22SF15">#REF!</definedName>
    <definedName name="T22SF19">#REF!</definedName>
    <definedName name="T2RF15">#REF!</definedName>
    <definedName name="T2RF19">#REF!</definedName>
    <definedName name="TABLA">#REF!</definedName>
    <definedName name="TASA">#REF!</definedName>
    <definedName name="TIPO">#REF!</definedName>
    <definedName name="TITULO">#REF!</definedName>
    <definedName name="tk_tub">#REF!</definedName>
    <definedName name="Topografo">#REF!</definedName>
    <definedName name="tot">#REF!</definedName>
    <definedName name="TOTAL">#REF!</definedName>
    <definedName name="TRAMO">#REF!</definedName>
    <definedName name="TRAT">[32]desmonte!$E$48</definedName>
    <definedName name="TREINTA">#REF!,#REF!</definedName>
    <definedName name="TRIANG">#REF!</definedName>
    <definedName name="U">#REF!</definedName>
    <definedName name="u_TEMPORAL_VILLAREAL">#REF!</definedName>
    <definedName name="unidades">[6]Listado!$AI$2:$AI$85</definedName>
    <definedName name="UNION_TEMPORAL">#REF!</definedName>
    <definedName name="unitarios">#REF!</definedName>
    <definedName name="UT">#REF!</definedName>
    <definedName name="Utilidad">#REF!</definedName>
    <definedName name="val_rps">#REF!</definedName>
    <definedName name="valor1">#REF!</definedName>
    <definedName name="valor2">#REF!</definedName>
    <definedName name="VALOR3">#REF!</definedName>
    <definedName name="VEINTE">#REF!,#REF!</definedName>
    <definedName name="VIA">#REF!</definedName>
    <definedName name="VVV">#REF!</definedName>
    <definedName name="WER">'[9]Res-Accide-10'!$S$2:$S$7</definedName>
    <definedName name="WILSON">'[9]Res-Accide-10'!#REF!</definedName>
    <definedName name="XX" hidden="1">{"SUMINISTRO E INSTALACIÓN CANALETAS L=7.50"}</definedName>
    <definedName name="XXXXXXXXXX">#REF!</definedName>
    <definedName name="XXXXXXXXXXXX">#REF!</definedName>
    <definedName name="zonas_verdes">#REF!</definedName>
    <definedName name="ZZZZZZZZZZZ">'[13]A. P. U.'!#REF!</definedName>
  </definedNames>
  <calcPr calcId="145621"/>
</workbook>
</file>

<file path=xl/calcChain.xml><?xml version="1.0" encoding="utf-8"?>
<calcChain xmlns="http://schemas.openxmlformats.org/spreadsheetml/2006/main">
  <c r="F11" i="10" l="1"/>
  <c r="F57" i="10" l="1"/>
  <c r="F56" i="10"/>
  <c r="F53" i="10"/>
  <c r="F51" i="10"/>
  <c r="F50" i="10"/>
  <c r="F49" i="10"/>
  <c r="F48" i="10"/>
  <c r="F47" i="10"/>
  <c r="F46" i="10"/>
  <c r="F43" i="10"/>
  <c r="F40" i="10"/>
  <c r="F37" i="10"/>
  <c r="F36" i="10"/>
  <c r="F35" i="10"/>
  <c r="F34" i="10"/>
  <c r="F31" i="10"/>
  <c r="F30" i="10"/>
  <c r="F29" i="10"/>
  <c r="F28" i="10"/>
  <c r="F25" i="10"/>
  <c r="F24" i="10"/>
  <c r="F23" i="10"/>
  <c r="F19" i="10"/>
  <c r="F18" i="10"/>
  <c r="F17" i="10"/>
  <c r="F16" i="10"/>
  <c r="F13" i="10"/>
  <c r="F12" i="10"/>
  <c r="F8" i="10"/>
  <c r="F5" i="10"/>
  <c r="F4" i="10"/>
  <c r="F59" i="10" l="1"/>
  <c r="F62" i="10"/>
  <c r="F64" i="10" l="1"/>
  <c r="AJ12" i="11"/>
  <c r="AB9" i="11" l="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8" i="11"/>
  <c r="AA9" i="11"/>
  <c r="AC9" i="11" s="1"/>
  <c r="AD9" i="11" s="1"/>
  <c r="AA10" i="11"/>
  <c r="AC10" i="11" s="1"/>
  <c r="AD10" i="11" s="1"/>
  <c r="AA11" i="11"/>
  <c r="AC11" i="11" s="1"/>
  <c r="AD11" i="11" s="1"/>
  <c r="AA12" i="11"/>
  <c r="AC12" i="11" s="1"/>
  <c r="AD12" i="11" s="1"/>
  <c r="AA13" i="11"/>
  <c r="AC13" i="11" s="1"/>
  <c r="AD13" i="11" s="1"/>
  <c r="AA14" i="11"/>
  <c r="AC14" i="11" s="1"/>
  <c r="AD14" i="11" s="1"/>
  <c r="AA15" i="11"/>
  <c r="AC15" i="11" s="1"/>
  <c r="AD15" i="11" s="1"/>
  <c r="AA16" i="11"/>
  <c r="AC16" i="11" s="1"/>
  <c r="AD16" i="11" s="1"/>
  <c r="AA17" i="11"/>
  <c r="AC17" i="11" s="1"/>
  <c r="AD17" i="11" s="1"/>
  <c r="AA18" i="11"/>
  <c r="AC18" i="11" s="1"/>
  <c r="AD18" i="11" s="1"/>
  <c r="AA19" i="11"/>
  <c r="AC19" i="11" s="1"/>
  <c r="AD19" i="11" s="1"/>
  <c r="AA20" i="11"/>
  <c r="AC20" i="11" s="1"/>
  <c r="AD20" i="11" s="1"/>
  <c r="AA21" i="11"/>
  <c r="AC21" i="11" s="1"/>
  <c r="AD21" i="11" s="1"/>
  <c r="AA22" i="11"/>
  <c r="AC22" i="11" s="1"/>
  <c r="AD22" i="11" s="1"/>
  <c r="AA23" i="11"/>
  <c r="AC23" i="11" s="1"/>
  <c r="AD23" i="11" s="1"/>
  <c r="AA24" i="11"/>
  <c r="AC24" i="11" s="1"/>
  <c r="AD24" i="11" s="1"/>
  <c r="AA25" i="11"/>
  <c r="AC25" i="11" s="1"/>
  <c r="AD25" i="11" s="1"/>
  <c r="AA26" i="11"/>
  <c r="AC26" i="11" s="1"/>
  <c r="AD26" i="11" s="1"/>
  <c r="AA8" i="11"/>
  <c r="AC8" i="11" s="1"/>
  <c r="AD8" i="11" s="1"/>
  <c r="AA7" i="11"/>
  <c r="AC7" i="11" s="1"/>
  <c r="AD7" i="11" s="1"/>
  <c r="AA6" i="11"/>
  <c r="AB7" i="11"/>
  <c r="AB6" i="11"/>
  <c r="AC6" i="11" s="1"/>
  <c r="AD6" i="11" s="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6" i="11"/>
  <c r="X27" i="11" s="1"/>
  <c r="U7" i="11"/>
  <c r="U8" i="11"/>
  <c r="U9" i="11"/>
  <c r="U10" i="11"/>
  <c r="U27" i="11" s="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6" i="11"/>
  <c r="R27" i="11" s="1"/>
  <c r="B33" i="11"/>
  <c r="C26" i="11"/>
  <c r="C29" i="11" s="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7" i="11" s="1"/>
  <c r="O23" i="11"/>
  <c r="O24" i="11"/>
  <c r="O25" i="11"/>
  <c r="O26" i="11"/>
  <c r="O6" i="11"/>
  <c r="L32" i="11"/>
  <c r="K32" i="11"/>
  <c r="M32" i="11" s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5" i="11"/>
  <c r="F26" i="11" s="1"/>
  <c r="AD27" i="11" l="1"/>
  <c r="C28" i="11"/>
  <c r="AD29" i="11" l="1"/>
  <c r="W30" i="11"/>
  <c r="F61" i="10" l="1"/>
  <c r="F65" i="10" s="1"/>
</calcChain>
</file>

<file path=xl/sharedStrings.xml><?xml version="1.0" encoding="utf-8"?>
<sst xmlns="http://schemas.openxmlformats.org/spreadsheetml/2006/main" count="167" uniqueCount="109">
  <si>
    <t xml:space="preserve">PRELIMINARES </t>
  </si>
  <si>
    <t>Localizacion y replanteo</t>
  </si>
  <si>
    <t>IMPACTO URBANO</t>
  </si>
  <si>
    <t>M3</t>
  </si>
  <si>
    <t>RELLENOS</t>
  </si>
  <si>
    <t>INSTALACION TUBERIAS</t>
  </si>
  <si>
    <t>UN</t>
  </si>
  <si>
    <t>Tub PVC 16"Ø</t>
  </si>
  <si>
    <t>Tub PVC 20"Ø</t>
  </si>
  <si>
    <t>Tub PVC 24"Ø</t>
  </si>
  <si>
    <t>Tub PVC 27"Ø</t>
  </si>
  <si>
    <t>TOTAL OBRA CIVIL</t>
  </si>
  <si>
    <t>VALOR UNITARIO</t>
  </si>
  <si>
    <t>VALOR TOTAL</t>
  </si>
  <si>
    <t>Base y Cañuela , D=1,95 para pozos h&gt;4mts</t>
  </si>
  <si>
    <t>Suministro e Instalacion aro base para tapa de acceso tipo doble pestaña y tapa en ferroconcreto</t>
  </si>
  <si>
    <t>ML</t>
  </si>
  <si>
    <t>Suministro e instalacion de cercha metalica rectangular de base libre 0,50m, altura libre 0,70m cordon superior e inferior 2 angulos de 1 1/2" x 1 1/2" x 3/16", celocia cada 0,40m en ángulo de 1 1/2" x 1 1/2" x 1/8" (elementos de celocia verticales, horizontales y diagonales) incluye pintura en anticorrosivo, esmalte sintetico, cimentacion en concreto ciclopeo, zapatas y columnas en concreto reforzado de 3.000 PSI</t>
  </si>
  <si>
    <t>GBL</t>
  </si>
  <si>
    <t>ITEM</t>
  </si>
  <si>
    <t>UNIDAD</t>
  </si>
  <si>
    <t>SUMINISTROS</t>
  </si>
  <si>
    <t>kg</t>
  </si>
  <si>
    <t>M2</t>
  </si>
  <si>
    <t>Concreto ciclopeo,clase G 2000 psi 40% rajon para bases</t>
  </si>
  <si>
    <t>CANTIDAD</t>
  </si>
  <si>
    <t>ACTIVIDAD</t>
  </si>
  <si>
    <t xml:space="preserve">Impacto urbano </t>
  </si>
  <si>
    <t>EXCAVACIONES</t>
  </si>
  <si>
    <t>POZO INSPECCION</t>
  </si>
  <si>
    <t>VIADUCTO</t>
  </si>
  <si>
    <t>CONCRETO</t>
  </si>
  <si>
    <t>Suministro figurado y amarrado de acero de refuerzo f´y= 60000 psi</t>
  </si>
  <si>
    <t>CRUCE SUBTERRANEO</t>
  </si>
  <si>
    <t>OBRAS DE PROTECCION</t>
  </si>
  <si>
    <t>Recebo compactado mecanicamente</t>
  </si>
  <si>
    <t>Base granular BG-4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</si>
  <si>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</si>
  <si>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</si>
  <si>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</si>
  <si>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</si>
  <si>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</si>
  <si>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</si>
  <si>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</si>
  <si>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</si>
  <si>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</si>
  <si>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</si>
  <si>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</si>
  <si>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</si>
  <si>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</si>
  <si>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</si>
  <si>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</si>
  <si>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</si>
  <si>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</si>
  <si>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longitud</t>
  </si>
  <si>
    <t>cota promedio</t>
  </si>
  <si>
    <t>ancho</t>
  </si>
  <si>
    <t>70-71</t>
  </si>
  <si>
    <t>71-72</t>
  </si>
  <si>
    <t>72-73</t>
  </si>
  <si>
    <t>73-d</t>
  </si>
  <si>
    <t>altura minima</t>
  </si>
  <si>
    <t>RAJON</t>
  </si>
  <si>
    <t>EXCAVACION</t>
  </si>
  <si>
    <t>TOTAL</t>
  </si>
  <si>
    <t>ANCHO</t>
  </si>
  <si>
    <t>RECEBO TOTAL</t>
  </si>
  <si>
    <t>MATERIAL DE PRESTAMO</t>
  </si>
  <si>
    <t>altura mini</t>
  </si>
  <si>
    <t>base granular</t>
  </si>
  <si>
    <t>Triturado (rajon)</t>
  </si>
  <si>
    <t>RECEBO</t>
  </si>
  <si>
    <t>altura min</t>
  </si>
  <si>
    <t>Arena</t>
  </si>
  <si>
    <t>Area tuberia</t>
  </si>
  <si>
    <t>excavacion a mano conglomerado</t>
  </si>
  <si>
    <t>Placa cubierta y cargue pozo D=170cm E=20cm 27.6MPA-4000PSI prefabricado</t>
  </si>
  <si>
    <t>Cilindro para pozo de inspeccion D=1.20 m y espesor = 0.38 m</t>
  </si>
  <si>
    <t>Tubería plástica diámetro 315 MM a 400 MM</t>
  </si>
  <si>
    <t>Tubería plástica diámetro 450 MM a 500 MM</t>
  </si>
  <si>
    <t>Tubería plástica diámetro= 24" a 27"</t>
  </si>
  <si>
    <t>Enrocado de proteccion (suministro y colocacion)</t>
  </si>
  <si>
    <t>Gavion (incluye formaleta, malla y piedra)y mano de obra</t>
  </si>
  <si>
    <t>tramo</t>
  </si>
  <si>
    <t>Relleno</t>
  </si>
  <si>
    <t>Descapote manual y retiro E=0,20 apile a 15 M</t>
  </si>
  <si>
    <t>altura</t>
  </si>
  <si>
    <t>excavacion en roca</t>
  </si>
  <si>
    <t>disipador</t>
  </si>
  <si>
    <t>Area</t>
  </si>
  <si>
    <t>Concreto F´C =3500 PSI (bases)</t>
  </si>
  <si>
    <t>Concreto F´C =3500 PSI (elevaciones)</t>
  </si>
  <si>
    <t>TUNNEL LINER Suministro e instalacion de Tuberia Metalica Galvanizada tipo ARMCO de 48"</t>
  </si>
  <si>
    <t>FASE II DEL PROYECTO “CONSTRUCCIÓN RED DE ALCANTARILLADO INTERCEPTOR EL YULO MUNICIPIO DE RICAURTE, CUNDINAMARCA”</t>
  </si>
  <si>
    <t>ADMINISTRACION</t>
  </si>
  <si>
    <t>COSTO DIRECTO SUMINISTROS</t>
  </si>
  <si>
    <t>AIU</t>
  </si>
  <si>
    <t xml:space="preserve"> COSTO DIRECTO OBRA CIVIL</t>
  </si>
  <si>
    <t>Cuneta  de concreto clase E,2500 psi fundida en el lugar</t>
  </si>
  <si>
    <t>Concreto simple de 10 MPA (105 kg/cm2) 1500psi</t>
  </si>
  <si>
    <t>Concreto clase F,2000 PSI para solado y atraques</t>
  </si>
  <si>
    <t>TOTAL SUMINISTROS</t>
  </si>
  <si>
    <t>Instalación de tuberías plásticas o flexibles para alcantarillados (incluye: transporte local, arreglo fondo de zanja, bajada de la tubería a la zanja, pruebas de estanqueidad/hermeticidad y limpieza de la tubería)</t>
  </si>
  <si>
    <t>%</t>
  </si>
  <si>
    <t>TOTAL OFERTA ECONOMICA (OBRA CIVIL + SUMINISTROS)</t>
  </si>
  <si>
    <t>Instalación y transporte de material de prestamo (recebo ). No incluye suministro del material</t>
  </si>
  <si>
    <t>Excavaciones mecanica a cualquier profundidad (incluye señalizacion en cinta y señalizador vial temporal). Incluye Retiro</t>
  </si>
  <si>
    <t>Excavaciones a mano en conglomerado a profundidades mayores de 4 M. Incluye Retiro</t>
  </si>
  <si>
    <t>Excavacion en roca ( incluye señalizacion en cinta plastica reflectiva y señalizador vial temporal). Incluye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</si>
</sst>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* #,##0.00_-;\-&quot;$&quot;* #,##0.00_-;_-&quot;$&quot;* &quot;-&quot;??_-;_-@_-"/>
    <numFmt numFmtId="167" formatCode="_(&quot;$&quot;* #,##0.00_);_(&quot;$&quot;* \(#,##0.00\);_(&quot;$&quot;* &quot;-&quot;??_);_(@_)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  <numFmt numFmtId="170" formatCode="&quot;$&quot;#,##0\ ;\(&quot;$&quot;#,##0\)"/>
    <numFmt numFmtId="171" formatCode="_-* #,##0.00\ [$€]_-;\-* #,##0.00\ [$€]_-;_-* &quot;-&quot;??\ [$€]_-;_-@_-"/>
    <numFmt numFmtId="172" formatCode="_ [$€-2]\ * #,##0.00_ ;_ [$€-2]\ * \-#,##0.00_ ;_ [$€-2]\ * &quot;-&quot;??_ "/>
    <numFmt numFmtId="173" formatCode="000\°00&quot;´&quot;00&quot;´´&quot;"/>
    <numFmt numFmtId="174" formatCode="_-* #,##0.00\ _$_-;\-* #,##0.00\ _$_-;_-* &quot;-&quot;??\ _$_-;_-@_-"/>
    <numFmt numFmtId="175" formatCode="_ * #,##0.00_ ;_ * \-#,##0.00_ ;_ * &quot;-&quot;??_ ;_ @_ "/>
    <numFmt numFmtId="176" formatCode="0.000"/>
    <numFmt numFmtId="177" formatCode="_-* #,##0.0000\ _$_-;\-* #,##0.0000\ _$_-;_-* &quot;-&quot;??\ _$_-;_-@_-"/>
    <numFmt numFmtId="178" formatCode="_ &quot;$&quot;* #,##0.00_ ;_ &quot;$&quot;* \-#,##0.00_ ;_ &quot;$&quot;* &quot;-&quot;??_ ;_ @_ "/>
    <numFmt numFmtId="179" formatCode="_ &quot;$&quot;\ * #,##0.00_ ;_ &quot;$&quot;\ * \-#,##0.00_ ;_ &quot;$&quot;\ * &quot;-&quot;??_ ;_ @_ "/>
    <numFmt numFmtId="180" formatCode="_-* #,##0.000\ _$_-;\-* #,##0.000\ _$_-;_-* &quot;-&quot;??\ _$_-;_-@_-"/>
    <numFmt numFmtId="181" formatCode="0.0000"/>
    <numFmt numFmtId="182" formatCode="#,##0.0000"/>
    <numFmt numFmtId="183" formatCode="[$$-500A]\ #,##0.00"/>
    <numFmt numFmtId="184" formatCode="_-* #,##0.00\ &quot;$&quot;_-;\-* #,##0.00\ &quot;$&quot;_-;_-* &quot;-&quot;??\ &quot;$&quot;_-;_-@_-"/>
    <numFmt numFmtId="185" formatCode="dd/mm/yy;@"/>
    <numFmt numFmtId="186" formatCode="_(* #,##0_);_(* \(#,##0\);_(* &quot;-&quot;??_);_(@_)"/>
    <numFmt numFmtId="187" formatCode="0.00_)"/>
    <numFmt numFmtId="188" formatCode="General_)"/>
    <numFmt numFmtId="189" formatCode="_ * #,##0.0_ ;_ * \-#,##0.0_ ;_ * &quot;-&quot;??_ ;_ @_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24"/>
      <name val="Arial"/>
      <family val="2"/>
    </font>
    <font>
      <sz val="10"/>
      <name val="Helv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14"/>
      <color indexed="24"/>
      <name val="Arial"/>
      <family val="2"/>
    </font>
    <font>
      <b/>
      <sz val="15"/>
      <color indexed="56"/>
      <name val="Calibri"/>
      <family val="2"/>
    </font>
    <font>
      <sz val="12"/>
      <color indexed="24"/>
      <name val="Arial"/>
      <family val="2"/>
    </font>
    <font>
      <b/>
      <sz val="13"/>
      <color indexed="56"/>
      <name val="Calibri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24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7">
    <xf numFmtId="0" fontId="0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2" fontId="1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Border="0" applyAlignment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2" applyNumberFormat="0" applyFont="0" applyBorder="0" applyAlignment="0">
      <alignment horizontal="center" textRotation="90"/>
    </xf>
    <xf numFmtId="0" fontId="6" fillId="20" borderId="2" applyNumberFormat="0" applyFont="0" applyBorder="0" applyAlignment="0">
      <alignment horizontal="center" textRotation="90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" fontId="1" fillId="0" borderId="0"/>
    <xf numFmtId="0" fontId="15" fillId="7" borderId="3" applyNumberForma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4" fontId="18" fillId="0" borderId="0">
      <protection locked="0"/>
    </xf>
    <xf numFmtId="4" fontId="18" fillId="0" borderId="0">
      <protection locked="0"/>
    </xf>
    <xf numFmtId="4" fontId="19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9" fillId="0" borderId="0">
      <protection locked="0"/>
    </xf>
    <xf numFmtId="2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/>
    <xf numFmtId="173" fontId="1" fillId="0" borderId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15" fillId="7" borderId="3" applyNumberFormat="0" applyAlignment="0" applyProtection="0"/>
    <xf numFmtId="0" fontId="11" fillId="0" borderId="5" applyNumberFormat="0" applyFill="0" applyAlignment="0" applyProtection="0"/>
    <xf numFmtId="38" fontId="27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0" fillId="0" borderId="0" applyBorder="0" applyAlignment="0"/>
    <xf numFmtId="0" fontId="30" fillId="0" borderId="0" applyBorder="0" applyAlignment="0"/>
    <xf numFmtId="178" fontId="1" fillId="0" borderId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186" fontId="32" fillId="0" borderId="0"/>
    <xf numFmtId="186" fontId="32" fillId="0" borderId="0"/>
    <xf numFmtId="186" fontId="32" fillId="0" borderId="0"/>
    <xf numFmtId="186" fontId="32" fillId="0" borderId="0"/>
    <xf numFmtId="187" fontId="32" fillId="0" borderId="0"/>
    <xf numFmtId="187" fontId="32" fillId="0" borderId="0"/>
    <xf numFmtId="187" fontId="32" fillId="0" borderId="0"/>
    <xf numFmtId="187" fontId="32" fillId="0" borderId="0"/>
    <xf numFmtId="187" fontId="32" fillId="0" borderId="0"/>
    <xf numFmtId="187" fontId="32" fillId="0" borderId="0"/>
    <xf numFmtId="0" fontId="1" fillId="0" borderId="0"/>
    <xf numFmtId="0" fontId="29" fillId="0" borderId="0"/>
    <xf numFmtId="188" fontId="1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8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32" fillId="0" borderId="0"/>
    <xf numFmtId="0" fontId="1" fillId="0" borderId="0"/>
    <xf numFmtId="0" fontId="28" fillId="0" borderId="0"/>
    <xf numFmtId="0" fontId="28" fillId="0" borderId="0"/>
    <xf numFmtId="179" fontId="32" fillId="0" borderId="0"/>
    <xf numFmtId="179" fontId="32" fillId="0" borderId="0"/>
    <xf numFmtId="179" fontId="32" fillId="0" borderId="0"/>
    <xf numFmtId="0" fontId="1" fillId="0" borderId="0"/>
    <xf numFmtId="179" fontId="32" fillId="0" borderId="0"/>
    <xf numFmtId="179" fontId="32" fillId="0" borderId="0"/>
    <xf numFmtId="179" fontId="32" fillId="0" borderId="0"/>
    <xf numFmtId="179" fontId="32" fillId="0" borderId="0"/>
    <xf numFmtId="179" fontId="32" fillId="0" borderId="0"/>
    <xf numFmtId="179" fontId="32" fillId="0" borderId="0"/>
    <xf numFmtId="0" fontId="1" fillId="0" borderId="0"/>
    <xf numFmtId="179" fontId="32" fillId="0" borderId="0"/>
    <xf numFmtId="179" fontId="32" fillId="0" borderId="0"/>
    <xf numFmtId="179" fontId="32" fillId="0" borderId="0"/>
    <xf numFmtId="171" fontId="32" fillId="0" borderId="0"/>
    <xf numFmtId="171" fontId="32" fillId="0" borderId="0"/>
    <xf numFmtId="171" fontId="32" fillId="0" borderId="0"/>
    <xf numFmtId="0" fontId="1" fillId="0" borderId="0"/>
    <xf numFmtId="0" fontId="1" fillId="24" borderId="9" applyNumberFormat="0" applyFont="0" applyAlignment="0" applyProtection="0"/>
    <xf numFmtId="0" fontId="3" fillId="24" borderId="9" applyNumberFormat="0" applyFont="0" applyAlignment="0" applyProtection="0"/>
    <xf numFmtId="0" fontId="33" fillId="21" borderId="10" applyNumberFormat="0" applyAlignment="0" applyProtection="0"/>
    <xf numFmtId="0" fontId="13" fillId="0" borderId="0"/>
    <xf numFmtId="10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3" fillId="21" borderId="10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2" fillId="0" borderId="0">
      <alignment horizontal="center" vertical="center"/>
    </xf>
    <xf numFmtId="0" fontId="22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67">
    <xf numFmtId="0" fontId="0" fillId="0" borderId="0" xfId="0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3" xfId="0" applyBorder="1" applyAlignment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43" fillId="0" borderId="0" xfId="0" applyFont="1" applyFill="1" applyAlignment="1" applyProtection="1">
      <alignment vertical="center"/>
    </xf>
    <xf numFmtId="0" fontId="42" fillId="25" borderId="13" xfId="0" applyFont="1" applyFill="1" applyBorder="1" applyAlignment="1" applyProtection="1">
      <alignment horizontal="center" vertical="center"/>
    </xf>
    <xf numFmtId="43" fontId="42" fillId="25" borderId="13" xfId="236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/>
    </xf>
    <xf numFmtId="0" fontId="2" fillId="0" borderId="13" xfId="174" applyFont="1" applyFill="1" applyBorder="1" applyAlignment="1" applyProtection="1">
      <alignment vertical="center" wrapText="1"/>
    </xf>
    <xf numFmtId="0" fontId="43" fillId="0" borderId="13" xfId="0" applyFont="1" applyFill="1" applyBorder="1" applyAlignment="1" applyProtection="1">
      <alignment horizontal="center" vertical="center"/>
    </xf>
    <xf numFmtId="43" fontId="43" fillId="0" borderId="13" xfId="236" applyFont="1" applyFill="1" applyBorder="1" applyAlignment="1" applyProtection="1">
      <alignment horizontal="center"/>
    </xf>
    <xf numFmtId="0" fontId="43" fillId="0" borderId="0" xfId="0" applyFont="1" applyFill="1" applyProtection="1"/>
    <xf numFmtId="0" fontId="43" fillId="0" borderId="13" xfId="0" applyFont="1" applyFill="1" applyBorder="1" applyProtection="1"/>
    <xf numFmtId="4" fontId="1" fillId="0" borderId="13" xfId="174" applyNumberFormat="1" applyFont="1" applyFill="1" applyBorder="1" applyAlignment="1" applyProtection="1">
      <alignment horizontal="center" vertical="center" wrapText="1"/>
    </xf>
    <xf numFmtId="43" fontId="1" fillId="0" borderId="13" xfId="236" applyFont="1" applyFill="1" applyBorder="1" applyAlignment="1" applyProtection="1">
      <alignment horizontal="center" vertical="center" wrapText="1"/>
    </xf>
    <xf numFmtId="0" fontId="42" fillId="0" borderId="13" xfId="0" applyFont="1" applyFill="1" applyBorder="1" applyProtection="1"/>
    <xf numFmtId="0" fontId="1" fillId="0" borderId="13" xfId="174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0" fontId="41" fillId="0" borderId="13" xfId="0" applyFont="1" applyFill="1" applyBorder="1" applyAlignment="1" applyProtection="1">
      <alignment horizontal="center"/>
    </xf>
    <xf numFmtId="0" fontId="41" fillId="0" borderId="13" xfId="0" applyFont="1" applyFill="1" applyBorder="1" applyProtection="1"/>
    <xf numFmtId="0" fontId="41" fillId="0" borderId="13" xfId="0" applyFont="1" applyFill="1" applyBorder="1" applyAlignment="1" applyProtection="1">
      <alignment horizontal="center" vertical="center"/>
    </xf>
    <xf numFmtId="4" fontId="41" fillId="0" borderId="13" xfId="174" applyNumberFormat="1" applyFont="1" applyFill="1" applyBorder="1" applyAlignment="1" applyProtection="1">
      <alignment horizontal="center" vertical="center" wrapText="1"/>
    </xf>
    <xf numFmtId="43" fontId="41" fillId="0" borderId="13" xfId="236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justify" vertical="center" wrapText="1"/>
    </xf>
    <xf numFmtId="0" fontId="43" fillId="0" borderId="0" xfId="0" applyFont="1" applyFill="1" applyAlignment="1" applyProtection="1">
      <alignment horizontal="center" vertical="center"/>
    </xf>
    <xf numFmtId="4" fontId="43" fillId="0" borderId="0" xfId="0" applyNumberFormat="1" applyFont="1" applyFill="1" applyAlignment="1" applyProtection="1">
      <alignment horizontal="center"/>
    </xf>
    <xf numFmtId="43" fontId="43" fillId="0" borderId="0" xfId="236" applyFont="1" applyFill="1" applyAlignment="1" applyProtection="1">
      <alignment horizontal="center"/>
    </xf>
    <xf numFmtId="0" fontId="1" fillId="0" borderId="13" xfId="0" applyFont="1" applyFill="1" applyBorder="1" applyAlignment="1" applyProtection="1">
      <alignment horizontal="left" wrapText="1"/>
    </xf>
    <xf numFmtId="0" fontId="43" fillId="0" borderId="13" xfId="0" applyFont="1" applyFill="1" applyBorder="1" applyAlignment="1" applyProtection="1">
      <alignment wrapText="1"/>
    </xf>
    <xf numFmtId="0" fontId="43" fillId="0" borderId="0" xfId="0" applyFont="1" applyFill="1" applyAlignment="1" applyProtection="1">
      <alignment horizontal="center"/>
    </xf>
    <xf numFmtId="0" fontId="43" fillId="0" borderId="0" xfId="0" applyFont="1" applyFill="1" applyBorder="1" applyAlignment="1" applyProtection="1">
      <alignment horizontal="center"/>
    </xf>
    <xf numFmtId="4" fontId="43" fillId="0" borderId="13" xfId="0" applyNumberFormat="1" applyFont="1" applyFill="1" applyBorder="1" applyAlignment="1" applyProtection="1">
      <alignment horizontal="center"/>
    </xf>
    <xf numFmtId="4" fontId="1" fillId="0" borderId="13" xfId="0" applyNumberFormat="1" applyFont="1" applyFill="1" applyBorder="1" applyAlignment="1" applyProtection="1">
      <alignment horizontal="center"/>
    </xf>
    <xf numFmtId="0" fontId="43" fillId="25" borderId="13" xfId="0" applyFont="1" applyFill="1" applyBorder="1" applyAlignment="1" applyProtection="1">
      <alignment horizontal="center" vertical="center"/>
    </xf>
    <xf numFmtId="43" fontId="42" fillId="25" borderId="13" xfId="236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>
      <alignment vertical="center"/>
    </xf>
    <xf numFmtId="43" fontId="1" fillId="0" borderId="13" xfId="236" applyFont="1" applyFill="1" applyBorder="1" applyAlignment="1" applyProtection="1">
      <alignment horizontal="center" vertical="center" wrapText="1"/>
      <protection locked="0"/>
    </xf>
    <xf numFmtId="43" fontId="41" fillId="0" borderId="13" xfId="236" applyFont="1" applyFill="1" applyBorder="1" applyAlignment="1" applyProtection="1">
      <alignment horizontal="center" vertical="center" wrapText="1"/>
      <protection locked="0"/>
    </xf>
    <xf numFmtId="43" fontId="43" fillId="0" borderId="0" xfId="236" applyFont="1" applyFill="1" applyAlignment="1" applyProtection="1">
      <alignment horizontal="center"/>
      <protection locked="0"/>
    </xf>
    <xf numFmtId="43" fontId="43" fillId="0" borderId="13" xfId="236" applyFont="1" applyFill="1" applyBorder="1" applyAlignment="1" applyProtection="1">
      <alignment horizontal="center"/>
      <protection locked="0"/>
    </xf>
    <xf numFmtId="9" fontId="43" fillId="0" borderId="16" xfId="236" applyNumberFormat="1" applyFont="1" applyFill="1" applyBorder="1" applyAlignment="1" applyProtection="1">
      <alignment horizontal="center"/>
      <protection locked="0"/>
    </xf>
    <xf numFmtId="10" fontId="43" fillId="0" borderId="16" xfId="236" applyNumberFormat="1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center" vertical="center"/>
    </xf>
    <xf numFmtId="0" fontId="42" fillId="0" borderId="15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center" vertical="center"/>
    </xf>
    <xf numFmtId="0" fontId="43" fillId="0" borderId="14" xfId="0" applyFont="1" applyFill="1" applyBorder="1" applyAlignment="1" applyProtection="1">
      <alignment horizontal="right"/>
    </xf>
    <xf numFmtId="0" fontId="43" fillId="0" borderId="15" xfId="0" applyFont="1" applyFill="1" applyBorder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2" fillId="25" borderId="12" xfId="0" applyFont="1" applyFill="1" applyBorder="1" applyAlignment="1" applyProtection="1">
      <alignment horizontal="right" vertical="center"/>
    </xf>
    <xf numFmtId="0" fontId="43" fillId="0" borderId="13" xfId="0" applyFont="1" applyFill="1" applyBorder="1" applyAlignment="1" applyProtection="1">
      <alignment horizontal="right"/>
    </xf>
    <xf numFmtId="0" fontId="42" fillId="25" borderId="13" xfId="0" applyFont="1" applyFill="1" applyBorder="1" applyAlignment="1" applyProtection="1">
      <alignment horizontal="right" vertical="center"/>
    </xf>
    <xf numFmtId="0" fontId="43" fillId="0" borderId="12" xfId="0" applyFont="1" applyFill="1" applyBorder="1" applyAlignment="1" applyProtection="1">
      <alignment horizontal="righ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237">
    <cellStyle name="%" xfId="1"/>
    <cellStyle name="% 2" xfId="2"/>
    <cellStyle name="% 2 2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2-decimales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Énfasis1 2" xfId="23"/>
    <cellStyle name="40% - Énfasis2 2" xfId="24"/>
    <cellStyle name="40% - Énfasis3 2" xfId="25"/>
    <cellStyle name="40% - Énfasis4 2" xfId="26"/>
    <cellStyle name="40% - Énfasis5 2" xfId="27"/>
    <cellStyle name="40% - Énfasis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Énfasis1 2" xfId="35"/>
    <cellStyle name="60% - Énfasis2 2" xfId="36"/>
    <cellStyle name="60% - Énfasis3 2" xfId="37"/>
    <cellStyle name="60% - Énfasis4 2" xfId="38"/>
    <cellStyle name="60% - Énfasis5 2" xfId="39"/>
    <cellStyle name="60% - Énfasis6 2" xfId="40"/>
    <cellStyle name="80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NNEE" xfId="48"/>
    <cellStyle name="ANNEE 2" xfId="49"/>
    <cellStyle name="Bad" xfId="50"/>
    <cellStyle name="Buena 2" xfId="51"/>
    <cellStyle name="Calculation" xfId="52"/>
    <cellStyle name="Cálculo 2" xfId="53"/>
    <cellStyle name="Celda de comprobación 2" xfId="54"/>
    <cellStyle name="Celda vinculada 2" xfId="55"/>
    <cellStyle name="Check Cell" xfId="56"/>
    <cellStyle name="Comma0" xfId="57"/>
    <cellStyle name="Comma0 - Modelo5" xfId="58"/>
    <cellStyle name="Comma1 - Modelo1" xfId="59"/>
    <cellStyle name="Curren - Modelo2" xfId="60"/>
    <cellStyle name="Curren - Modelo6" xfId="61"/>
    <cellStyle name="Currency [0]_APU" xfId="62"/>
    <cellStyle name="Currency_APU" xfId="63"/>
    <cellStyle name="Currency0" xfId="64"/>
    <cellStyle name="Date" xfId="65"/>
    <cellStyle name="Date - Modelo4" xfId="66"/>
    <cellStyle name="Encabezado 4 2" xfId="67"/>
    <cellStyle name="Énfasis1 2" xfId="68"/>
    <cellStyle name="Énfasis2 2" xfId="69"/>
    <cellStyle name="Énfasis3 2" xfId="70"/>
    <cellStyle name="Énfasis4 2" xfId="71"/>
    <cellStyle name="Énfasis5 2" xfId="72"/>
    <cellStyle name="Énfasis6 2" xfId="73"/>
    <cellStyle name="ENTERO" xfId="74"/>
    <cellStyle name="Entrada 2" xfId="75"/>
    <cellStyle name="Euro" xfId="76"/>
    <cellStyle name="Euro 2" xfId="77"/>
    <cellStyle name="Euro_28+0300-4504" xfId="78"/>
    <cellStyle name="Excel Built-in Normal" xfId="79"/>
    <cellStyle name="Explanatory Text" xfId="80"/>
    <cellStyle name="F2" xfId="81"/>
    <cellStyle name="F3" xfId="82"/>
    <cellStyle name="F4" xfId="83"/>
    <cellStyle name="F5" xfId="84"/>
    <cellStyle name="F6" xfId="85"/>
    <cellStyle name="F7" xfId="86"/>
    <cellStyle name="F8" xfId="87"/>
    <cellStyle name="Fixed" xfId="88"/>
    <cellStyle name="Followed Hyperlink" xfId="89"/>
    <cellStyle name="Good" xfId="90"/>
    <cellStyle name="GRADOSMINSEG" xfId="91"/>
    <cellStyle name="Heading 1" xfId="92"/>
    <cellStyle name="Heading 1 2" xfId="93"/>
    <cellStyle name="Heading 2" xfId="94"/>
    <cellStyle name="Heading 2 2" xfId="95"/>
    <cellStyle name="Heading 3" xfId="96"/>
    <cellStyle name="Heading 4" xfId="97"/>
    <cellStyle name="Hipervínculo 2" xfId="98"/>
    <cellStyle name="Hipervínculo 2 2" xfId="99"/>
    <cellStyle name="Hipervínculo 3" xfId="100"/>
    <cellStyle name="Hipervínculo 4" xfId="101"/>
    <cellStyle name="Hyperlink" xfId="102"/>
    <cellStyle name="Incorrecto 2" xfId="103"/>
    <cellStyle name="Input" xfId="104"/>
    <cellStyle name="Linked Cell" xfId="105"/>
    <cellStyle name="Millares" xfId="236" builtinId="3"/>
    <cellStyle name="Millares [0] 2" xfId="106"/>
    <cellStyle name="Millares 10" xfId="107"/>
    <cellStyle name="Millares 10 2" xfId="108"/>
    <cellStyle name="Millares 11" xfId="109"/>
    <cellStyle name="Millares 12" xfId="110"/>
    <cellStyle name="Millares 2" xfId="111"/>
    <cellStyle name="Millares 2 10" xfId="112"/>
    <cellStyle name="Millares 2 11" xfId="113"/>
    <cellStyle name="Millares 2 12" xfId="114"/>
    <cellStyle name="Millares 2 13" xfId="115"/>
    <cellStyle name="Millares 2 14" xfId="116"/>
    <cellStyle name="Millares 2 15" xfId="117"/>
    <cellStyle name="Millares 2 2" xfId="118"/>
    <cellStyle name="Millares 2 2 2" xfId="119"/>
    <cellStyle name="Millares 2 3" xfId="120"/>
    <cellStyle name="Millares 2 4" xfId="121"/>
    <cellStyle name="Millares 2 5" xfId="122"/>
    <cellStyle name="Millares 2 6" xfId="123"/>
    <cellStyle name="Millares 2 7" xfId="124"/>
    <cellStyle name="Millares 2 8" xfId="125"/>
    <cellStyle name="Millares 2 9" xfId="126"/>
    <cellStyle name="Millares 3" xfId="127"/>
    <cellStyle name="Millares 3 2" xfId="128"/>
    <cellStyle name="Millares 3 2 2" xfId="129"/>
    <cellStyle name="Millares 4" xfId="130"/>
    <cellStyle name="Millares 4 2" xfId="131"/>
    <cellStyle name="Millares 5" xfId="132"/>
    <cellStyle name="Millares 6" xfId="133"/>
    <cellStyle name="Millares 7" xfId="134"/>
    <cellStyle name="Millares 8" xfId="135"/>
    <cellStyle name="Millares 9" xfId="136"/>
    <cellStyle name="MOIS" xfId="137"/>
    <cellStyle name="MOIS 2" xfId="138"/>
    <cellStyle name="Moneda [2]" xfId="139"/>
    <cellStyle name="Moneda 2" xfId="140"/>
    <cellStyle name="Moneda 2 2" xfId="141"/>
    <cellStyle name="Moneda 2 2 2" xfId="142"/>
    <cellStyle name="Moneda 2 3" xfId="143"/>
    <cellStyle name="Moneda 2 4" xfId="144"/>
    <cellStyle name="Moneda 2_28+0300-4504" xfId="145"/>
    <cellStyle name="Moneda 3" xfId="146"/>
    <cellStyle name="Moneda 3 2" xfId="147"/>
    <cellStyle name="Moneda 3 2 2" xfId="148"/>
    <cellStyle name="Moneda 3 3" xfId="149"/>
    <cellStyle name="Moneda 3_APU-DEFINITIVO AMV G2 THUI" xfId="150"/>
    <cellStyle name="Moneda 4" xfId="151"/>
    <cellStyle name="Moneda 4 2" xfId="152"/>
    <cellStyle name="Moneda 4 3" xfId="153"/>
    <cellStyle name="Moneda 5" xfId="154"/>
    <cellStyle name="Moneda 5 2" xfId="155"/>
    <cellStyle name="Moneda 6" xfId="156"/>
    <cellStyle name="Moneda 7" xfId="157"/>
    <cellStyle name="Moneda 8" xfId="158"/>
    <cellStyle name="Neutral 2" xfId="159"/>
    <cellStyle name="No-definido" xfId="160"/>
    <cellStyle name="Normal" xfId="0" builtinId="0"/>
    <cellStyle name="Normal 10" xfId="161"/>
    <cellStyle name="Normal 10 2" xfId="162"/>
    <cellStyle name="Normal 11" xfId="163"/>
    <cellStyle name="Normal 12" xfId="164"/>
    <cellStyle name="Normal 13" xfId="165"/>
    <cellStyle name="Normal 13 2" xfId="166"/>
    <cellStyle name="Normal 13 3" xfId="167"/>
    <cellStyle name="Normal 14" xfId="168"/>
    <cellStyle name="Normal 15" xfId="169"/>
    <cellStyle name="Normal 15 2" xfId="170"/>
    <cellStyle name="Normal 16" xfId="171"/>
    <cellStyle name="Normal 17" xfId="172"/>
    <cellStyle name="Normal 18" xfId="173"/>
    <cellStyle name="Normal 2" xfId="174"/>
    <cellStyle name="Normal 2 10" xfId="175"/>
    <cellStyle name="Normal 2 2" xfId="176"/>
    <cellStyle name="Normal 2 2 2" xfId="177"/>
    <cellStyle name="Normal 2 3" xfId="178"/>
    <cellStyle name="Normal 2 3 2" xfId="179"/>
    <cellStyle name="Normal 2 3_2010 APU GRUPO No. 4 OK" xfId="180"/>
    <cellStyle name="Normal 2 4" xfId="181"/>
    <cellStyle name="Normal 2_2010 APU GRUPO No. 4 OK" xfId="182"/>
    <cellStyle name="Normal 3" xfId="183"/>
    <cellStyle name="Normal 3 2" xfId="184"/>
    <cellStyle name="Normal 3 2 2" xfId="185"/>
    <cellStyle name="Normal 3 3" xfId="186"/>
    <cellStyle name="Normal 4" xfId="187"/>
    <cellStyle name="Normal 4 2" xfId="188"/>
    <cellStyle name="Normal 4 3" xfId="189"/>
    <cellStyle name="Normal 4_2010 APU GRUPO No. 4 OK" xfId="190"/>
    <cellStyle name="Normal 5" xfId="191"/>
    <cellStyle name="Normal 5 2" xfId="192"/>
    <cellStyle name="Normal 5 3" xfId="193"/>
    <cellStyle name="Normal 6" xfId="194"/>
    <cellStyle name="Normal 6 2" xfId="195"/>
    <cellStyle name="Normal 6 3" xfId="196"/>
    <cellStyle name="Normal 6_APU+SE%c3%91AL..(1)" xfId="197"/>
    <cellStyle name="Normal 7" xfId="198"/>
    <cellStyle name="Normal 7 2" xfId="199"/>
    <cellStyle name="Normal 7 3" xfId="200"/>
    <cellStyle name="Normal 8" xfId="201"/>
    <cellStyle name="Normal 8 2" xfId="202"/>
    <cellStyle name="Normal 8 3" xfId="203"/>
    <cellStyle name="Normal 9" xfId="204"/>
    <cellStyle name="Notas 2" xfId="205"/>
    <cellStyle name="Note" xfId="206"/>
    <cellStyle name="Output" xfId="207"/>
    <cellStyle name="Percen - Modelo3" xfId="208"/>
    <cellStyle name="Percent_FLORENCI" xfId="209"/>
    <cellStyle name="Porcentaje 2" xfId="210"/>
    <cellStyle name="Porcentual 2" xfId="211"/>
    <cellStyle name="Porcentual 2 2" xfId="212"/>
    <cellStyle name="Porcentual 2 3" xfId="213"/>
    <cellStyle name="Porcentual 2 3 2" xfId="214"/>
    <cellStyle name="Porcentual 2 4" xfId="215"/>
    <cellStyle name="Porcentual 2 5" xfId="216"/>
    <cellStyle name="Porcentual 3" xfId="217"/>
    <cellStyle name="Porcentual 4" xfId="218"/>
    <cellStyle name="Porcentual 4 2" xfId="219"/>
    <cellStyle name="Porcentual 5" xfId="220"/>
    <cellStyle name="Porcentual 6" xfId="221"/>
    <cellStyle name="Porcentual 7" xfId="222"/>
    <cellStyle name="Porcentual 8" xfId="223"/>
    <cellStyle name="Porcentual 9" xfId="224"/>
    <cellStyle name="Salida 2" xfId="225"/>
    <cellStyle name="Texto de advertencia 2" xfId="226"/>
    <cellStyle name="Texto explicativo 2" xfId="227"/>
    <cellStyle name="Title" xfId="228"/>
    <cellStyle name="TITULO" xfId="229"/>
    <cellStyle name="Título 1 2" xfId="230"/>
    <cellStyle name="Título 2 2" xfId="231"/>
    <cellStyle name="Título 3 2" xfId="232"/>
    <cellStyle name="Título 4" xfId="233"/>
    <cellStyle name="Total 2" xfId="234"/>
    <cellStyle name="Warning Text" xfId="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UPUES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uis%20J%20Ramirez\Mis%20documentos\Consorcio%20Cantalejo\Obra\Ppto\Obra\MatrizPpt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uipo1\2.%20licitaciones%202006\Documents%20and%20Settings\Union%20Temporal\Mis%20documentos\1a\Ciudad%20Bolivar\cantidades%20replanteo\CANTIDADES%205995%20@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chuchua\windows\TEMP\Mis%20documentos\BALANCE\resumen%20japon%20lluvias%202.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chuchua\WINDOWS\TEMP\VILLA%20SAGRARIO%20NEGRAS%2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XCEL97\DIRE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Mis%20documentos\TraExel\SO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IUDAD%20BOLIVAR\FRENTE%201CB\replanteos\MARLO\CB%205\5921.FLORIDA%20PRUEB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sdg005\direccion%20de%20programas%20especiales$\Users\Erika%20Tibanta\AppData\Local\Microsoft\Windows\Temporary%20Internet%20Files\Content.IE5\9QH2JWRT\METODOLO\SISTEMA\PROYECTS\PRO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chuchua\Mis%20documentos\ACTAS\ACTA%2015\VILLA%20SAGRARIO%20NEG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vega\LICITACIONES_03\fabio\A&#209;O%202002\LICITACIONES%202002\BASES%20LISTA%20CANTIDADES%20Y%20PRECIOS-LIC\Bas.LIC%20SCV-052-02%20Ibagu&#233;-Mquita\BASE%20PRESUP.Lic.%20052-02%20Ibagu&#233;-Mquita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orres\PLANEACION%20INICIAL\Documents%20and%20Settings\Oswaldo\Documents%20and%20Settings\usuario\Mis%20documentos\CONTRATOS_2004\LA%20LUPA_558\UNITARIOS%20LA%20LUP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-02-8500-1P-N-2000FM=2.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MV-02-BOL\EST.V&#205;A%20CRIT.TECNICO%20AMB-BOL-02\DICIEMBRE-2008\EST.V&#205;A%20CRITERIO%20TECNICO%2090BL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T.V&#205;A%20CRITERIO%20TECNIC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vega\LICITACIONES_03\fabio\A&#209;O%202002\LICITACIONES%202002\BASES%20LISTA%20CANTIDADES%20Y%20PRECIOS\LIC.%20SCV-054-02%20La%20l&#237;nea-ibagu&#233;\BASE%20PRESUP.Lic.%20054-02%20La%20l&#237;nea-Ibagu&#23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LOSADA\INCODER\PLIEGOS%20CTO%20ESTUDIOS\PRESUPUESTO_GENERAL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chuchua\Mis%20documentos\ACTAS\ACTA%2013\SAN%20BASILIO%20NEGR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ardo\chuchua\windows\TEMP\RESUM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a4\2001-%20proyec\edgarc\contratos\NorOriental\Cantobraim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sdg005\direccion%20de%20programas%20especiales$\Users\Erika%20Tibanta\AppData\Local\Microsoft\Windows\Temporary%20Internet%20Files\Content.IE5\9QH2JWRT\Documents%20and%20Settings\Administrador\Escritorio\METODOLO3\Usuario\ALC3\PE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CASABLANCA"/>
      <sheetName val="QDA.DULCE"/>
      <sheetName val="UVAL"/>
      <sheetName val="PAPAGAYO"/>
      <sheetName val="LIMONAR"/>
      <sheetName val="CALE11"/>
      <sheetName val="PERSEVER"/>
      <sheetName val="SANDIEGO"/>
      <sheetName val="LAJITAS"/>
      <sheetName val="ALPES-Q"/>
      <sheetName val="ZUQUE"/>
      <sheetName val="QUINDIO"/>
      <sheetName val="SANRAFAEL"/>
      <sheetName val="CC9012"/>
      <sheetName val="CC9011"/>
      <sheetName val="RM16051"/>
      <sheetName val="RM16049"/>
      <sheetName val="CC9007"/>
      <sheetName val="RM16045"/>
      <sheetName val="RD4A24021"/>
      <sheetName val="RM16053"/>
      <sheetName val="RM16067"/>
      <sheetName val="RD1624033"/>
      <sheetName val="RM16055"/>
      <sheetName val="RM78001S"/>
      <sheetName val="RM78001N"/>
      <sheetName val="RESUMCAP"/>
      <sheetName val="CC9012 (V)"/>
      <sheetName val="CC9012 (V) (2)"/>
      <sheetName val="JR1624001"/>
      <sheetName val="RD2842109"/>
      <sheetName val="BIV36073"/>
      <sheetName val="VALS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Insum"/>
      <sheetName val="Apu"/>
      <sheetName val="Ppto"/>
      <sheetName val="PreciosApto"/>
      <sheetName val="InsAct"/>
      <sheetName val="Ejecut"/>
      <sheetName val="Hoja2"/>
      <sheetName val="Hoja3"/>
    </sheetNames>
    <sheetDataSet>
      <sheetData sheetId="0" refreshError="1"/>
      <sheetData sheetId="1" refreshError="1"/>
      <sheetData sheetId="2" refreshError="1">
        <row r="8">
          <cell r="N8" t="str">
            <v>Vr. MATERIALES</v>
          </cell>
          <cell r="O8" t="str">
            <v>Vr. M.O</v>
          </cell>
          <cell r="P8" t="str">
            <v>Vr. VARIOS</v>
          </cell>
          <cell r="Q8" t="str">
            <v>Vr. A.I.U</v>
          </cell>
          <cell r="R8" t="str">
            <v>EQUIPO</v>
          </cell>
          <cell r="S8" t="str">
            <v>REPOSICION</v>
          </cell>
          <cell r="T8" t="str">
            <v>REPUESTOS</v>
          </cell>
          <cell r="U8" t="str">
            <v>MANTENIMIENTO</v>
          </cell>
          <cell r="V8" t="str">
            <v>COMBUSTIBLE</v>
          </cell>
          <cell r="W8" t="str">
            <v>OPERADOR</v>
          </cell>
          <cell r="X8">
            <v>2288419024.0599999</v>
          </cell>
          <cell r="AA8" t="str">
            <v>Vr. MATERIALES</v>
          </cell>
          <cell r="AB8" t="str">
            <v>Vr. M.O</v>
          </cell>
          <cell r="AC8" t="str">
            <v>Vr. VARIOS</v>
          </cell>
        </row>
        <row r="9">
          <cell r="E9" t="str">
            <v>ITEM</v>
          </cell>
        </row>
        <row r="10">
          <cell r="D10" t="str">
            <v>TPCAMPA</v>
          </cell>
          <cell r="E10" t="str">
            <v>Campamento alquilado</v>
          </cell>
          <cell r="G10" t="str">
            <v>UN.</v>
          </cell>
          <cell r="H10" t="str">
            <v>Un</v>
          </cell>
          <cell r="I10" t="e">
            <v>#N/A</v>
          </cell>
          <cell r="K10">
            <v>0</v>
          </cell>
          <cell r="L10" t="e">
            <v>#N/A</v>
          </cell>
          <cell r="N10">
            <v>46364</v>
          </cell>
          <cell r="O10" t="e">
            <v>#N/A</v>
          </cell>
          <cell r="P10">
            <v>660000</v>
          </cell>
          <cell r="Q10" t="e">
            <v>#N/A</v>
          </cell>
          <cell r="X10" t="e">
            <v>#N/A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</row>
        <row r="12">
          <cell r="D12" t="str">
            <v>CODIGO</v>
          </cell>
          <cell r="E12" t="str">
            <v>DESCRIPCION</v>
          </cell>
          <cell r="F12" t="str">
            <v>UN</v>
          </cell>
          <cell r="G12" t="str">
            <v>CANT</v>
          </cell>
          <cell r="H12" t="str">
            <v>V/UNIT.</v>
          </cell>
          <cell r="I12" t="str">
            <v>V/TOTAL</v>
          </cell>
          <cell r="K12" t="str">
            <v>CANT TOTAL</v>
          </cell>
          <cell r="L12" t="str">
            <v>Vr TOTAL</v>
          </cell>
          <cell r="Y12" t="str">
            <v>CANT.</v>
          </cell>
          <cell r="Z12" t="str">
            <v>V/TOTAL</v>
          </cell>
        </row>
        <row r="13">
          <cell r="E13" t="str">
            <v>MATERIALES</v>
          </cell>
          <cell r="I13">
            <v>46364</v>
          </cell>
          <cell r="L13">
            <v>0</v>
          </cell>
          <cell r="Z13" t="e">
            <v>#VALUE!</v>
          </cell>
        </row>
        <row r="14">
          <cell r="D14" t="str">
            <v>MA25DURM</v>
          </cell>
          <cell r="E14" t="str">
            <v>Durmiente</v>
          </cell>
          <cell r="F14" t="str">
            <v>Un</v>
          </cell>
          <cell r="G14">
            <v>10</v>
          </cell>
          <cell r="H14">
            <v>2000</v>
          </cell>
          <cell r="I14">
            <v>20000</v>
          </cell>
          <cell r="J14">
            <v>0</v>
          </cell>
          <cell r="K14">
            <v>0</v>
          </cell>
          <cell r="L14">
            <v>0</v>
          </cell>
          <cell r="Y14" t="e">
            <v>#VALUE!</v>
          </cell>
          <cell r="Z14" t="e">
            <v>#VALUE!</v>
          </cell>
        </row>
        <row r="15">
          <cell r="D15" t="str">
            <v>MA19PC25</v>
          </cell>
          <cell r="E15" t="str">
            <v>Puntilla con cabeza 2,5"</v>
          </cell>
          <cell r="F15" t="str">
            <v>Lb</v>
          </cell>
          <cell r="G15">
            <v>4</v>
          </cell>
          <cell r="H15">
            <v>1216</v>
          </cell>
          <cell r="I15">
            <v>4864</v>
          </cell>
          <cell r="J15">
            <v>0</v>
          </cell>
          <cell r="K15">
            <v>0</v>
          </cell>
          <cell r="L15">
            <v>0</v>
          </cell>
          <cell r="Y15" t="e">
            <v>#VALUE!</v>
          </cell>
          <cell r="Z15" t="e">
            <v>#VALUE!</v>
          </cell>
        </row>
        <row r="16">
          <cell r="D16" t="str">
            <v>MA17CAND</v>
          </cell>
          <cell r="E16" t="str">
            <v>Candado</v>
          </cell>
          <cell r="F16" t="str">
            <v>Un</v>
          </cell>
          <cell r="G16">
            <v>1</v>
          </cell>
          <cell r="H16">
            <v>9000</v>
          </cell>
          <cell r="I16">
            <v>9000</v>
          </cell>
          <cell r="J16">
            <v>0</v>
          </cell>
          <cell r="K16">
            <v>0</v>
          </cell>
          <cell r="L16">
            <v>0</v>
          </cell>
          <cell r="Y16" t="e">
            <v>#VALUE!</v>
          </cell>
          <cell r="Z16" t="e">
            <v>#VALUE!</v>
          </cell>
        </row>
        <row r="17">
          <cell r="D17" t="str">
            <v>MA17CADE1</v>
          </cell>
          <cell r="E17" t="str">
            <v>Cadena 1"</v>
          </cell>
          <cell r="F17" t="str">
            <v>Ml</v>
          </cell>
          <cell r="G17">
            <v>5</v>
          </cell>
          <cell r="H17">
            <v>2500</v>
          </cell>
          <cell r="I17">
            <v>12500</v>
          </cell>
          <cell r="J17">
            <v>0</v>
          </cell>
          <cell r="K17">
            <v>0</v>
          </cell>
          <cell r="L17">
            <v>0</v>
          </cell>
          <cell r="Y17" t="e">
            <v>#VALUE!</v>
          </cell>
          <cell r="Z17" t="e">
            <v>#VALUE!</v>
          </cell>
        </row>
        <row r="20">
          <cell r="E20" t="str">
            <v>MANO DE OBRA</v>
          </cell>
          <cell r="I20" t="e">
            <v>#N/A</v>
          </cell>
          <cell r="L20" t="e">
            <v>#N/A</v>
          </cell>
          <cell r="Z20" t="e">
            <v>#VALUE!</v>
          </cell>
        </row>
        <row r="21">
          <cell r="D21" t="str">
            <v>MOTPICAMP</v>
          </cell>
          <cell r="E21" t="e">
            <v>#N/A</v>
          </cell>
          <cell r="F21" t="e">
            <v>#N/A</v>
          </cell>
          <cell r="G21">
            <v>1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0</v>
          </cell>
          <cell r="L21" t="e">
            <v>#N/A</v>
          </cell>
          <cell r="Y21" t="e">
            <v>#VALUE!</v>
          </cell>
          <cell r="Z21" t="e">
            <v>#VALUE!</v>
          </cell>
        </row>
        <row r="23">
          <cell r="E23" t="str">
            <v>VARIOS</v>
          </cell>
          <cell r="I23">
            <v>660000</v>
          </cell>
          <cell r="L23">
            <v>0</v>
          </cell>
          <cell r="Z23" t="e">
            <v>#VALUE!</v>
          </cell>
        </row>
        <row r="24">
          <cell r="D24" t="str">
            <v>AL03CAMPA</v>
          </cell>
          <cell r="E24" t="str">
            <v>Alquiler campamento</v>
          </cell>
          <cell r="F24" t="str">
            <v>mes</v>
          </cell>
          <cell r="G24">
            <v>7</v>
          </cell>
          <cell r="H24">
            <v>80000</v>
          </cell>
          <cell r="I24">
            <v>560000</v>
          </cell>
          <cell r="J24">
            <v>0</v>
          </cell>
          <cell r="K24">
            <v>0</v>
          </cell>
          <cell r="L24">
            <v>0</v>
          </cell>
          <cell r="Y24" t="e">
            <v>#VALUE!</v>
          </cell>
          <cell r="Z24" t="e">
            <v>#VALUE!</v>
          </cell>
        </row>
        <row r="25">
          <cell r="D25" t="str">
            <v>TC60TCAMP</v>
          </cell>
          <cell r="E25" t="str">
            <v>Transporte campamento</v>
          </cell>
          <cell r="F25" t="str">
            <v>Un</v>
          </cell>
          <cell r="G25">
            <v>1</v>
          </cell>
          <cell r="H25">
            <v>100000</v>
          </cell>
          <cell r="I25">
            <v>100000</v>
          </cell>
          <cell r="J25">
            <v>0</v>
          </cell>
          <cell r="K25">
            <v>0</v>
          </cell>
          <cell r="L25">
            <v>0</v>
          </cell>
          <cell r="Y25" t="e">
            <v>#VALUE!</v>
          </cell>
          <cell r="Z25" t="e">
            <v>#VALUE!</v>
          </cell>
        </row>
        <row r="27">
          <cell r="E27" t="str">
            <v>SUBTOTAL</v>
          </cell>
          <cell r="I27" t="e">
            <v>#N/A</v>
          </cell>
          <cell r="L27" t="e">
            <v>#N/A</v>
          </cell>
          <cell r="Z27" t="e">
            <v>#VALUE!</v>
          </cell>
        </row>
        <row r="28">
          <cell r="E28" t="str">
            <v>A.I.U</v>
          </cell>
          <cell r="I28" t="e">
            <v>#N/A</v>
          </cell>
          <cell r="L28" t="e">
            <v>#N/A</v>
          </cell>
          <cell r="Z28" t="e">
            <v>#N/A</v>
          </cell>
        </row>
        <row r="29">
          <cell r="D29" t="str">
            <v>AIUAADMON</v>
          </cell>
          <cell r="E29" t="str">
            <v>Admon</v>
          </cell>
          <cell r="F29">
            <v>0</v>
          </cell>
          <cell r="I29" t="e">
            <v>#N/A</v>
          </cell>
          <cell r="J29">
            <v>0</v>
          </cell>
          <cell r="L29" t="e">
            <v>#N/A</v>
          </cell>
          <cell r="Z29" t="e">
            <v>#N/A</v>
          </cell>
        </row>
        <row r="30">
          <cell r="D30" t="str">
            <v>AIUAIMPRE</v>
          </cell>
          <cell r="E30" t="str">
            <v>Imprevistos</v>
          </cell>
          <cell r="F30">
            <v>0</v>
          </cell>
          <cell r="I30" t="e">
            <v>#N/A</v>
          </cell>
          <cell r="J30">
            <v>0</v>
          </cell>
          <cell r="L30" t="e">
            <v>#N/A</v>
          </cell>
          <cell r="Z30" t="e">
            <v>#N/A</v>
          </cell>
        </row>
        <row r="31">
          <cell r="D31" t="str">
            <v>AIUAUTILI</v>
          </cell>
          <cell r="E31" t="str">
            <v>Utilidad</v>
          </cell>
          <cell r="F31">
            <v>0</v>
          </cell>
          <cell r="I31" t="e">
            <v>#N/A</v>
          </cell>
          <cell r="J31">
            <v>0</v>
          </cell>
          <cell r="L31" t="e">
            <v>#N/A</v>
          </cell>
          <cell r="Z31" t="e">
            <v>#N/A</v>
          </cell>
        </row>
        <row r="32">
          <cell r="D32" t="str">
            <v>AIUAIVAUTI</v>
          </cell>
          <cell r="E32" t="str">
            <v>IVA utilidad</v>
          </cell>
          <cell r="F32">
            <v>0</v>
          </cell>
          <cell r="I32" t="e">
            <v>#N/A</v>
          </cell>
          <cell r="J32">
            <v>0</v>
          </cell>
          <cell r="L32" t="e">
            <v>#N/A</v>
          </cell>
          <cell r="Z32" t="e">
            <v>#N/A</v>
          </cell>
        </row>
        <row r="34">
          <cell r="E34" t="str">
            <v>ITEM</v>
          </cell>
        </row>
        <row r="35">
          <cell r="D35" t="str">
            <v>TPCAMP</v>
          </cell>
          <cell r="E35" t="str">
            <v xml:space="preserve">Campamento </v>
          </cell>
          <cell r="G35" t="str">
            <v>UN.</v>
          </cell>
          <cell r="H35" t="str">
            <v>M2</v>
          </cell>
          <cell r="I35" t="e">
            <v>#N/A</v>
          </cell>
          <cell r="K35">
            <v>0</v>
          </cell>
          <cell r="L35" t="e">
            <v>#N/A</v>
          </cell>
          <cell r="N35">
            <v>4205.4799999999996</v>
          </cell>
          <cell r="O35" t="e">
            <v>#N/A</v>
          </cell>
          <cell r="P35" t="e">
            <v>#N/A</v>
          </cell>
          <cell r="Q35" t="e">
            <v>#N/A</v>
          </cell>
          <cell r="X35" t="e">
            <v>#N/A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e">
            <v>#VALUE!</v>
          </cell>
        </row>
        <row r="37">
          <cell r="D37" t="str">
            <v>CODIGO</v>
          </cell>
          <cell r="E37" t="str">
            <v>DESCRIPCION</v>
          </cell>
          <cell r="F37" t="str">
            <v>UN</v>
          </cell>
          <cell r="G37" t="str">
            <v>CANT</v>
          </cell>
          <cell r="H37" t="str">
            <v>V/UNIT.</v>
          </cell>
          <cell r="I37" t="str">
            <v>V/TOTAL</v>
          </cell>
          <cell r="K37" t="str">
            <v>CANT TOTAL</v>
          </cell>
          <cell r="L37" t="str">
            <v>Vr TOTAL</v>
          </cell>
          <cell r="Y37" t="str">
            <v>CANT.</v>
          </cell>
          <cell r="Z37" t="str">
            <v>V/TOTAL</v>
          </cell>
        </row>
        <row r="38">
          <cell r="E38" t="str">
            <v>MATERIALES</v>
          </cell>
          <cell r="I38">
            <v>4205.4799999999996</v>
          </cell>
          <cell r="L38">
            <v>0</v>
          </cell>
          <cell r="Z38" t="e">
            <v>#VALUE!</v>
          </cell>
        </row>
        <row r="39">
          <cell r="D39" t="str">
            <v>MA25DURM</v>
          </cell>
          <cell r="E39" t="str">
            <v>Durmiente</v>
          </cell>
          <cell r="F39" t="str">
            <v>Un</v>
          </cell>
          <cell r="G39">
            <v>2</v>
          </cell>
          <cell r="H39">
            <v>2000</v>
          </cell>
          <cell r="I39">
            <v>4000</v>
          </cell>
          <cell r="J39">
            <v>0</v>
          </cell>
          <cell r="K39">
            <v>0</v>
          </cell>
          <cell r="L39">
            <v>0</v>
          </cell>
          <cell r="Y39" t="e">
            <v>#VALUE!</v>
          </cell>
          <cell r="Z39" t="e">
            <v>#VALUE!</v>
          </cell>
        </row>
        <row r="40">
          <cell r="D40" t="str">
            <v>MA19PC25</v>
          </cell>
          <cell r="E40" t="str">
            <v>Puntilla con cabeza 2,5"</v>
          </cell>
          <cell r="F40" t="str">
            <v>Lb</v>
          </cell>
          <cell r="G40">
            <v>0.03</v>
          </cell>
          <cell r="H40">
            <v>1216</v>
          </cell>
          <cell r="I40">
            <v>36.479999999999997</v>
          </cell>
          <cell r="J40">
            <v>0</v>
          </cell>
          <cell r="K40">
            <v>0</v>
          </cell>
          <cell r="L40">
            <v>0</v>
          </cell>
          <cell r="Y40" t="e">
            <v>#VALUE!</v>
          </cell>
          <cell r="Z40" t="e">
            <v>#VALUE!</v>
          </cell>
        </row>
        <row r="41">
          <cell r="D41" t="str">
            <v>MA17CAND</v>
          </cell>
          <cell r="E41" t="str">
            <v>Candado</v>
          </cell>
          <cell r="F41" t="str">
            <v>Un</v>
          </cell>
          <cell r="G41">
            <v>1.6E-2</v>
          </cell>
          <cell r="H41">
            <v>9000</v>
          </cell>
          <cell r="I41">
            <v>144</v>
          </cell>
          <cell r="J41">
            <v>0</v>
          </cell>
          <cell r="K41">
            <v>0</v>
          </cell>
          <cell r="L41">
            <v>0</v>
          </cell>
          <cell r="Y41" t="e">
            <v>#VALUE!</v>
          </cell>
          <cell r="Z41" t="e">
            <v>#VALUE!</v>
          </cell>
        </row>
        <row r="42">
          <cell r="D42" t="str">
            <v>MA17CADE1</v>
          </cell>
          <cell r="E42" t="str">
            <v>Cadena 1"</v>
          </cell>
          <cell r="F42" t="str">
            <v>Ml</v>
          </cell>
          <cell r="G42">
            <v>0.01</v>
          </cell>
          <cell r="H42">
            <v>2500</v>
          </cell>
          <cell r="I42">
            <v>25</v>
          </cell>
          <cell r="J42">
            <v>0</v>
          </cell>
          <cell r="K42">
            <v>0</v>
          </cell>
          <cell r="L42">
            <v>0</v>
          </cell>
          <cell r="Y42" t="e">
            <v>#VALUE!</v>
          </cell>
          <cell r="Z42" t="e">
            <v>#VALUE!</v>
          </cell>
        </row>
        <row r="45">
          <cell r="E45" t="str">
            <v>MANO DE OBRA</v>
          </cell>
          <cell r="I45" t="e">
            <v>#N/A</v>
          </cell>
          <cell r="L45" t="e">
            <v>#N/A</v>
          </cell>
          <cell r="Z45" t="e">
            <v>#VALUE!</v>
          </cell>
        </row>
        <row r="46">
          <cell r="D46" t="str">
            <v>MOTPICAMP</v>
          </cell>
          <cell r="E46" t="e">
            <v>#N/A</v>
          </cell>
          <cell r="F46" t="e">
            <v>#N/A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 t="e">
            <v>#N/A</v>
          </cell>
          <cell r="Y46" t="e">
            <v>#VALUE!</v>
          </cell>
          <cell r="Z46" t="e">
            <v>#VALUE!</v>
          </cell>
        </row>
        <row r="48">
          <cell r="E48" t="str">
            <v>VARIOS</v>
          </cell>
          <cell r="I48" t="e">
            <v>#N/A</v>
          </cell>
          <cell r="L48" t="e">
            <v>#N/A</v>
          </cell>
          <cell r="Z48" t="e">
            <v>#VALUE!</v>
          </cell>
        </row>
        <row r="49">
          <cell r="D49" t="str">
            <v>TC03CAMP</v>
          </cell>
          <cell r="E49" t="e">
            <v>#N/A</v>
          </cell>
          <cell r="F49" t="e">
            <v>#N/A</v>
          </cell>
          <cell r="G49">
            <v>1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0</v>
          </cell>
          <cell r="L49" t="e">
            <v>#N/A</v>
          </cell>
          <cell r="Y49" t="e">
            <v>#VALUE!</v>
          </cell>
          <cell r="Z49" t="e">
            <v>#VALUE!</v>
          </cell>
        </row>
        <row r="52">
          <cell r="E52" t="str">
            <v>SUBTOTAL</v>
          </cell>
          <cell r="I52" t="e">
            <v>#N/A</v>
          </cell>
          <cell r="L52" t="e">
            <v>#N/A</v>
          </cell>
          <cell r="Z52" t="e">
            <v>#VALUE!</v>
          </cell>
        </row>
        <row r="53">
          <cell r="E53" t="str">
            <v>A.I.U</v>
          </cell>
          <cell r="I53" t="e">
            <v>#N/A</v>
          </cell>
          <cell r="L53" t="e">
            <v>#N/A</v>
          </cell>
          <cell r="Z53" t="e">
            <v>#N/A</v>
          </cell>
        </row>
        <row r="54">
          <cell r="D54" t="str">
            <v>AIUAADMON</v>
          </cell>
          <cell r="E54" t="str">
            <v>Admon</v>
          </cell>
          <cell r="F54">
            <v>0</v>
          </cell>
          <cell r="I54" t="e">
            <v>#N/A</v>
          </cell>
          <cell r="J54">
            <v>0</v>
          </cell>
          <cell r="L54" t="e">
            <v>#N/A</v>
          </cell>
          <cell r="Z54" t="e">
            <v>#N/A</v>
          </cell>
        </row>
        <row r="55">
          <cell r="D55" t="str">
            <v>AIUAIMPRE</v>
          </cell>
          <cell r="E55" t="str">
            <v>Imprevistos</v>
          </cell>
          <cell r="F55">
            <v>0</v>
          </cell>
          <cell r="I55" t="e">
            <v>#N/A</v>
          </cell>
          <cell r="J55">
            <v>0</v>
          </cell>
          <cell r="L55" t="e">
            <v>#N/A</v>
          </cell>
          <cell r="Z55" t="e">
            <v>#N/A</v>
          </cell>
        </row>
        <row r="56">
          <cell r="D56" t="str">
            <v>AIUAUTILI</v>
          </cell>
          <cell r="E56" t="str">
            <v>Utilidad</v>
          </cell>
          <cell r="F56">
            <v>0</v>
          </cell>
          <cell r="I56" t="e">
            <v>#N/A</v>
          </cell>
          <cell r="J56">
            <v>0</v>
          </cell>
          <cell r="L56" t="e">
            <v>#N/A</v>
          </cell>
          <cell r="Z56" t="e">
            <v>#N/A</v>
          </cell>
        </row>
        <row r="57">
          <cell r="D57" t="str">
            <v>AIUAIVAUTI</v>
          </cell>
          <cell r="E57" t="str">
            <v>IVA utilidad</v>
          </cell>
          <cell r="F57">
            <v>0</v>
          </cell>
          <cell r="I57" t="e">
            <v>#N/A</v>
          </cell>
          <cell r="J57">
            <v>0</v>
          </cell>
          <cell r="L57" t="e">
            <v>#N/A</v>
          </cell>
          <cell r="Z57" t="e">
            <v>#N/A</v>
          </cell>
        </row>
        <row r="59">
          <cell r="E59" t="str">
            <v>ITEM</v>
          </cell>
        </row>
        <row r="60">
          <cell r="D60" t="str">
            <v>TPCLZ</v>
          </cell>
          <cell r="E60" t="str">
            <v>Cerramiento Lámina de Zinc H=2,00 m</v>
          </cell>
          <cell r="G60" t="str">
            <v>UN.</v>
          </cell>
          <cell r="H60" t="str">
            <v>Ml</v>
          </cell>
          <cell r="I60" t="e">
            <v>#N/A</v>
          </cell>
          <cell r="K60">
            <v>0</v>
          </cell>
          <cell r="L60" t="e">
            <v>#N/A</v>
          </cell>
          <cell r="N60" t="e">
            <v>#N/A</v>
          </cell>
          <cell r="O60">
            <v>2000</v>
          </cell>
          <cell r="P60" t="e">
            <v>#N/A</v>
          </cell>
          <cell r="Q60" t="e">
            <v>#N/A</v>
          </cell>
          <cell r="X60" t="e">
            <v>#N/A</v>
          </cell>
          <cell r="Z60" t="e">
            <v>#VALUE!</v>
          </cell>
          <cell r="AA60" t="e">
            <v>#VALUE!</v>
          </cell>
          <cell r="AB60" t="e">
            <v>#VALUE!</v>
          </cell>
          <cell r="AC60" t="e">
            <v>#VALUE!</v>
          </cell>
        </row>
        <row r="62">
          <cell r="D62" t="str">
            <v>CODIGO</v>
          </cell>
          <cell r="E62" t="str">
            <v>DESCRIPCION</v>
          </cell>
          <cell r="F62" t="str">
            <v>UN</v>
          </cell>
          <cell r="G62" t="str">
            <v>CANT</v>
          </cell>
          <cell r="H62" t="str">
            <v>V/UNIT.</v>
          </cell>
          <cell r="I62" t="str">
            <v>V/TOTAL</v>
          </cell>
          <cell r="K62" t="str">
            <v>CANT TOTAL</v>
          </cell>
          <cell r="L62" t="str">
            <v>Vr TOTAL</v>
          </cell>
          <cell r="Y62" t="str">
            <v>CANT.</v>
          </cell>
          <cell r="Z62" t="str">
            <v>V/TOTAL</v>
          </cell>
        </row>
        <row r="63">
          <cell r="E63" t="str">
            <v>MATERIALES</v>
          </cell>
          <cell r="I63" t="e">
            <v>#N/A</v>
          </cell>
          <cell r="L63" t="e">
            <v>#N/A</v>
          </cell>
          <cell r="Z63" t="e">
            <v>#VALUE!</v>
          </cell>
        </row>
        <row r="64">
          <cell r="D64" t="str">
            <v>MA29TZ</v>
          </cell>
          <cell r="E64" t="e">
            <v>#N/A</v>
          </cell>
          <cell r="F64" t="e">
            <v>#N/A</v>
          </cell>
          <cell r="G64">
            <v>1.5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0</v>
          </cell>
          <cell r="L64" t="e">
            <v>#N/A</v>
          </cell>
          <cell r="Y64" t="e">
            <v>#VALUE!</v>
          </cell>
          <cell r="Z64" t="e">
            <v>#VALUE!</v>
          </cell>
        </row>
        <row r="65">
          <cell r="D65" t="str">
            <v>MA19PC25</v>
          </cell>
          <cell r="E65" t="str">
            <v>Puntilla con cabeza 2,5"</v>
          </cell>
          <cell r="F65" t="str">
            <v>Lb</v>
          </cell>
          <cell r="G65">
            <v>0.05</v>
          </cell>
          <cell r="H65">
            <v>1216</v>
          </cell>
          <cell r="I65">
            <v>60.800000000000004</v>
          </cell>
          <cell r="J65">
            <v>0</v>
          </cell>
          <cell r="K65">
            <v>0</v>
          </cell>
          <cell r="L65">
            <v>0</v>
          </cell>
          <cell r="Y65" t="e">
            <v>#VALUE!</v>
          </cell>
          <cell r="Z65" t="e">
            <v>#VALUE!</v>
          </cell>
        </row>
        <row r="66">
          <cell r="D66" t="str">
            <v>MA25VL6</v>
          </cell>
          <cell r="E66" t="str">
            <v>Vara Limaton 6m Diametro 12-15</v>
          </cell>
          <cell r="F66" t="str">
            <v>Un</v>
          </cell>
          <cell r="G66">
            <v>0.5</v>
          </cell>
          <cell r="H66">
            <v>18560</v>
          </cell>
          <cell r="I66">
            <v>9280</v>
          </cell>
          <cell r="J66">
            <v>0</v>
          </cell>
          <cell r="K66">
            <v>0</v>
          </cell>
          <cell r="L66">
            <v>0</v>
          </cell>
          <cell r="Y66" t="e">
            <v>#VALUE!</v>
          </cell>
          <cell r="Z66" t="e">
            <v>#VALUE!</v>
          </cell>
        </row>
        <row r="67">
          <cell r="D67" t="str">
            <v>MA29CTZ</v>
          </cell>
          <cell r="E67" t="e">
            <v>#N/A</v>
          </cell>
          <cell r="F67" t="e">
            <v>#N/A</v>
          </cell>
          <cell r="G67">
            <v>0.09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0</v>
          </cell>
          <cell r="L67" t="e">
            <v>#N/A</v>
          </cell>
          <cell r="Y67" t="e">
            <v>#VALUE!</v>
          </cell>
          <cell r="Z67" t="e">
            <v>#VALUE!</v>
          </cell>
        </row>
        <row r="70">
          <cell r="E70" t="str">
            <v>MANO DE OBRA</v>
          </cell>
          <cell r="I70">
            <v>2000</v>
          </cell>
          <cell r="L70">
            <v>0</v>
          </cell>
          <cell r="Z70" t="e">
            <v>#VALUE!</v>
          </cell>
        </row>
        <row r="71">
          <cell r="D71" t="str">
            <v>MOTPCZ</v>
          </cell>
          <cell r="E71" t="str">
            <v>M.O. Cerramiento Teja Zinc</v>
          </cell>
          <cell r="F71" t="str">
            <v>Ml</v>
          </cell>
          <cell r="G71">
            <v>1</v>
          </cell>
          <cell r="H71">
            <v>2000</v>
          </cell>
          <cell r="I71">
            <v>2000</v>
          </cell>
          <cell r="J71">
            <v>0</v>
          </cell>
          <cell r="K71">
            <v>0</v>
          </cell>
          <cell r="L71">
            <v>0</v>
          </cell>
          <cell r="Y71" t="e">
            <v>#VALUE!</v>
          </cell>
          <cell r="Z71" t="e">
            <v>#VALUE!</v>
          </cell>
        </row>
        <row r="73">
          <cell r="E73" t="str">
            <v>VARIOS</v>
          </cell>
          <cell r="I73" t="e">
            <v>#N/A</v>
          </cell>
          <cell r="L73" t="e">
            <v>#N/A</v>
          </cell>
          <cell r="Z73" t="e">
            <v>#VALUE!</v>
          </cell>
        </row>
        <row r="74">
          <cell r="D74" t="str">
            <v>TC46VTEJ</v>
          </cell>
          <cell r="E74" t="e">
            <v>#N/A</v>
          </cell>
          <cell r="F74" t="e">
            <v>#N/A</v>
          </cell>
          <cell r="G74">
            <v>2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0</v>
          </cell>
          <cell r="L74" t="e">
            <v>#N/A</v>
          </cell>
          <cell r="Y74" t="e">
            <v>#VALUE!</v>
          </cell>
          <cell r="Z74" t="e">
            <v>#VALUE!</v>
          </cell>
        </row>
        <row r="75">
          <cell r="D75" t="str">
            <v>TC07H500</v>
          </cell>
          <cell r="E75" t="str">
            <v>Herramienta y Varios</v>
          </cell>
          <cell r="F75" t="str">
            <v>Gb</v>
          </cell>
          <cell r="G75">
            <v>1</v>
          </cell>
          <cell r="H75">
            <v>500</v>
          </cell>
          <cell r="I75">
            <v>500</v>
          </cell>
          <cell r="J75">
            <v>0</v>
          </cell>
          <cell r="K75">
            <v>0</v>
          </cell>
          <cell r="L75">
            <v>0</v>
          </cell>
          <cell r="Y75" t="e">
            <v>#VALUE!</v>
          </cell>
          <cell r="Z75" t="e">
            <v>#VALUE!</v>
          </cell>
        </row>
        <row r="77">
          <cell r="E77" t="str">
            <v>SUBTOTAL</v>
          </cell>
          <cell r="I77" t="e">
            <v>#N/A</v>
          </cell>
          <cell r="L77" t="e">
            <v>#N/A</v>
          </cell>
          <cell r="Z77" t="e">
            <v>#VALUE!</v>
          </cell>
        </row>
        <row r="78">
          <cell r="E78" t="str">
            <v>A.I.U</v>
          </cell>
          <cell r="I78" t="e">
            <v>#N/A</v>
          </cell>
          <cell r="L78" t="e">
            <v>#N/A</v>
          </cell>
          <cell r="Z78" t="e">
            <v>#N/A</v>
          </cell>
        </row>
        <row r="79">
          <cell r="D79" t="str">
            <v>AIUAADMON</v>
          </cell>
          <cell r="E79" t="str">
            <v>Admon</v>
          </cell>
          <cell r="F79">
            <v>0</v>
          </cell>
          <cell r="I79" t="e">
            <v>#N/A</v>
          </cell>
          <cell r="J79">
            <v>0</v>
          </cell>
          <cell r="L79" t="e">
            <v>#N/A</v>
          </cell>
          <cell r="Z79" t="e">
            <v>#N/A</v>
          </cell>
        </row>
        <row r="80">
          <cell r="D80" t="str">
            <v>AIUAIMPRE</v>
          </cell>
          <cell r="E80" t="str">
            <v>Imprevistos</v>
          </cell>
          <cell r="F80">
            <v>0</v>
          </cell>
          <cell r="I80" t="e">
            <v>#N/A</v>
          </cell>
          <cell r="J80">
            <v>0</v>
          </cell>
          <cell r="L80" t="e">
            <v>#N/A</v>
          </cell>
          <cell r="Z80" t="e">
            <v>#N/A</v>
          </cell>
        </row>
        <row r="81">
          <cell r="D81" t="str">
            <v>AIUAUTILI</v>
          </cell>
          <cell r="E81" t="str">
            <v>Utilidad</v>
          </cell>
          <cell r="F81">
            <v>0</v>
          </cell>
          <cell r="I81" t="e">
            <v>#N/A</v>
          </cell>
          <cell r="J81">
            <v>0</v>
          </cell>
          <cell r="L81" t="e">
            <v>#N/A</v>
          </cell>
          <cell r="Z81" t="e">
            <v>#N/A</v>
          </cell>
        </row>
        <row r="82">
          <cell r="D82" t="str">
            <v>AIUAIVAUTI</v>
          </cell>
          <cell r="E82" t="str">
            <v>IVA utilidad</v>
          </cell>
          <cell r="F82">
            <v>0</v>
          </cell>
          <cell r="I82" t="e">
            <v>#N/A</v>
          </cell>
          <cell r="J82">
            <v>0</v>
          </cell>
          <cell r="L82" t="e">
            <v>#N/A</v>
          </cell>
          <cell r="Z82" t="e">
            <v>#N/A</v>
          </cell>
        </row>
        <row r="84">
          <cell r="E84" t="str">
            <v>ITEM</v>
          </cell>
        </row>
        <row r="85">
          <cell r="D85" t="str">
            <v>TPCMP</v>
          </cell>
          <cell r="E85" t="str">
            <v>Cerramiento Malla Protección</v>
          </cell>
          <cell r="G85" t="str">
            <v>UN.</v>
          </cell>
          <cell r="H85" t="str">
            <v>Ml</v>
          </cell>
          <cell r="I85" t="e">
            <v>#N/A</v>
          </cell>
          <cell r="K85">
            <v>0</v>
          </cell>
          <cell r="L85" t="e">
            <v>#N/A</v>
          </cell>
          <cell r="N85" t="e">
            <v>#N/A</v>
          </cell>
          <cell r="O85">
            <v>2000</v>
          </cell>
          <cell r="P85">
            <v>500</v>
          </cell>
          <cell r="Q85" t="e">
            <v>#N/A</v>
          </cell>
          <cell r="X85" t="e">
            <v>#N/A</v>
          </cell>
          <cell r="Z85" t="e">
            <v>#VALUE!</v>
          </cell>
          <cell r="AA85" t="e">
            <v>#VALUE!</v>
          </cell>
          <cell r="AB85" t="e">
            <v>#VALUE!</v>
          </cell>
          <cell r="AC85" t="e">
            <v>#VALUE!</v>
          </cell>
        </row>
        <row r="87">
          <cell r="D87" t="str">
            <v>CODIGO</v>
          </cell>
          <cell r="E87" t="str">
            <v>DESCRIPCION</v>
          </cell>
          <cell r="F87" t="str">
            <v>UN</v>
          </cell>
          <cell r="G87" t="str">
            <v>CANT</v>
          </cell>
          <cell r="H87" t="str">
            <v>V/UNIT.</v>
          </cell>
          <cell r="I87" t="str">
            <v>V/TOTAL</v>
          </cell>
          <cell r="K87" t="str">
            <v>CANT TOTAL</v>
          </cell>
          <cell r="L87" t="str">
            <v>Vr TOTAL</v>
          </cell>
          <cell r="Y87" t="str">
            <v>CANT.</v>
          </cell>
          <cell r="Z87" t="str">
            <v>V/TOTAL</v>
          </cell>
        </row>
        <row r="88">
          <cell r="E88" t="str">
            <v>MATERIALES</v>
          </cell>
          <cell r="I88" t="e">
            <v>#N/A</v>
          </cell>
          <cell r="L88" t="e">
            <v>#N/A</v>
          </cell>
          <cell r="Z88" t="e">
            <v>#VALUE!</v>
          </cell>
        </row>
        <row r="89">
          <cell r="D89" t="str">
            <v>MA17MP</v>
          </cell>
          <cell r="E89" t="e">
            <v>#N/A</v>
          </cell>
          <cell r="F89" t="e">
            <v>#N/A</v>
          </cell>
          <cell r="G89">
            <v>4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0</v>
          </cell>
          <cell r="L89" t="e">
            <v>#N/A</v>
          </cell>
          <cell r="Y89" t="e">
            <v>#VALUE!</v>
          </cell>
          <cell r="Z89" t="e">
            <v>#VALUE!</v>
          </cell>
        </row>
        <row r="90">
          <cell r="D90" t="str">
            <v>MA19PC25</v>
          </cell>
          <cell r="E90" t="str">
            <v>Puntilla con cabeza 2,5"</v>
          </cell>
          <cell r="F90" t="str">
            <v>Lb</v>
          </cell>
          <cell r="G90">
            <v>0.05</v>
          </cell>
          <cell r="H90">
            <v>1216</v>
          </cell>
          <cell r="I90">
            <v>60.800000000000004</v>
          </cell>
          <cell r="J90">
            <v>0</v>
          </cell>
          <cell r="K90">
            <v>0</v>
          </cell>
          <cell r="L90">
            <v>0</v>
          </cell>
          <cell r="Y90" t="e">
            <v>#VALUE!</v>
          </cell>
          <cell r="Z90" t="e">
            <v>#VALUE!</v>
          </cell>
        </row>
        <row r="91">
          <cell r="D91" t="str">
            <v>MA25VC6</v>
          </cell>
          <cell r="E91" t="str">
            <v>Vara de Corredor 6 ml</v>
          </cell>
          <cell r="F91" t="str">
            <v>Un</v>
          </cell>
          <cell r="G91">
            <v>0.34</v>
          </cell>
          <cell r="H91">
            <v>6900</v>
          </cell>
          <cell r="I91">
            <v>2346</v>
          </cell>
          <cell r="J91">
            <v>0</v>
          </cell>
          <cell r="K91">
            <v>0</v>
          </cell>
          <cell r="L91">
            <v>0</v>
          </cell>
          <cell r="Y91" t="e">
            <v>#VALUE!</v>
          </cell>
          <cell r="Z91" t="e">
            <v>#VALUE!</v>
          </cell>
        </row>
        <row r="92">
          <cell r="D92" t="str">
            <v>MA17APU</v>
          </cell>
          <cell r="E92" t="e">
            <v>#N/A</v>
          </cell>
          <cell r="F92" t="e">
            <v>#N/A</v>
          </cell>
          <cell r="G92">
            <v>2.7E-2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0</v>
          </cell>
          <cell r="L92" t="e">
            <v>#N/A</v>
          </cell>
          <cell r="Y92" t="e">
            <v>#VALUE!</v>
          </cell>
          <cell r="Z92" t="e">
            <v>#VALUE!</v>
          </cell>
        </row>
        <row r="93">
          <cell r="D93" t="str">
            <v>MA17GAP</v>
          </cell>
          <cell r="E93" t="e">
            <v>#N/A</v>
          </cell>
          <cell r="F93" t="e">
            <v>#N/A</v>
          </cell>
          <cell r="G93">
            <v>0.03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0</v>
          </cell>
          <cell r="L93" t="e">
            <v>#N/A</v>
          </cell>
          <cell r="Y93" t="e">
            <v>#VALUE!</v>
          </cell>
          <cell r="Z93" t="e">
            <v>#VALUE!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Z94">
            <v>0</v>
          </cell>
        </row>
        <row r="95">
          <cell r="E95" t="str">
            <v>MANO DE OBRA</v>
          </cell>
          <cell r="I95">
            <v>2000</v>
          </cell>
          <cell r="L95">
            <v>0</v>
          </cell>
          <cell r="Z95" t="e">
            <v>#VALUE!</v>
          </cell>
        </row>
        <row r="96">
          <cell r="D96" t="str">
            <v>MOTPCMP</v>
          </cell>
          <cell r="E96" t="str">
            <v>M.O. Cerramiento Malla Protección</v>
          </cell>
          <cell r="F96" t="str">
            <v>Ml</v>
          </cell>
          <cell r="G96">
            <v>1</v>
          </cell>
          <cell r="H96">
            <v>2000</v>
          </cell>
          <cell r="I96">
            <v>2000</v>
          </cell>
          <cell r="J96">
            <v>0</v>
          </cell>
          <cell r="K96">
            <v>0</v>
          </cell>
          <cell r="L96">
            <v>0</v>
          </cell>
          <cell r="Y96" t="e">
            <v>#VALUE!</v>
          </cell>
          <cell r="Z96" t="e">
            <v>#VALUE!</v>
          </cell>
        </row>
        <row r="98">
          <cell r="E98" t="str">
            <v>VARIOS</v>
          </cell>
          <cell r="I98">
            <v>500</v>
          </cell>
          <cell r="L98">
            <v>0</v>
          </cell>
          <cell r="Z98" t="e">
            <v>#VALUE!</v>
          </cell>
        </row>
        <row r="99">
          <cell r="D99" t="str">
            <v>TC07H500</v>
          </cell>
          <cell r="E99" t="str">
            <v>Herramienta y Varios</v>
          </cell>
          <cell r="F99" t="str">
            <v>Gb</v>
          </cell>
          <cell r="G99">
            <v>1</v>
          </cell>
          <cell r="H99">
            <v>500</v>
          </cell>
          <cell r="I99">
            <v>500</v>
          </cell>
          <cell r="J99">
            <v>0</v>
          </cell>
          <cell r="K99">
            <v>0</v>
          </cell>
          <cell r="L99">
            <v>0</v>
          </cell>
          <cell r="Y99" t="e">
            <v>#VALUE!</v>
          </cell>
          <cell r="Z99" t="e">
            <v>#VALUE!</v>
          </cell>
        </row>
        <row r="102">
          <cell r="E102" t="str">
            <v>SUBTOTAL</v>
          </cell>
          <cell r="I102" t="e">
            <v>#N/A</v>
          </cell>
          <cell r="L102" t="e">
            <v>#N/A</v>
          </cell>
          <cell r="Z102" t="e">
            <v>#VALUE!</v>
          </cell>
        </row>
        <row r="103">
          <cell r="E103" t="str">
            <v>A.I.U</v>
          </cell>
          <cell r="I103" t="e">
            <v>#N/A</v>
          </cell>
          <cell r="L103" t="e">
            <v>#N/A</v>
          </cell>
          <cell r="Z103" t="e">
            <v>#N/A</v>
          </cell>
        </row>
        <row r="104">
          <cell r="D104" t="str">
            <v>AIUAADMON</v>
          </cell>
          <cell r="E104" t="str">
            <v>Admon</v>
          </cell>
          <cell r="F104">
            <v>0</v>
          </cell>
          <cell r="I104" t="e">
            <v>#N/A</v>
          </cell>
          <cell r="J104">
            <v>0</v>
          </cell>
          <cell r="L104" t="e">
            <v>#N/A</v>
          </cell>
          <cell r="Z104" t="e">
            <v>#N/A</v>
          </cell>
        </row>
        <row r="105">
          <cell r="D105" t="str">
            <v>AIUAIMPRE</v>
          </cell>
          <cell r="E105" t="str">
            <v>Imprevistos</v>
          </cell>
          <cell r="F105">
            <v>0</v>
          </cell>
          <cell r="I105" t="e">
            <v>#N/A</v>
          </cell>
          <cell r="J105">
            <v>0</v>
          </cell>
          <cell r="L105" t="e">
            <v>#N/A</v>
          </cell>
          <cell r="Z105" t="e">
            <v>#N/A</v>
          </cell>
        </row>
        <row r="106">
          <cell r="D106" t="str">
            <v>AIUAUTILI</v>
          </cell>
          <cell r="E106" t="str">
            <v>Utilidad</v>
          </cell>
          <cell r="F106">
            <v>0</v>
          </cell>
          <cell r="I106" t="e">
            <v>#N/A</v>
          </cell>
          <cell r="J106">
            <v>0</v>
          </cell>
          <cell r="L106" t="e">
            <v>#N/A</v>
          </cell>
          <cell r="Z106" t="e">
            <v>#N/A</v>
          </cell>
        </row>
        <row r="107">
          <cell r="D107" t="str">
            <v>AIUAIVAUTI</v>
          </cell>
          <cell r="E107" t="str">
            <v>IVA utilidad</v>
          </cell>
          <cell r="F107">
            <v>0</v>
          </cell>
          <cell r="I107" t="e">
            <v>#N/A</v>
          </cell>
          <cell r="J107">
            <v>0</v>
          </cell>
          <cell r="L107" t="e">
            <v>#N/A</v>
          </cell>
          <cell r="Z107" t="e">
            <v>#N/A</v>
          </cell>
        </row>
        <row r="110">
          <cell r="E110" t="str">
            <v>ITEM</v>
          </cell>
        </row>
        <row r="111">
          <cell r="D111" t="str">
            <v>MTEMRT</v>
          </cell>
          <cell r="E111" t="str">
            <v>Excavacion Manual y Relleno Tuberia</v>
          </cell>
          <cell r="G111" t="str">
            <v>UN.</v>
          </cell>
          <cell r="H111" t="str">
            <v>M3</v>
          </cell>
          <cell r="I111">
            <v>7280</v>
          </cell>
          <cell r="K111">
            <v>0</v>
          </cell>
          <cell r="L111">
            <v>0</v>
          </cell>
          <cell r="N111">
            <v>0</v>
          </cell>
          <cell r="O111">
            <v>6500</v>
          </cell>
          <cell r="P111">
            <v>780</v>
          </cell>
          <cell r="Q111">
            <v>0</v>
          </cell>
          <cell r="X111">
            <v>0</v>
          </cell>
          <cell r="Z111" t="e">
            <v>#VALUE!</v>
          </cell>
          <cell r="AA111">
            <v>0</v>
          </cell>
          <cell r="AB111" t="e">
            <v>#VALUE!</v>
          </cell>
          <cell r="AC111" t="e">
            <v>#VALUE!</v>
          </cell>
        </row>
        <row r="113">
          <cell r="D113" t="str">
            <v>CODIGO</v>
          </cell>
          <cell r="E113" t="str">
            <v>DESCRIPCION</v>
          </cell>
          <cell r="F113" t="str">
            <v>UN</v>
          </cell>
          <cell r="G113" t="str">
            <v>CANT</v>
          </cell>
          <cell r="H113" t="str">
            <v>V/UNIT.</v>
          </cell>
          <cell r="I113" t="str">
            <v>V/TOTAL</v>
          </cell>
          <cell r="K113" t="str">
            <v>CANT TOTAL</v>
          </cell>
          <cell r="L113" t="str">
            <v>Vr TOTAL</v>
          </cell>
          <cell r="Y113" t="str">
            <v>CANT.</v>
          </cell>
          <cell r="Z113" t="str">
            <v>V/TOTAL</v>
          </cell>
        </row>
        <row r="114">
          <cell r="E114" t="str">
            <v>MATERIALES</v>
          </cell>
          <cell r="I114">
            <v>0</v>
          </cell>
          <cell r="L114">
            <v>0</v>
          </cell>
          <cell r="Z114">
            <v>0</v>
          </cell>
        </row>
        <row r="118">
          <cell r="E118" t="str">
            <v>MANO DE OBRA</v>
          </cell>
          <cell r="I118">
            <v>6500</v>
          </cell>
          <cell r="L118">
            <v>0</v>
          </cell>
          <cell r="Z118" t="e">
            <v>#VALUE!</v>
          </cell>
        </row>
        <row r="119">
          <cell r="D119" t="str">
            <v>MOMTEM</v>
          </cell>
          <cell r="E119" t="str">
            <v>Excavacion a Mano</v>
          </cell>
          <cell r="F119" t="str">
            <v>M3</v>
          </cell>
          <cell r="G119">
            <v>1</v>
          </cell>
          <cell r="H119">
            <v>4500</v>
          </cell>
          <cell r="I119">
            <v>4500</v>
          </cell>
          <cell r="J119">
            <v>0</v>
          </cell>
          <cell r="K119">
            <v>0</v>
          </cell>
          <cell r="L119">
            <v>0</v>
          </cell>
          <cell r="Y119" t="e">
            <v>#VALUE!</v>
          </cell>
          <cell r="Z119" t="e">
            <v>#VALUE!</v>
          </cell>
        </row>
        <row r="120">
          <cell r="D120" t="str">
            <v>MOMTRETU</v>
          </cell>
          <cell r="E120" t="str">
            <v xml:space="preserve">Recubrimiento Tuberia </v>
          </cell>
          <cell r="F120" t="str">
            <v>M3</v>
          </cell>
          <cell r="G120">
            <v>1</v>
          </cell>
          <cell r="H120">
            <v>2000</v>
          </cell>
          <cell r="I120">
            <v>2000</v>
          </cell>
          <cell r="J120">
            <v>0</v>
          </cell>
          <cell r="K120">
            <v>0</v>
          </cell>
          <cell r="L120">
            <v>0</v>
          </cell>
          <cell r="Y120" t="e">
            <v>#VALUE!</v>
          </cell>
          <cell r="Z120" t="e">
            <v>#VALUE!</v>
          </cell>
        </row>
        <row r="121">
          <cell r="E121" t="str">
            <v>VARIOS</v>
          </cell>
          <cell r="I121">
            <v>780</v>
          </cell>
          <cell r="L121">
            <v>0</v>
          </cell>
          <cell r="Z121" t="e">
            <v>#VALUE!</v>
          </cell>
        </row>
        <row r="122">
          <cell r="D122" t="str">
            <v>AL04APIS</v>
          </cell>
          <cell r="E122" t="str">
            <v>Apisonador</v>
          </cell>
          <cell r="F122" t="str">
            <v>Dia</v>
          </cell>
          <cell r="G122">
            <v>0.01</v>
          </cell>
          <cell r="H122">
            <v>33000</v>
          </cell>
          <cell r="I122">
            <v>330</v>
          </cell>
          <cell r="J122">
            <v>0</v>
          </cell>
          <cell r="K122">
            <v>0</v>
          </cell>
          <cell r="L122">
            <v>0</v>
          </cell>
          <cell r="Y122" t="e">
            <v>#VALUE!</v>
          </cell>
          <cell r="Z122" t="e">
            <v>#VALUE!</v>
          </cell>
        </row>
        <row r="123">
          <cell r="D123" t="str">
            <v>TC07h450</v>
          </cell>
          <cell r="E123" t="str">
            <v>Herramienta</v>
          </cell>
          <cell r="F123" t="str">
            <v>Gb</v>
          </cell>
          <cell r="G123">
            <v>1</v>
          </cell>
          <cell r="H123">
            <v>450</v>
          </cell>
          <cell r="I123">
            <v>450</v>
          </cell>
          <cell r="J123">
            <v>0</v>
          </cell>
          <cell r="K123">
            <v>0</v>
          </cell>
          <cell r="L123">
            <v>0</v>
          </cell>
          <cell r="Y123" t="e">
            <v>#VALUE!</v>
          </cell>
          <cell r="Z123" t="e">
            <v>#VALUE!</v>
          </cell>
        </row>
        <row r="125">
          <cell r="E125" t="str">
            <v>SUBTOTAL</v>
          </cell>
          <cell r="I125">
            <v>7280</v>
          </cell>
          <cell r="L125">
            <v>0</v>
          </cell>
          <cell r="Z125" t="e">
            <v>#VALUE!</v>
          </cell>
        </row>
        <row r="126">
          <cell r="E126" t="str">
            <v>A.I.U</v>
          </cell>
          <cell r="I126">
            <v>0</v>
          </cell>
          <cell r="L126">
            <v>0</v>
          </cell>
          <cell r="Z126">
            <v>0</v>
          </cell>
        </row>
        <row r="127">
          <cell r="D127" t="str">
            <v>AIUAADMON</v>
          </cell>
          <cell r="E127" t="str">
            <v>Admon</v>
          </cell>
          <cell r="F127">
            <v>0</v>
          </cell>
          <cell r="I127">
            <v>0</v>
          </cell>
          <cell r="J127">
            <v>0</v>
          </cell>
          <cell r="L127">
            <v>0</v>
          </cell>
          <cell r="Z127">
            <v>0</v>
          </cell>
        </row>
        <row r="128">
          <cell r="D128" t="str">
            <v>AIUAIMPRE</v>
          </cell>
          <cell r="E128" t="str">
            <v>Imprevistos</v>
          </cell>
          <cell r="F128">
            <v>0</v>
          </cell>
          <cell r="I128">
            <v>0</v>
          </cell>
          <cell r="J128">
            <v>0</v>
          </cell>
          <cell r="L128">
            <v>0</v>
          </cell>
          <cell r="Z128">
            <v>0</v>
          </cell>
        </row>
        <row r="129">
          <cell r="D129" t="str">
            <v>AIUAUTILI</v>
          </cell>
          <cell r="E129" t="str">
            <v>Utilidad</v>
          </cell>
          <cell r="F129">
            <v>0</v>
          </cell>
          <cell r="I129">
            <v>0</v>
          </cell>
          <cell r="J129">
            <v>0</v>
          </cell>
          <cell r="L129">
            <v>0</v>
          </cell>
          <cell r="Z129">
            <v>0</v>
          </cell>
        </row>
        <row r="130">
          <cell r="D130" t="str">
            <v>AIUAIVAUTI</v>
          </cell>
          <cell r="E130" t="str">
            <v>IVA utilidad</v>
          </cell>
          <cell r="F130">
            <v>0</v>
          </cell>
          <cell r="I130">
            <v>0</v>
          </cell>
          <cell r="J130">
            <v>0</v>
          </cell>
          <cell r="L130">
            <v>0</v>
          </cell>
          <cell r="Z130">
            <v>0</v>
          </cell>
        </row>
        <row r="132">
          <cell r="E132" t="str">
            <v>ITEM</v>
          </cell>
        </row>
        <row r="133">
          <cell r="D133" t="str">
            <v>MTERETROG</v>
          </cell>
          <cell r="E133" t="str">
            <v>Excavación Retro Oruga Grande</v>
          </cell>
          <cell r="G133" t="str">
            <v>UN.</v>
          </cell>
          <cell r="H133" t="str">
            <v>Hr</v>
          </cell>
          <cell r="I133">
            <v>90000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90000</v>
          </cell>
          <cell r="Q133">
            <v>0</v>
          </cell>
          <cell r="X133">
            <v>0</v>
          </cell>
          <cell r="Z133" t="e">
            <v>#VALUE!</v>
          </cell>
          <cell r="AA133">
            <v>0</v>
          </cell>
          <cell r="AB133">
            <v>0</v>
          </cell>
          <cell r="AC133" t="e">
            <v>#VALUE!</v>
          </cell>
        </row>
        <row r="135">
          <cell r="D135" t="str">
            <v>CODIGO</v>
          </cell>
          <cell r="E135" t="str">
            <v>DESCRIPCION</v>
          </cell>
          <cell r="F135" t="str">
            <v>UN</v>
          </cell>
          <cell r="G135" t="str">
            <v>CANT</v>
          </cell>
          <cell r="H135" t="str">
            <v>V/UNIT.</v>
          </cell>
          <cell r="I135" t="str">
            <v>V/TOTAL</v>
          </cell>
          <cell r="K135" t="str">
            <v>CANT TOTAL</v>
          </cell>
          <cell r="L135" t="str">
            <v>Vr TOTAL</v>
          </cell>
          <cell r="Y135" t="str">
            <v>CANT.</v>
          </cell>
          <cell r="Z135" t="str">
            <v>V/TOTAL</v>
          </cell>
        </row>
        <row r="136">
          <cell r="E136" t="str">
            <v>HERRAMIENTA</v>
          </cell>
          <cell r="I136">
            <v>0</v>
          </cell>
          <cell r="L136">
            <v>0</v>
          </cell>
          <cell r="Z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Z137">
            <v>0</v>
          </cell>
        </row>
        <row r="139">
          <cell r="E139" t="str">
            <v>MANO DE OBRA</v>
          </cell>
          <cell r="I139">
            <v>0</v>
          </cell>
          <cell r="L139">
            <v>0</v>
          </cell>
          <cell r="Z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Z140">
            <v>0</v>
          </cell>
        </row>
        <row r="142">
          <cell r="E142" t="str">
            <v>VARIOS</v>
          </cell>
          <cell r="I142">
            <v>90000</v>
          </cell>
          <cell r="L142">
            <v>0</v>
          </cell>
          <cell r="Z142" t="e">
            <v>#VALUE!</v>
          </cell>
        </row>
        <row r="143">
          <cell r="D143" t="str">
            <v>AL04RETROG</v>
          </cell>
          <cell r="E143" t="str">
            <v>Retro Oruga 320</v>
          </cell>
          <cell r="F143" t="str">
            <v>Hr</v>
          </cell>
          <cell r="G143">
            <v>1</v>
          </cell>
          <cell r="H143">
            <v>90000</v>
          </cell>
          <cell r="I143">
            <v>90000</v>
          </cell>
          <cell r="J143">
            <v>0</v>
          </cell>
          <cell r="K143">
            <v>0</v>
          </cell>
          <cell r="L143">
            <v>0</v>
          </cell>
          <cell r="Y143" t="e">
            <v>#VALUE!</v>
          </cell>
          <cell r="Z143" t="e">
            <v>#VALUE!</v>
          </cell>
        </row>
        <row r="145">
          <cell r="E145" t="str">
            <v>SUBTOTAL</v>
          </cell>
          <cell r="I145">
            <v>90000</v>
          </cell>
          <cell r="L145">
            <v>0</v>
          </cell>
          <cell r="Z145" t="e">
            <v>#VALUE!</v>
          </cell>
        </row>
        <row r="146">
          <cell r="E146" t="str">
            <v>A.I.U</v>
          </cell>
          <cell r="I146">
            <v>0</v>
          </cell>
          <cell r="L146">
            <v>0</v>
          </cell>
          <cell r="Z146">
            <v>0</v>
          </cell>
        </row>
        <row r="147">
          <cell r="D147" t="str">
            <v>AIUAADMON</v>
          </cell>
          <cell r="E147" t="str">
            <v>Admon</v>
          </cell>
          <cell r="F147">
            <v>0</v>
          </cell>
          <cell r="I147">
            <v>0</v>
          </cell>
          <cell r="J147">
            <v>0</v>
          </cell>
          <cell r="L147">
            <v>0</v>
          </cell>
          <cell r="Z147">
            <v>0</v>
          </cell>
        </row>
        <row r="148">
          <cell r="D148" t="str">
            <v>AIUAIMPRE</v>
          </cell>
          <cell r="E148" t="str">
            <v>Imprevistos</v>
          </cell>
          <cell r="F148">
            <v>0</v>
          </cell>
          <cell r="I148">
            <v>0</v>
          </cell>
          <cell r="J148">
            <v>0</v>
          </cell>
          <cell r="L148">
            <v>0</v>
          </cell>
          <cell r="Z148">
            <v>0</v>
          </cell>
        </row>
        <row r="149">
          <cell r="D149" t="str">
            <v>AIUAUTILI</v>
          </cell>
          <cell r="E149" t="str">
            <v>Utilidad</v>
          </cell>
          <cell r="F149">
            <v>0</v>
          </cell>
          <cell r="I149">
            <v>0</v>
          </cell>
          <cell r="J149">
            <v>0</v>
          </cell>
          <cell r="L149">
            <v>0</v>
          </cell>
          <cell r="Z149">
            <v>0</v>
          </cell>
        </row>
        <row r="150">
          <cell r="D150" t="str">
            <v>AIUAIVAUTI</v>
          </cell>
          <cell r="E150" t="str">
            <v>IVA utilidad</v>
          </cell>
          <cell r="F150">
            <v>0</v>
          </cell>
          <cell r="I150">
            <v>0</v>
          </cell>
          <cell r="J150">
            <v>0</v>
          </cell>
          <cell r="L150">
            <v>0</v>
          </cell>
          <cell r="Z150">
            <v>0</v>
          </cell>
        </row>
        <row r="152">
          <cell r="E152" t="str">
            <v>ITEM</v>
          </cell>
        </row>
        <row r="153">
          <cell r="D153" t="str">
            <v>MTERETRO</v>
          </cell>
          <cell r="E153" t="str">
            <v>Excavación Retro Oruga</v>
          </cell>
          <cell r="G153" t="str">
            <v>UN.</v>
          </cell>
          <cell r="H153" t="str">
            <v>Hr</v>
          </cell>
          <cell r="I153">
            <v>60000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60000</v>
          </cell>
          <cell r="Q153">
            <v>0</v>
          </cell>
          <cell r="X153">
            <v>0</v>
          </cell>
          <cell r="Z153" t="e">
            <v>#VALUE!</v>
          </cell>
          <cell r="AA153">
            <v>0</v>
          </cell>
          <cell r="AB153">
            <v>0</v>
          </cell>
          <cell r="AC153" t="e">
            <v>#VALUE!</v>
          </cell>
        </row>
        <row r="155">
          <cell r="D155" t="str">
            <v>CODIGO</v>
          </cell>
          <cell r="E155" t="str">
            <v>DESCRIPCION</v>
          </cell>
          <cell r="F155" t="str">
            <v>UN</v>
          </cell>
          <cell r="G155" t="str">
            <v>CANT</v>
          </cell>
          <cell r="H155" t="str">
            <v>V/UNIT.</v>
          </cell>
          <cell r="I155" t="str">
            <v>V/TOTAL</v>
          </cell>
          <cell r="K155" t="str">
            <v>CANT TOTAL</v>
          </cell>
          <cell r="L155" t="str">
            <v>Vr TOTAL</v>
          </cell>
          <cell r="Y155" t="str">
            <v>CANT.</v>
          </cell>
          <cell r="Z155" t="str">
            <v>V/TOTAL</v>
          </cell>
        </row>
        <row r="156">
          <cell r="E156" t="str">
            <v>HERRAMIENTA</v>
          </cell>
          <cell r="I156">
            <v>0</v>
          </cell>
          <cell r="L156">
            <v>0</v>
          </cell>
          <cell r="Z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Z157">
            <v>0</v>
          </cell>
        </row>
        <row r="159">
          <cell r="E159" t="str">
            <v>MANO DE OBRA</v>
          </cell>
          <cell r="I159">
            <v>0</v>
          </cell>
          <cell r="L159">
            <v>0</v>
          </cell>
          <cell r="Z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Z160">
            <v>0</v>
          </cell>
        </row>
        <row r="162">
          <cell r="E162" t="str">
            <v>VARIOS</v>
          </cell>
          <cell r="I162">
            <v>60000</v>
          </cell>
          <cell r="L162">
            <v>0</v>
          </cell>
          <cell r="Z162" t="e">
            <v>#VALUE!</v>
          </cell>
        </row>
        <row r="163">
          <cell r="D163" t="str">
            <v>AL04RETROE</v>
          </cell>
          <cell r="E163" t="str">
            <v>Retro Oruga</v>
          </cell>
          <cell r="F163" t="str">
            <v>Hr</v>
          </cell>
          <cell r="G163">
            <v>1</v>
          </cell>
          <cell r="H163">
            <v>60000</v>
          </cell>
          <cell r="I163">
            <v>60000</v>
          </cell>
          <cell r="J163">
            <v>0</v>
          </cell>
          <cell r="K163">
            <v>0</v>
          </cell>
          <cell r="L163">
            <v>0</v>
          </cell>
          <cell r="Y163" t="e">
            <v>#VALUE!</v>
          </cell>
          <cell r="Z163" t="e">
            <v>#VALUE!</v>
          </cell>
        </row>
        <row r="165">
          <cell r="E165" t="str">
            <v>SUBTOTAL</v>
          </cell>
          <cell r="I165">
            <v>60000</v>
          </cell>
          <cell r="L165">
            <v>0</v>
          </cell>
          <cell r="Z165" t="e">
            <v>#VALUE!</v>
          </cell>
        </row>
        <row r="166">
          <cell r="E166" t="str">
            <v>A.I.U</v>
          </cell>
          <cell r="I166">
            <v>0</v>
          </cell>
          <cell r="L166">
            <v>0</v>
          </cell>
          <cell r="Z166">
            <v>0</v>
          </cell>
        </row>
        <row r="167">
          <cell r="D167" t="str">
            <v>AIUAADMON</v>
          </cell>
          <cell r="E167" t="str">
            <v>Admon</v>
          </cell>
          <cell r="F167">
            <v>0</v>
          </cell>
          <cell r="I167">
            <v>0</v>
          </cell>
          <cell r="J167">
            <v>0</v>
          </cell>
          <cell r="L167">
            <v>0</v>
          </cell>
          <cell r="Z167">
            <v>0</v>
          </cell>
        </row>
        <row r="168">
          <cell r="D168" t="str">
            <v>AIUAIMPRE</v>
          </cell>
          <cell r="E168" t="str">
            <v>Imprevistos</v>
          </cell>
          <cell r="F168">
            <v>0</v>
          </cell>
          <cell r="I168">
            <v>0</v>
          </cell>
          <cell r="J168">
            <v>0</v>
          </cell>
          <cell r="L168">
            <v>0</v>
          </cell>
          <cell r="Z168">
            <v>0</v>
          </cell>
        </row>
        <row r="169">
          <cell r="D169" t="str">
            <v>AIUAUTILI</v>
          </cell>
          <cell r="E169" t="str">
            <v>Utilidad</v>
          </cell>
          <cell r="F169">
            <v>0</v>
          </cell>
          <cell r="I169">
            <v>0</v>
          </cell>
          <cell r="J169">
            <v>0</v>
          </cell>
          <cell r="L169">
            <v>0</v>
          </cell>
          <cell r="Z169">
            <v>0</v>
          </cell>
        </row>
        <row r="170">
          <cell r="D170" t="str">
            <v>AIUAIVAUTI</v>
          </cell>
          <cell r="E170" t="str">
            <v>IVA utilidad</v>
          </cell>
          <cell r="F170">
            <v>0</v>
          </cell>
          <cell r="I170">
            <v>0</v>
          </cell>
          <cell r="J170">
            <v>0</v>
          </cell>
          <cell r="L170">
            <v>0</v>
          </cell>
          <cell r="Z170">
            <v>0</v>
          </cell>
        </row>
        <row r="172">
          <cell r="E172" t="str">
            <v>ITEM</v>
          </cell>
        </row>
        <row r="173">
          <cell r="D173" t="str">
            <v>MTRETUREMA</v>
          </cell>
          <cell r="E173" t="str">
            <v>Recubrimento Tuberia en Recebo a Mano</v>
          </cell>
          <cell r="G173" t="str">
            <v>UN.</v>
          </cell>
          <cell r="H173" t="str">
            <v>M3</v>
          </cell>
          <cell r="I173">
            <v>29260</v>
          </cell>
          <cell r="K173">
            <v>7270.15</v>
          </cell>
          <cell r="L173">
            <v>212724589</v>
          </cell>
          <cell r="N173">
            <v>24510</v>
          </cell>
          <cell r="O173">
            <v>2000</v>
          </cell>
          <cell r="P173">
            <v>2750</v>
          </cell>
          <cell r="Q173">
            <v>0</v>
          </cell>
          <cell r="X173">
            <v>212724589</v>
          </cell>
          <cell r="Z173" t="e">
            <v>#N/A</v>
          </cell>
          <cell r="AA173" t="e">
            <v>#VALUE!</v>
          </cell>
          <cell r="AB173" t="e">
            <v>#VALUE!</v>
          </cell>
          <cell r="AC173" t="e">
            <v>#N/A</v>
          </cell>
        </row>
        <row r="175">
          <cell r="D175" t="str">
            <v>CODIGO</v>
          </cell>
          <cell r="E175" t="str">
            <v>DESCRIPCION</v>
          </cell>
          <cell r="F175" t="str">
            <v>UN</v>
          </cell>
          <cell r="G175" t="str">
            <v>CANT</v>
          </cell>
          <cell r="H175" t="str">
            <v>V/UNIT.</v>
          </cell>
          <cell r="I175" t="str">
            <v>V/TOTAL</v>
          </cell>
          <cell r="K175" t="str">
            <v>CANT TOTAL</v>
          </cell>
          <cell r="L175" t="str">
            <v>Vr TOTAL</v>
          </cell>
          <cell r="Y175" t="str">
            <v>CANT.</v>
          </cell>
          <cell r="Z175" t="str">
            <v>V/TOTAL</v>
          </cell>
        </row>
        <row r="176">
          <cell r="E176" t="str">
            <v>MATERIALES</v>
          </cell>
          <cell r="I176">
            <v>24510</v>
          </cell>
          <cell r="L176">
            <v>178191376.5</v>
          </cell>
          <cell r="Z176" t="e">
            <v>#VALUE!</v>
          </cell>
        </row>
        <row r="177">
          <cell r="D177" t="str">
            <v>MA02RMC</v>
          </cell>
          <cell r="E177" t="str">
            <v>Recebo en Cantera</v>
          </cell>
          <cell r="F177" t="str">
            <v>M3</v>
          </cell>
          <cell r="G177">
            <v>1.25</v>
          </cell>
          <cell r="H177">
            <v>6000</v>
          </cell>
          <cell r="I177">
            <v>7500</v>
          </cell>
          <cell r="J177">
            <v>0</v>
          </cell>
          <cell r="K177">
            <v>9087.6875</v>
          </cell>
          <cell r="L177">
            <v>54526125</v>
          </cell>
          <cell r="Y177" t="e">
            <v>#VALUE!</v>
          </cell>
          <cell r="Z177" t="e">
            <v>#VALUE!</v>
          </cell>
        </row>
        <row r="178">
          <cell r="D178" t="str">
            <v>TC09TR</v>
          </cell>
          <cell r="E178" t="str">
            <v>Transporte Recebo</v>
          </cell>
          <cell r="F178" t="str">
            <v>Vj</v>
          </cell>
          <cell r="G178">
            <v>0.21</v>
          </cell>
          <cell r="H178">
            <v>81000</v>
          </cell>
          <cell r="I178">
            <v>17010</v>
          </cell>
          <cell r="J178">
            <v>0</v>
          </cell>
          <cell r="K178">
            <v>1526.7314999999999</v>
          </cell>
          <cell r="L178">
            <v>123665251.49999999</v>
          </cell>
          <cell r="Y178" t="e">
            <v>#VALUE!</v>
          </cell>
          <cell r="Z178" t="e">
            <v>#VALUE!</v>
          </cell>
        </row>
        <row r="180">
          <cell r="E180" t="str">
            <v>MANO DE OBRA</v>
          </cell>
          <cell r="I180">
            <v>2000</v>
          </cell>
          <cell r="L180">
            <v>14540300</v>
          </cell>
          <cell r="Z180" t="e">
            <v>#VALUE!</v>
          </cell>
        </row>
        <row r="181">
          <cell r="D181" t="str">
            <v>MOMTRETU</v>
          </cell>
          <cell r="E181" t="str">
            <v xml:space="preserve">Recubrimiento Tuberia </v>
          </cell>
          <cell r="F181" t="str">
            <v>M3</v>
          </cell>
          <cell r="G181">
            <v>1</v>
          </cell>
          <cell r="H181">
            <v>2000</v>
          </cell>
          <cell r="I181">
            <v>2000</v>
          </cell>
          <cell r="J181">
            <v>0</v>
          </cell>
          <cell r="K181">
            <v>7270.15</v>
          </cell>
          <cell r="L181">
            <v>14540300</v>
          </cell>
          <cell r="Y181" t="e">
            <v>#VALUE!</v>
          </cell>
          <cell r="Z181" t="e">
            <v>#VALUE!</v>
          </cell>
        </row>
        <row r="183">
          <cell r="E183" t="str">
            <v>VARIOS</v>
          </cell>
          <cell r="I183">
            <v>2750</v>
          </cell>
          <cell r="L183">
            <v>19992912.5</v>
          </cell>
          <cell r="Z183" t="e">
            <v>#N/A</v>
          </cell>
        </row>
        <row r="184">
          <cell r="D184" t="str">
            <v>AL04BENIT</v>
          </cell>
          <cell r="E184" t="str">
            <v>Benitin</v>
          </cell>
          <cell r="F184" t="str">
            <v>Dia</v>
          </cell>
          <cell r="G184">
            <v>1.6E-2</v>
          </cell>
          <cell r="H184">
            <v>150000</v>
          </cell>
          <cell r="I184">
            <v>2400</v>
          </cell>
          <cell r="J184">
            <v>0</v>
          </cell>
          <cell r="K184">
            <v>116.3224</v>
          </cell>
          <cell r="L184">
            <v>17448360</v>
          </cell>
          <cell r="Y184" t="e">
            <v>#N/A</v>
          </cell>
          <cell r="Z184" t="e">
            <v>#N/A</v>
          </cell>
        </row>
        <row r="185">
          <cell r="D185" t="str">
            <v>TC07H150</v>
          </cell>
          <cell r="E185" t="str">
            <v>Herramienta</v>
          </cell>
          <cell r="F185" t="str">
            <v>Gb</v>
          </cell>
          <cell r="G185">
            <v>1</v>
          </cell>
          <cell r="H185">
            <v>350</v>
          </cell>
          <cell r="I185">
            <v>350</v>
          </cell>
          <cell r="J185">
            <v>0</v>
          </cell>
          <cell r="K185">
            <v>7270.15</v>
          </cell>
          <cell r="L185">
            <v>2544552.5</v>
          </cell>
          <cell r="Y185" t="e">
            <v>#N/A</v>
          </cell>
          <cell r="Z185" t="e">
            <v>#N/A</v>
          </cell>
        </row>
        <row r="186">
          <cell r="E186" t="str">
            <v>SUBTOTAL</v>
          </cell>
          <cell r="I186">
            <v>29260</v>
          </cell>
          <cell r="L186">
            <v>212724589</v>
          </cell>
          <cell r="Z186" t="e">
            <v>#N/A</v>
          </cell>
        </row>
        <row r="187">
          <cell r="E187" t="str">
            <v>A.I.U</v>
          </cell>
          <cell r="I187">
            <v>0</v>
          </cell>
          <cell r="L187">
            <v>0</v>
          </cell>
          <cell r="Z187">
            <v>0</v>
          </cell>
        </row>
        <row r="188">
          <cell r="D188" t="str">
            <v>AIUAADMON</v>
          </cell>
          <cell r="E188" t="str">
            <v>Admon</v>
          </cell>
          <cell r="F188">
            <v>0</v>
          </cell>
          <cell r="I188">
            <v>0</v>
          </cell>
          <cell r="J188">
            <v>0</v>
          </cell>
          <cell r="L188">
            <v>0</v>
          </cell>
          <cell r="Z188">
            <v>0</v>
          </cell>
        </row>
        <row r="189">
          <cell r="D189" t="str">
            <v>AIUAIMPRE</v>
          </cell>
          <cell r="E189" t="str">
            <v>Imprevistos</v>
          </cell>
          <cell r="F189">
            <v>0</v>
          </cell>
          <cell r="I189">
            <v>0</v>
          </cell>
          <cell r="J189">
            <v>0</v>
          </cell>
          <cell r="L189">
            <v>0</v>
          </cell>
          <cell r="Z189">
            <v>0</v>
          </cell>
        </row>
        <row r="190">
          <cell r="D190" t="str">
            <v>AIUAUTILI</v>
          </cell>
          <cell r="E190" t="str">
            <v>Utilidad</v>
          </cell>
          <cell r="F190">
            <v>0</v>
          </cell>
          <cell r="I190">
            <v>0</v>
          </cell>
          <cell r="J190">
            <v>0</v>
          </cell>
          <cell r="L190">
            <v>0</v>
          </cell>
          <cell r="Z190">
            <v>0</v>
          </cell>
        </row>
        <row r="191">
          <cell r="D191" t="str">
            <v>AIUAIVAUTI</v>
          </cell>
          <cell r="E191" t="str">
            <v>IVA utilidad</v>
          </cell>
          <cell r="F191">
            <v>0</v>
          </cell>
          <cell r="I191">
            <v>0</v>
          </cell>
          <cell r="J191">
            <v>0</v>
          </cell>
          <cell r="L191">
            <v>0</v>
          </cell>
          <cell r="Z191">
            <v>0</v>
          </cell>
        </row>
        <row r="193">
          <cell r="E193" t="str">
            <v>ITEM</v>
          </cell>
        </row>
        <row r="194">
          <cell r="D194" t="str">
            <v>MTRTRI</v>
          </cell>
          <cell r="E194" t="str">
            <v>Relleno Gravilla o Triturado</v>
          </cell>
          <cell r="G194" t="str">
            <v>UN.</v>
          </cell>
          <cell r="H194" t="str">
            <v>M3</v>
          </cell>
          <cell r="I194">
            <v>29070</v>
          </cell>
          <cell r="K194">
            <v>4144</v>
          </cell>
          <cell r="L194">
            <v>120466080</v>
          </cell>
          <cell r="N194">
            <v>29070</v>
          </cell>
          <cell r="O194">
            <v>0</v>
          </cell>
          <cell r="P194">
            <v>0</v>
          </cell>
          <cell r="Q194">
            <v>0</v>
          </cell>
          <cell r="X194">
            <v>120466080</v>
          </cell>
          <cell r="Z194" t="e">
            <v>#N/A</v>
          </cell>
          <cell r="AA194" t="e">
            <v>#N/A</v>
          </cell>
          <cell r="AB194">
            <v>0</v>
          </cell>
          <cell r="AC194">
            <v>0</v>
          </cell>
        </row>
        <row r="196">
          <cell r="D196" t="str">
            <v>CODIGO</v>
          </cell>
          <cell r="E196" t="str">
            <v>DESCRIPCION</v>
          </cell>
          <cell r="F196" t="str">
            <v>UN</v>
          </cell>
          <cell r="G196" t="str">
            <v>CANT</v>
          </cell>
          <cell r="H196" t="str">
            <v>V/UNIT.</v>
          </cell>
          <cell r="I196" t="str">
            <v>V/TOTAL</v>
          </cell>
          <cell r="K196" t="str">
            <v>CANT TOTAL</v>
          </cell>
          <cell r="L196" t="str">
            <v>Vr TOTAL</v>
          </cell>
          <cell r="Y196" t="str">
            <v>CANT.</v>
          </cell>
          <cell r="Z196" t="str">
            <v>V/TOTAL</v>
          </cell>
        </row>
        <row r="197">
          <cell r="E197" t="str">
            <v>MATERIALES</v>
          </cell>
          <cell r="I197">
            <v>29070</v>
          </cell>
          <cell r="L197">
            <v>120466080</v>
          </cell>
          <cell r="Z197" t="e">
            <v>#N/A</v>
          </cell>
        </row>
        <row r="198">
          <cell r="D198" t="str">
            <v>MA02TRITU</v>
          </cell>
          <cell r="E198" t="str">
            <v>Triturado</v>
          </cell>
          <cell r="F198" t="str">
            <v>m3</v>
          </cell>
          <cell r="G198">
            <v>1.02</v>
          </cell>
          <cell r="H198">
            <v>28500</v>
          </cell>
          <cell r="I198">
            <v>29070</v>
          </cell>
          <cell r="J198">
            <v>0</v>
          </cell>
          <cell r="K198">
            <v>4226.88</v>
          </cell>
          <cell r="L198">
            <v>120466080</v>
          </cell>
          <cell r="Y198" t="e">
            <v>#N/A</v>
          </cell>
          <cell r="Z198" t="e">
            <v>#N/A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Y199">
            <v>0</v>
          </cell>
          <cell r="Z199">
            <v>0</v>
          </cell>
        </row>
        <row r="201">
          <cell r="E201" t="str">
            <v>MANO DE OBRA</v>
          </cell>
          <cell r="I201">
            <v>0</v>
          </cell>
          <cell r="L201">
            <v>0</v>
          </cell>
          <cell r="Z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Y202">
            <v>0</v>
          </cell>
          <cell r="Z202">
            <v>0</v>
          </cell>
        </row>
        <row r="204">
          <cell r="E204" t="str">
            <v>VARIOS</v>
          </cell>
          <cell r="I204">
            <v>0</v>
          </cell>
          <cell r="L204">
            <v>0</v>
          </cell>
          <cell r="Z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Y205">
            <v>0</v>
          </cell>
          <cell r="Z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Y206">
            <v>0</v>
          </cell>
          <cell r="Z206">
            <v>0</v>
          </cell>
        </row>
        <row r="207">
          <cell r="E207" t="str">
            <v>SUBTOTAL</v>
          </cell>
          <cell r="I207">
            <v>29070</v>
          </cell>
          <cell r="L207">
            <v>120466080</v>
          </cell>
          <cell r="Z207" t="e">
            <v>#N/A</v>
          </cell>
        </row>
        <row r="208">
          <cell r="E208" t="str">
            <v>A.I.U</v>
          </cell>
          <cell r="I208">
            <v>0</v>
          </cell>
          <cell r="L208">
            <v>0</v>
          </cell>
          <cell r="Z208">
            <v>0</v>
          </cell>
        </row>
        <row r="209">
          <cell r="D209" t="str">
            <v>AIUAADMON</v>
          </cell>
          <cell r="E209" t="str">
            <v>Admon</v>
          </cell>
          <cell r="F209">
            <v>0</v>
          </cell>
          <cell r="I209">
            <v>0</v>
          </cell>
          <cell r="J209">
            <v>0</v>
          </cell>
          <cell r="L209">
            <v>0</v>
          </cell>
          <cell r="Z209">
            <v>0</v>
          </cell>
        </row>
        <row r="210">
          <cell r="D210" t="str">
            <v>AIUAIMPRE</v>
          </cell>
          <cell r="E210" t="str">
            <v>Imprevistos</v>
          </cell>
          <cell r="F210">
            <v>0</v>
          </cell>
          <cell r="I210">
            <v>0</v>
          </cell>
          <cell r="J210">
            <v>0</v>
          </cell>
          <cell r="L210">
            <v>0</v>
          </cell>
          <cell r="Z210">
            <v>0</v>
          </cell>
        </row>
        <row r="211">
          <cell r="D211" t="str">
            <v>AIUAUTILI</v>
          </cell>
          <cell r="E211" t="str">
            <v>Utilidad</v>
          </cell>
          <cell r="F211">
            <v>0</v>
          </cell>
          <cell r="I211">
            <v>0</v>
          </cell>
          <cell r="J211">
            <v>0</v>
          </cell>
          <cell r="L211">
            <v>0</v>
          </cell>
          <cell r="Z211">
            <v>0</v>
          </cell>
        </row>
        <row r="212">
          <cell r="D212" t="str">
            <v>AIUAIVAUTI</v>
          </cell>
          <cell r="E212" t="str">
            <v>IVA utilidad</v>
          </cell>
          <cell r="F212">
            <v>0</v>
          </cell>
          <cell r="I212">
            <v>0</v>
          </cell>
          <cell r="J212">
            <v>0</v>
          </cell>
          <cell r="L212">
            <v>0</v>
          </cell>
          <cell r="Z212">
            <v>0</v>
          </cell>
        </row>
        <row r="214">
          <cell r="E214" t="str">
            <v>ITEM</v>
          </cell>
        </row>
        <row r="215">
          <cell r="D215" t="str">
            <v>MTRRM</v>
          </cell>
          <cell r="E215" t="str">
            <v>Relleno Recebo a Mano</v>
          </cell>
          <cell r="G215" t="str">
            <v>UN.</v>
          </cell>
          <cell r="H215" t="str">
            <v>M3</v>
          </cell>
          <cell r="I215">
            <v>30330</v>
          </cell>
          <cell r="K215">
            <v>2758.85</v>
          </cell>
          <cell r="L215">
            <v>83675920.5</v>
          </cell>
          <cell r="N215">
            <v>24510</v>
          </cell>
          <cell r="O215">
            <v>4000</v>
          </cell>
          <cell r="P215">
            <v>1820</v>
          </cell>
          <cell r="Q215">
            <v>0</v>
          </cell>
          <cell r="X215">
            <v>83675920.5</v>
          </cell>
          <cell r="Z215" t="e">
            <v>#VALUE!</v>
          </cell>
          <cell r="AA215" t="e">
            <v>#VALUE!</v>
          </cell>
          <cell r="AB215" t="e">
            <v>#VALUE!</v>
          </cell>
          <cell r="AC215" t="e">
            <v>#VALUE!</v>
          </cell>
        </row>
        <row r="217">
          <cell r="D217" t="str">
            <v>CODIGO</v>
          </cell>
          <cell r="E217" t="str">
            <v>DESCRIPCION</v>
          </cell>
          <cell r="F217" t="str">
            <v>UN</v>
          </cell>
          <cell r="G217" t="str">
            <v>CANT</v>
          </cell>
          <cell r="H217" t="str">
            <v>V/UNIT.</v>
          </cell>
          <cell r="I217" t="str">
            <v>V/TOTAL</v>
          </cell>
          <cell r="K217" t="str">
            <v>CANT TOTAL</v>
          </cell>
          <cell r="L217" t="str">
            <v>Vr TOTAL</v>
          </cell>
          <cell r="Y217" t="str">
            <v>CANT.</v>
          </cell>
          <cell r="Z217" t="str">
            <v>V/TOTAL</v>
          </cell>
        </row>
        <row r="218">
          <cell r="E218" t="str">
            <v>MATERIALES</v>
          </cell>
          <cell r="I218">
            <v>24510</v>
          </cell>
          <cell r="L218">
            <v>67619413.5</v>
          </cell>
          <cell r="Z218" t="e">
            <v>#VALUE!</v>
          </cell>
        </row>
        <row r="219">
          <cell r="D219" t="str">
            <v>MA02RMC</v>
          </cell>
          <cell r="E219" t="str">
            <v>Recebo en Cantera</v>
          </cell>
          <cell r="F219" t="str">
            <v>M3</v>
          </cell>
          <cell r="G219">
            <v>1.25</v>
          </cell>
          <cell r="H219">
            <v>6000</v>
          </cell>
          <cell r="I219">
            <v>7500</v>
          </cell>
          <cell r="J219">
            <v>0</v>
          </cell>
          <cell r="K219">
            <v>3448.5625</v>
          </cell>
          <cell r="L219">
            <v>20691375</v>
          </cell>
          <cell r="Y219" t="e">
            <v>#VALUE!</v>
          </cell>
          <cell r="Z219" t="e">
            <v>#VALUE!</v>
          </cell>
        </row>
        <row r="220">
          <cell r="D220" t="str">
            <v>TC09TR</v>
          </cell>
          <cell r="E220" t="str">
            <v>Transporte Recebo</v>
          </cell>
          <cell r="F220" t="str">
            <v>Vj</v>
          </cell>
          <cell r="G220">
            <v>0.21</v>
          </cell>
          <cell r="H220">
            <v>81000</v>
          </cell>
          <cell r="I220">
            <v>17010</v>
          </cell>
          <cell r="J220">
            <v>0</v>
          </cell>
          <cell r="K220">
            <v>579.35849999999994</v>
          </cell>
          <cell r="L220">
            <v>46928038.499999993</v>
          </cell>
          <cell r="Y220" t="e">
            <v>#VALUE!</v>
          </cell>
          <cell r="Z220" t="e">
            <v>#VALUE!</v>
          </cell>
        </row>
        <row r="222">
          <cell r="E222" t="str">
            <v>MANO DE OBRA</v>
          </cell>
          <cell r="I222">
            <v>4000</v>
          </cell>
          <cell r="L222">
            <v>11035400</v>
          </cell>
          <cell r="Z222" t="e">
            <v>#VALUE!</v>
          </cell>
        </row>
        <row r="223">
          <cell r="D223" t="str">
            <v>MOMTRRM</v>
          </cell>
          <cell r="E223" t="str">
            <v>Relleno Receno a Mano</v>
          </cell>
          <cell r="F223" t="str">
            <v>M3</v>
          </cell>
          <cell r="G223">
            <v>1</v>
          </cell>
          <cell r="H223">
            <v>4000</v>
          </cell>
          <cell r="I223">
            <v>4000</v>
          </cell>
          <cell r="J223">
            <v>0</v>
          </cell>
          <cell r="K223">
            <v>2758.85</v>
          </cell>
          <cell r="L223">
            <v>11035400</v>
          </cell>
          <cell r="Y223" t="e">
            <v>#VALUE!</v>
          </cell>
          <cell r="Z223" t="e">
            <v>#VALUE!</v>
          </cell>
        </row>
        <row r="225">
          <cell r="E225" t="str">
            <v>VARIOS</v>
          </cell>
          <cell r="I225">
            <v>1820</v>
          </cell>
          <cell r="L225">
            <v>5021107</v>
          </cell>
          <cell r="Z225" t="e">
            <v>#VALUE!</v>
          </cell>
        </row>
        <row r="226">
          <cell r="D226" t="str">
            <v>AL04APIS</v>
          </cell>
          <cell r="E226" t="str">
            <v>Apisonador</v>
          </cell>
          <cell r="F226" t="str">
            <v>Dia</v>
          </cell>
          <cell r="G226">
            <v>0.04</v>
          </cell>
          <cell r="H226">
            <v>33000</v>
          </cell>
          <cell r="I226">
            <v>1320</v>
          </cell>
          <cell r="J226">
            <v>0</v>
          </cell>
          <cell r="K226">
            <v>110.354</v>
          </cell>
          <cell r="L226">
            <v>3641682</v>
          </cell>
          <cell r="Y226" t="e">
            <v>#VALUE!</v>
          </cell>
          <cell r="Z226" t="e">
            <v>#VALUE!</v>
          </cell>
        </row>
        <row r="227">
          <cell r="D227" t="str">
            <v>TC07H500</v>
          </cell>
          <cell r="E227" t="str">
            <v>Herramienta y Varios</v>
          </cell>
          <cell r="F227" t="str">
            <v>Gb</v>
          </cell>
          <cell r="G227">
            <v>1</v>
          </cell>
          <cell r="H227">
            <v>500</v>
          </cell>
          <cell r="I227">
            <v>500</v>
          </cell>
          <cell r="J227">
            <v>0</v>
          </cell>
          <cell r="K227">
            <v>2758.85</v>
          </cell>
          <cell r="L227">
            <v>1379425</v>
          </cell>
          <cell r="Y227" t="e">
            <v>#VALUE!</v>
          </cell>
          <cell r="Z227" t="e">
            <v>#VALUE!</v>
          </cell>
        </row>
        <row r="228">
          <cell r="E228" t="str">
            <v>SUBTOTAL</v>
          </cell>
          <cell r="I228">
            <v>30330</v>
          </cell>
          <cell r="L228">
            <v>83675920.5</v>
          </cell>
          <cell r="Z228" t="e">
            <v>#VALUE!</v>
          </cell>
        </row>
        <row r="229">
          <cell r="E229" t="str">
            <v>A.I.U</v>
          </cell>
          <cell r="I229">
            <v>0</v>
          </cell>
          <cell r="L229">
            <v>0</v>
          </cell>
          <cell r="Z229">
            <v>0</v>
          </cell>
        </row>
        <row r="230">
          <cell r="D230" t="str">
            <v>AIUAADMON</v>
          </cell>
          <cell r="E230" t="str">
            <v>Admon</v>
          </cell>
          <cell r="F230">
            <v>0</v>
          </cell>
          <cell r="I230">
            <v>0</v>
          </cell>
          <cell r="J230">
            <v>0</v>
          </cell>
          <cell r="L230">
            <v>0</v>
          </cell>
          <cell r="Z230">
            <v>0</v>
          </cell>
        </row>
        <row r="231">
          <cell r="D231" t="str">
            <v>AIUAIMPRE</v>
          </cell>
          <cell r="E231" t="str">
            <v>Imprevistos</v>
          </cell>
          <cell r="F231">
            <v>0</v>
          </cell>
          <cell r="I231">
            <v>0</v>
          </cell>
          <cell r="J231">
            <v>0</v>
          </cell>
          <cell r="L231">
            <v>0</v>
          </cell>
          <cell r="Z231">
            <v>0</v>
          </cell>
        </row>
        <row r="232">
          <cell r="D232" t="str">
            <v>AIUAUTILI</v>
          </cell>
          <cell r="E232" t="str">
            <v>Utilidad</v>
          </cell>
          <cell r="F232">
            <v>0</v>
          </cell>
          <cell r="I232">
            <v>0</v>
          </cell>
          <cell r="J232">
            <v>0</v>
          </cell>
          <cell r="L232">
            <v>0</v>
          </cell>
          <cell r="Z232">
            <v>0</v>
          </cell>
        </row>
        <row r="233">
          <cell r="D233" t="str">
            <v>AIUAIVAUTI</v>
          </cell>
          <cell r="E233" t="str">
            <v>IVA utilidad</v>
          </cell>
          <cell r="F233">
            <v>0</v>
          </cell>
          <cell r="I233">
            <v>0</v>
          </cell>
          <cell r="J233">
            <v>0</v>
          </cell>
          <cell r="L233">
            <v>0</v>
          </cell>
          <cell r="Z233">
            <v>0</v>
          </cell>
        </row>
        <row r="235">
          <cell r="E235" t="str">
            <v>ITEM</v>
          </cell>
        </row>
        <row r="236">
          <cell r="D236" t="str">
            <v>MTRMEX</v>
          </cell>
          <cell r="E236" t="str">
            <v>Retiro Material de Excavacion</v>
          </cell>
          <cell r="G236" t="str">
            <v>UN.</v>
          </cell>
          <cell r="H236" t="str">
            <v>M3</v>
          </cell>
          <cell r="I236">
            <v>11090</v>
          </cell>
          <cell r="K236">
            <v>22649</v>
          </cell>
          <cell r="L236">
            <v>251177410</v>
          </cell>
          <cell r="N236">
            <v>0</v>
          </cell>
          <cell r="O236">
            <v>0</v>
          </cell>
          <cell r="P236">
            <v>11090</v>
          </cell>
          <cell r="Q236">
            <v>0</v>
          </cell>
          <cell r="X236">
            <v>251177410</v>
          </cell>
          <cell r="Z236" t="e">
            <v>#N/A</v>
          </cell>
          <cell r="AA236">
            <v>0</v>
          </cell>
          <cell r="AB236">
            <v>0</v>
          </cell>
          <cell r="AC236" t="e">
            <v>#N/A</v>
          </cell>
        </row>
        <row r="238">
          <cell r="D238" t="str">
            <v>CODIGO</v>
          </cell>
          <cell r="E238" t="str">
            <v>DESCRIPCION</v>
          </cell>
          <cell r="F238" t="str">
            <v>UN</v>
          </cell>
          <cell r="G238" t="str">
            <v>CANT</v>
          </cell>
          <cell r="H238" t="str">
            <v>V/UNIT.</v>
          </cell>
          <cell r="I238" t="str">
            <v>V/TOTAL</v>
          </cell>
          <cell r="K238" t="str">
            <v>CANT TOTAL</v>
          </cell>
          <cell r="L238" t="str">
            <v>Vr TOTAL</v>
          </cell>
          <cell r="Y238" t="str">
            <v>CANT.</v>
          </cell>
          <cell r="Z238" t="str">
            <v>V/TOTAL</v>
          </cell>
        </row>
        <row r="239">
          <cell r="E239" t="str">
            <v>MATERIALES</v>
          </cell>
          <cell r="I239">
            <v>0</v>
          </cell>
          <cell r="L239">
            <v>0</v>
          </cell>
          <cell r="Z239">
            <v>0</v>
          </cell>
        </row>
        <row r="242">
          <cell r="E242" t="str">
            <v>MANO DE OBRA</v>
          </cell>
          <cell r="I242">
            <v>0</v>
          </cell>
          <cell r="L242">
            <v>0</v>
          </cell>
          <cell r="Z242">
            <v>0</v>
          </cell>
        </row>
        <row r="245">
          <cell r="E245" t="str">
            <v>VARIOS</v>
          </cell>
          <cell r="I245">
            <v>11090</v>
          </cell>
          <cell r="L245">
            <v>251177410</v>
          </cell>
          <cell r="Z245" t="e">
            <v>#N/A</v>
          </cell>
        </row>
        <row r="246">
          <cell r="D246" t="str">
            <v>TC09VOLN</v>
          </cell>
          <cell r="E246" t="str">
            <v>Volqueta</v>
          </cell>
          <cell r="F246" t="str">
            <v>M3</v>
          </cell>
          <cell r="G246">
            <v>1.3</v>
          </cell>
          <cell r="H246">
            <v>6667</v>
          </cell>
          <cell r="I246">
            <v>8667</v>
          </cell>
          <cell r="J246">
            <v>0</v>
          </cell>
          <cell r="K246">
            <v>29443.7</v>
          </cell>
          <cell r="L246">
            <v>196301147.90000001</v>
          </cell>
          <cell r="N246">
            <v>0.16666666666666666</v>
          </cell>
          <cell r="Y246" t="e">
            <v>#N/A</v>
          </cell>
          <cell r="Z246" t="e">
            <v>#N/A</v>
          </cell>
          <cell r="AA246">
            <v>0.16666666666666666</v>
          </cell>
        </row>
        <row r="247">
          <cell r="D247" t="str">
            <v>TC09BOT</v>
          </cell>
          <cell r="E247" t="str">
            <v>Botadero</v>
          </cell>
          <cell r="F247" t="str">
            <v>Vj</v>
          </cell>
          <cell r="G247">
            <v>0.3029</v>
          </cell>
          <cell r="H247">
            <v>8000</v>
          </cell>
          <cell r="I247">
            <v>2423</v>
          </cell>
          <cell r="J247">
            <v>0</v>
          </cell>
          <cell r="K247">
            <v>6860.3820999999998</v>
          </cell>
          <cell r="L247">
            <v>54883056.799999997</v>
          </cell>
          <cell r="Y247" t="e">
            <v>#N/A</v>
          </cell>
          <cell r="Z247" t="e">
            <v>#N/A</v>
          </cell>
        </row>
        <row r="248">
          <cell r="E248" t="str">
            <v>SUBTOTAL</v>
          </cell>
          <cell r="I248">
            <v>11090</v>
          </cell>
          <cell r="L248">
            <v>251177410</v>
          </cell>
          <cell r="Z248" t="e">
            <v>#N/A</v>
          </cell>
        </row>
        <row r="249">
          <cell r="E249" t="str">
            <v>A.I.U</v>
          </cell>
          <cell r="I249">
            <v>0</v>
          </cell>
          <cell r="L249">
            <v>0</v>
          </cell>
          <cell r="Z249">
            <v>0</v>
          </cell>
        </row>
        <row r="250">
          <cell r="D250" t="str">
            <v>AIUAADMON</v>
          </cell>
          <cell r="E250" t="str">
            <v>Admon</v>
          </cell>
          <cell r="F250">
            <v>0</v>
          </cell>
          <cell r="I250">
            <v>0</v>
          </cell>
          <cell r="J250">
            <v>0</v>
          </cell>
          <cell r="L250">
            <v>0</v>
          </cell>
          <cell r="Z250">
            <v>0</v>
          </cell>
        </row>
        <row r="251">
          <cell r="D251" t="str">
            <v>AIUAIMPRE</v>
          </cell>
          <cell r="E251" t="str">
            <v>Imprevistos</v>
          </cell>
          <cell r="F251">
            <v>0</v>
          </cell>
          <cell r="I251">
            <v>0</v>
          </cell>
          <cell r="J251">
            <v>0</v>
          </cell>
          <cell r="L251">
            <v>0</v>
          </cell>
          <cell r="Z251">
            <v>0</v>
          </cell>
        </row>
        <row r="252">
          <cell r="D252" t="str">
            <v>AIUAUTILI</v>
          </cell>
          <cell r="E252" t="str">
            <v>Utilidad</v>
          </cell>
          <cell r="F252">
            <v>0</v>
          </cell>
          <cell r="I252">
            <v>0</v>
          </cell>
          <cell r="J252">
            <v>0</v>
          </cell>
          <cell r="L252">
            <v>0</v>
          </cell>
          <cell r="Z252">
            <v>0</v>
          </cell>
        </row>
        <row r="253">
          <cell r="D253" t="str">
            <v>AIUAIVAUTI</v>
          </cell>
          <cell r="E253" t="str">
            <v>IVA utilidad</v>
          </cell>
          <cell r="F253">
            <v>0</v>
          </cell>
          <cell r="I253">
            <v>0</v>
          </cell>
          <cell r="J253">
            <v>0</v>
          </cell>
          <cell r="L253">
            <v>0</v>
          </cell>
          <cell r="Z253">
            <v>0</v>
          </cell>
        </row>
        <row r="255">
          <cell r="D255" t="str">
            <v>MTEXRGTU</v>
          </cell>
          <cell r="E255" t="str">
            <v>Excavacion Mecanica Retro 320 Tuberia</v>
          </cell>
          <cell r="G255" t="str">
            <v>UN.</v>
          </cell>
          <cell r="H255" t="str">
            <v>M3</v>
          </cell>
          <cell r="I255">
            <v>3060</v>
          </cell>
          <cell r="K255">
            <v>9100</v>
          </cell>
          <cell r="L255">
            <v>27846000</v>
          </cell>
          <cell r="N255">
            <v>0</v>
          </cell>
          <cell r="O255">
            <v>0</v>
          </cell>
          <cell r="P255">
            <v>3060</v>
          </cell>
          <cell r="Q255">
            <v>0</v>
          </cell>
          <cell r="X255">
            <v>27846000</v>
          </cell>
          <cell r="Z255" t="e">
            <v>#N/A</v>
          </cell>
          <cell r="AA255">
            <v>0</v>
          </cell>
          <cell r="AB255">
            <v>0</v>
          </cell>
          <cell r="AC255" t="e">
            <v>#N/A</v>
          </cell>
        </row>
        <row r="257">
          <cell r="D257" t="str">
            <v>CODIGO</v>
          </cell>
          <cell r="E257" t="str">
            <v>DESCRIPCION</v>
          </cell>
          <cell r="F257" t="str">
            <v>UN</v>
          </cell>
          <cell r="G257" t="str">
            <v>CANT</v>
          </cell>
          <cell r="H257" t="str">
            <v>V/UNIT.</v>
          </cell>
          <cell r="I257" t="str">
            <v>V/TOTAL</v>
          </cell>
          <cell r="K257" t="str">
            <v>CANT TOTAL</v>
          </cell>
          <cell r="L257" t="str">
            <v>Vr TOTAL</v>
          </cell>
          <cell r="Y257" t="str">
            <v>CANT.</v>
          </cell>
          <cell r="Z257" t="str">
            <v>V/TOTAL</v>
          </cell>
        </row>
        <row r="258">
          <cell r="E258" t="str">
            <v>HERRAMIENTA</v>
          </cell>
          <cell r="I258">
            <v>0</v>
          </cell>
          <cell r="L258">
            <v>0</v>
          </cell>
          <cell r="Z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Z259">
            <v>0</v>
          </cell>
        </row>
        <row r="261">
          <cell r="E261" t="str">
            <v>MANO DE OBRA</v>
          </cell>
          <cell r="I261">
            <v>0</v>
          </cell>
          <cell r="L261">
            <v>0</v>
          </cell>
          <cell r="Z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Z262">
            <v>0</v>
          </cell>
        </row>
        <row r="264">
          <cell r="E264" t="str">
            <v>VARIOS</v>
          </cell>
          <cell r="I264">
            <v>3060</v>
          </cell>
          <cell r="L264">
            <v>27846000</v>
          </cell>
          <cell r="Z264" t="e">
            <v>#N/A</v>
          </cell>
        </row>
        <row r="265">
          <cell r="D265" t="str">
            <v>AL04RETROG</v>
          </cell>
          <cell r="E265" t="str">
            <v>Retro Oruga 320</v>
          </cell>
          <cell r="F265" t="str">
            <v>Hr</v>
          </cell>
          <cell r="G265">
            <v>3.4000000000000002E-2</v>
          </cell>
          <cell r="H265">
            <v>90000</v>
          </cell>
          <cell r="I265">
            <v>3060</v>
          </cell>
          <cell r="J265">
            <v>0</v>
          </cell>
          <cell r="K265">
            <v>309.40000000000003</v>
          </cell>
          <cell r="L265">
            <v>27846000.000000004</v>
          </cell>
          <cell r="Y265" t="e">
            <v>#N/A</v>
          </cell>
          <cell r="Z265" t="e">
            <v>#N/A</v>
          </cell>
        </row>
        <row r="267">
          <cell r="E267" t="str">
            <v>SUBTOTAL</v>
          </cell>
          <cell r="I267">
            <v>3060</v>
          </cell>
          <cell r="L267">
            <v>27846000</v>
          </cell>
          <cell r="Z267" t="e">
            <v>#N/A</v>
          </cell>
        </row>
        <row r="268">
          <cell r="E268" t="str">
            <v>A.I.U</v>
          </cell>
          <cell r="I268">
            <v>0</v>
          </cell>
          <cell r="L268">
            <v>0</v>
          </cell>
          <cell r="Z268">
            <v>0</v>
          </cell>
        </row>
        <row r="269">
          <cell r="D269" t="str">
            <v>AIUAADMON</v>
          </cell>
          <cell r="E269" t="str">
            <v>Admon</v>
          </cell>
          <cell r="F269">
            <v>0</v>
          </cell>
          <cell r="I269">
            <v>0</v>
          </cell>
          <cell r="J269">
            <v>0</v>
          </cell>
          <cell r="L269">
            <v>0</v>
          </cell>
          <cell r="Z269">
            <v>0</v>
          </cell>
        </row>
        <row r="270">
          <cell r="D270" t="str">
            <v>AIUAIMPRE</v>
          </cell>
          <cell r="E270" t="str">
            <v>Imprevistos</v>
          </cell>
          <cell r="F270">
            <v>0</v>
          </cell>
          <cell r="I270">
            <v>0</v>
          </cell>
          <cell r="J270">
            <v>0</v>
          </cell>
          <cell r="L270">
            <v>0</v>
          </cell>
          <cell r="Z270">
            <v>0</v>
          </cell>
        </row>
        <row r="271">
          <cell r="D271" t="str">
            <v>AIUAUTILI</v>
          </cell>
          <cell r="E271" t="str">
            <v>Utilidad</v>
          </cell>
          <cell r="F271">
            <v>0</v>
          </cell>
          <cell r="I271">
            <v>0</v>
          </cell>
          <cell r="J271">
            <v>0</v>
          </cell>
          <cell r="L271">
            <v>0</v>
          </cell>
          <cell r="Z271">
            <v>0</v>
          </cell>
        </row>
        <row r="272">
          <cell r="D272" t="str">
            <v>AIUAIVAUTI</v>
          </cell>
          <cell r="E272" t="str">
            <v>IVA utilidad</v>
          </cell>
          <cell r="F272">
            <v>0</v>
          </cell>
          <cell r="I272">
            <v>0</v>
          </cell>
          <cell r="J272">
            <v>0</v>
          </cell>
          <cell r="L272">
            <v>0</v>
          </cell>
          <cell r="Z272">
            <v>0</v>
          </cell>
        </row>
        <row r="274">
          <cell r="D274" t="str">
            <v>MTEXRMTU</v>
          </cell>
          <cell r="E274" t="str">
            <v>Excavacion Mecanica Retro 200 Tuberia</v>
          </cell>
          <cell r="G274" t="str">
            <v>UN.</v>
          </cell>
          <cell r="H274" t="str">
            <v>M3</v>
          </cell>
          <cell r="I274">
            <v>3180</v>
          </cell>
          <cell r="K274">
            <v>10016</v>
          </cell>
          <cell r="L274">
            <v>31850880</v>
          </cell>
          <cell r="N274">
            <v>0</v>
          </cell>
          <cell r="O274">
            <v>0</v>
          </cell>
          <cell r="P274">
            <v>3180</v>
          </cell>
          <cell r="Q274">
            <v>0</v>
          </cell>
          <cell r="X274">
            <v>31850880</v>
          </cell>
          <cell r="Z274" t="e">
            <v>#N/A</v>
          </cell>
          <cell r="AA274">
            <v>0</v>
          </cell>
          <cell r="AB274">
            <v>0</v>
          </cell>
          <cell r="AC274" t="e">
            <v>#N/A</v>
          </cell>
        </row>
        <row r="276">
          <cell r="D276" t="str">
            <v>CODIGO</v>
          </cell>
          <cell r="E276" t="str">
            <v>DESCRIPCION</v>
          </cell>
          <cell r="F276" t="str">
            <v>UN</v>
          </cell>
          <cell r="G276" t="str">
            <v>CANT</v>
          </cell>
          <cell r="H276" t="str">
            <v>V/UNIT.</v>
          </cell>
          <cell r="I276" t="str">
            <v>V/TOTAL</v>
          </cell>
          <cell r="K276" t="str">
            <v>CANT TOTAL</v>
          </cell>
          <cell r="L276" t="str">
            <v>Vr TOTAL</v>
          </cell>
          <cell r="Y276" t="str">
            <v>CANT.</v>
          </cell>
          <cell r="Z276" t="str">
            <v>V/TOTAL</v>
          </cell>
        </row>
        <row r="277">
          <cell r="E277" t="str">
            <v>HERRAMIENTA</v>
          </cell>
          <cell r="I277">
            <v>0</v>
          </cell>
          <cell r="L277">
            <v>0</v>
          </cell>
          <cell r="Z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Z278">
            <v>0</v>
          </cell>
        </row>
        <row r="280">
          <cell r="E280" t="str">
            <v>MANO DE OBRA</v>
          </cell>
          <cell r="I280">
            <v>0</v>
          </cell>
          <cell r="L280">
            <v>0</v>
          </cell>
          <cell r="Z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Z281">
            <v>0</v>
          </cell>
        </row>
        <row r="283">
          <cell r="E283" t="str">
            <v>VARIOS</v>
          </cell>
          <cell r="I283">
            <v>3180</v>
          </cell>
          <cell r="L283">
            <v>31850880</v>
          </cell>
          <cell r="Z283" t="e">
            <v>#N/A</v>
          </cell>
        </row>
        <row r="284">
          <cell r="D284" t="str">
            <v>AL04RETROE</v>
          </cell>
          <cell r="E284" t="str">
            <v>Retro Oruga</v>
          </cell>
          <cell r="F284" t="str">
            <v>Hr</v>
          </cell>
          <cell r="G284">
            <v>5.2999999999999999E-2</v>
          </cell>
          <cell r="H284">
            <v>60000</v>
          </cell>
          <cell r="I284">
            <v>3180</v>
          </cell>
          <cell r="J284">
            <v>0</v>
          </cell>
          <cell r="K284">
            <v>530.84799999999996</v>
          </cell>
          <cell r="L284">
            <v>31850879.999999996</v>
          </cell>
          <cell r="Y284" t="e">
            <v>#N/A</v>
          </cell>
          <cell r="Z284" t="e">
            <v>#N/A</v>
          </cell>
        </row>
        <row r="285">
          <cell r="H285">
            <v>112</v>
          </cell>
        </row>
        <row r="286">
          <cell r="E286" t="str">
            <v>SUBTOTAL</v>
          </cell>
          <cell r="I286">
            <v>3180</v>
          </cell>
          <cell r="L286">
            <v>31850880</v>
          </cell>
          <cell r="Z286" t="e">
            <v>#N/A</v>
          </cell>
        </row>
        <row r="287">
          <cell r="E287" t="str">
            <v>A.I.U</v>
          </cell>
          <cell r="I287">
            <v>0</v>
          </cell>
          <cell r="L287">
            <v>0</v>
          </cell>
          <cell r="Z287">
            <v>0</v>
          </cell>
        </row>
        <row r="288">
          <cell r="D288" t="str">
            <v>AIUAADMON</v>
          </cell>
          <cell r="E288" t="str">
            <v>Admon</v>
          </cell>
          <cell r="F288">
            <v>0</v>
          </cell>
          <cell r="I288">
            <v>0</v>
          </cell>
          <cell r="J288">
            <v>0</v>
          </cell>
          <cell r="L288">
            <v>0</v>
          </cell>
          <cell r="Z288">
            <v>0</v>
          </cell>
        </row>
        <row r="289">
          <cell r="D289" t="str">
            <v>AIUAIMPRE</v>
          </cell>
          <cell r="E289" t="str">
            <v>Imprevistos</v>
          </cell>
          <cell r="F289">
            <v>0</v>
          </cell>
          <cell r="I289">
            <v>0</v>
          </cell>
          <cell r="J289">
            <v>0</v>
          </cell>
          <cell r="L289">
            <v>0</v>
          </cell>
          <cell r="Z289">
            <v>0</v>
          </cell>
        </row>
        <row r="290">
          <cell r="D290" t="str">
            <v>AIUAUTILI</v>
          </cell>
          <cell r="E290" t="str">
            <v>Utilidad</v>
          </cell>
          <cell r="F290">
            <v>0</v>
          </cell>
          <cell r="I290">
            <v>0</v>
          </cell>
          <cell r="J290">
            <v>0</v>
          </cell>
          <cell r="L290">
            <v>0</v>
          </cell>
          <cell r="Z290">
            <v>0</v>
          </cell>
        </row>
        <row r="291">
          <cell r="D291" t="str">
            <v>AIUAIVAUTI</v>
          </cell>
          <cell r="E291" t="str">
            <v>IVA utilidad</v>
          </cell>
          <cell r="F291">
            <v>0</v>
          </cell>
          <cell r="I291">
            <v>0</v>
          </cell>
          <cell r="J291">
            <v>0</v>
          </cell>
          <cell r="L291">
            <v>0</v>
          </cell>
          <cell r="Z291">
            <v>0</v>
          </cell>
        </row>
        <row r="293">
          <cell r="E293" t="str">
            <v>ITEM</v>
          </cell>
        </row>
        <row r="294">
          <cell r="D294" t="str">
            <v>MTRAJO</v>
          </cell>
          <cell r="E294" t="e">
            <v>#N/A</v>
          </cell>
          <cell r="G294" t="str">
            <v>UN.</v>
          </cell>
          <cell r="H294" t="e">
            <v>#N/A</v>
          </cell>
          <cell r="I294" t="e">
            <v>#N/A</v>
          </cell>
          <cell r="K294">
            <v>0</v>
          </cell>
          <cell r="L294" t="e">
            <v>#N/A</v>
          </cell>
          <cell r="N294" t="e">
            <v>#N/A</v>
          </cell>
          <cell r="O294">
            <v>2800</v>
          </cell>
          <cell r="P294">
            <v>0</v>
          </cell>
          <cell r="Q294" t="e">
            <v>#N/A</v>
          </cell>
          <cell r="X294" t="e">
            <v>#N/A</v>
          </cell>
          <cell r="Z294" t="e">
            <v>#VALUE!</v>
          </cell>
          <cell r="AA294" t="e">
            <v>#VALUE!</v>
          </cell>
          <cell r="AB294" t="e">
            <v>#VALUE!</v>
          </cell>
          <cell r="AC294">
            <v>0</v>
          </cell>
        </row>
        <row r="296">
          <cell r="D296" t="str">
            <v>CODIGO</v>
          </cell>
          <cell r="E296" t="str">
            <v>DESCRIPCION</v>
          </cell>
          <cell r="F296" t="str">
            <v>UN</v>
          </cell>
          <cell r="G296" t="str">
            <v>CANT</v>
          </cell>
          <cell r="H296" t="str">
            <v>V/UNIT.</v>
          </cell>
          <cell r="I296" t="str">
            <v>V/TOTAL</v>
          </cell>
          <cell r="K296" t="str">
            <v>CANT TOTAL</v>
          </cell>
          <cell r="L296" t="str">
            <v>Vr TOTAL</v>
          </cell>
          <cell r="Y296" t="str">
            <v>CANT.</v>
          </cell>
          <cell r="Z296" t="str">
            <v>V/TOTAL</v>
          </cell>
        </row>
        <row r="297">
          <cell r="E297" t="str">
            <v>MATERIALES</v>
          </cell>
          <cell r="I297" t="e">
            <v>#N/A</v>
          </cell>
          <cell r="L297" t="e">
            <v>#N/A</v>
          </cell>
          <cell r="Z297" t="e">
            <v>#VALUE!</v>
          </cell>
        </row>
        <row r="298">
          <cell r="D298" t="str">
            <v>MA02RA</v>
          </cell>
          <cell r="E298" t="e">
            <v>#N/A</v>
          </cell>
          <cell r="F298" t="e">
            <v>#N/A</v>
          </cell>
          <cell r="G298">
            <v>1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0</v>
          </cell>
          <cell r="L298" t="e">
            <v>#N/A</v>
          </cell>
          <cell r="Y298" t="e">
            <v>#VALUE!</v>
          </cell>
          <cell r="Z298" t="e">
            <v>#VALUE!</v>
          </cell>
        </row>
        <row r="300">
          <cell r="E300" t="str">
            <v>MANO DE OBRA</v>
          </cell>
          <cell r="I300">
            <v>2800</v>
          </cell>
          <cell r="L300">
            <v>0</v>
          </cell>
          <cell r="Z300" t="e">
            <v>#VALUE!</v>
          </cell>
        </row>
        <row r="301">
          <cell r="D301" t="str">
            <v>MOVIIRA</v>
          </cell>
          <cell r="E301" t="str">
            <v>Instalacion Rajon</v>
          </cell>
          <cell r="F301" t="str">
            <v>m3</v>
          </cell>
          <cell r="G301">
            <v>1</v>
          </cell>
          <cell r="H301">
            <v>2800</v>
          </cell>
          <cell r="I301">
            <v>2800</v>
          </cell>
          <cell r="J301">
            <v>0</v>
          </cell>
          <cell r="K301">
            <v>0</v>
          </cell>
          <cell r="L301">
            <v>0</v>
          </cell>
          <cell r="Y301" t="e">
            <v>#VALUE!</v>
          </cell>
          <cell r="Z301" t="e">
            <v>#VALUE!</v>
          </cell>
        </row>
        <row r="303">
          <cell r="E303" t="str">
            <v>VARIOS</v>
          </cell>
          <cell r="I303">
            <v>0</v>
          </cell>
          <cell r="L303">
            <v>0</v>
          </cell>
          <cell r="Z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Z304">
            <v>0</v>
          </cell>
        </row>
        <row r="306">
          <cell r="E306" t="str">
            <v>SUBTOTAL</v>
          </cell>
          <cell r="I306" t="e">
            <v>#N/A</v>
          </cell>
          <cell r="L306" t="e">
            <v>#N/A</v>
          </cell>
          <cell r="Z306" t="e">
            <v>#VALUE!</v>
          </cell>
        </row>
        <row r="307">
          <cell r="E307" t="str">
            <v>A.I.U</v>
          </cell>
          <cell r="I307" t="e">
            <v>#N/A</v>
          </cell>
          <cell r="L307" t="e">
            <v>#N/A</v>
          </cell>
          <cell r="Z307" t="e">
            <v>#N/A</v>
          </cell>
        </row>
        <row r="308">
          <cell r="D308" t="str">
            <v>AIUAADMON</v>
          </cell>
          <cell r="E308" t="str">
            <v>Admon</v>
          </cell>
          <cell r="F308">
            <v>0</v>
          </cell>
          <cell r="I308" t="e">
            <v>#N/A</v>
          </cell>
          <cell r="J308">
            <v>0</v>
          </cell>
          <cell r="L308" t="e">
            <v>#N/A</v>
          </cell>
          <cell r="Z308" t="e">
            <v>#N/A</v>
          </cell>
        </row>
        <row r="309">
          <cell r="D309" t="str">
            <v>AIUAIMPRE</v>
          </cell>
          <cell r="E309" t="str">
            <v>Imprevistos</v>
          </cell>
          <cell r="F309">
            <v>0</v>
          </cell>
          <cell r="I309" t="e">
            <v>#N/A</v>
          </cell>
          <cell r="J309">
            <v>0</v>
          </cell>
          <cell r="L309" t="e">
            <v>#N/A</v>
          </cell>
          <cell r="Z309" t="e">
            <v>#N/A</v>
          </cell>
        </row>
        <row r="310">
          <cell r="D310" t="str">
            <v>AIUAUTILI</v>
          </cell>
          <cell r="E310" t="str">
            <v>Utilidad</v>
          </cell>
          <cell r="F310">
            <v>0</v>
          </cell>
          <cell r="I310" t="e">
            <v>#N/A</v>
          </cell>
          <cell r="J310">
            <v>0</v>
          </cell>
          <cell r="L310" t="e">
            <v>#N/A</v>
          </cell>
          <cell r="Z310" t="e">
            <v>#N/A</v>
          </cell>
        </row>
        <row r="311">
          <cell r="D311" t="str">
            <v>AIUAIVAUTI</v>
          </cell>
          <cell r="E311" t="str">
            <v>IVA utilidad</v>
          </cell>
          <cell r="F311">
            <v>0</v>
          </cell>
          <cell r="I311" t="e">
            <v>#N/A</v>
          </cell>
          <cell r="J311">
            <v>0</v>
          </cell>
          <cell r="L311" t="e">
            <v>#N/A</v>
          </cell>
          <cell r="Z311" t="e">
            <v>#N/A</v>
          </cell>
        </row>
        <row r="314">
          <cell r="E314" t="str">
            <v>ITEM</v>
          </cell>
        </row>
        <row r="315">
          <cell r="D315" t="str">
            <v>ANICBOX</v>
          </cell>
          <cell r="E315" t="str">
            <v>Inst. Concretos y Constr. Box Coulvert</v>
          </cell>
          <cell r="G315" t="str">
            <v>UN.</v>
          </cell>
          <cell r="H315" t="str">
            <v>M3</v>
          </cell>
          <cell r="I315">
            <v>96923</v>
          </cell>
          <cell r="K315">
            <v>214</v>
          </cell>
          <cell r="L315">
            <v>20741522</v>
          </cell>
          <cell r="N315">
            <v>5523</v>
          </cell>
          <cell r="O315">
            <v>78000</v>
          </cell>
          <cell r="P315">
            <v>13400</v>
          </cell>
          <cell r="Q315">
            <v>0</v>
          </cell>
          <cell r="X315">
            <v>20741522</v>
          </cell>
          <cell r="Y315" t="str">
            <v>M3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</row>
        <row r="317">
          <cell r="D317" t="str">
            <v>CODIGO</v>
          </cell>
          <cell r="E317" t="str">
            <v>DESCRIPCION</v>
          </cell>
          <cell r="F317" t="str">
            <v>UN</v>
          </cell>
          <cell r="G317" t="str">
            <v>CANT</v>
          </cell>
          <cell r="H317" t="str">
            <v>V/UNIT.</v>
          </cell>
          <cell r="I317" t="str">
            <v>V/TOTAL</v>
          </cell>
          <cell r="K317" t="str">
            <v>CANT TOTAL</v>
          </cell>
          <cell r="L317" t="str">
            <v>Vr TOTAL</v>
          </cell>
          <cell r="Y317" t="str">
            <v>CANT.</v>
          </cell>
          <cell r="Z317" t="str">
            <v>V/TOTAL</v>
          </cell>
        </row>
        <row r="318">
          <cell r="E318" t="str">
            <v>MATERIALES</v>
          </cell>
          <cell r="I318">
            <v>5523</v>
          </cell>
          <cell r="L318">
            <v>1181922</v>
          </cell>
          <cell r="Z318" t="e">
            <v>#N/A</v>
          </cell>
        </row>
        <row r="319">
          <cell r="D319" t="str">
            <v>MA19PC3</v>
          </cell>
          <cell r="E319" t="str">
            <v>Puntilla con cabeza 3"</v>
          </cell>
          <cell r="F319" t="str">
            <v>Lb</v>
          </cell>
          <cell r="G319">
            <v>0.5</v>
          </cell>
          <cell r="H319">
            <v>1216</v>
          </cell>
          <cell r="I319">
            <v>608</v>
          </cell>
          <cell r="J319">
            <v>0</v>
          </cell>
          <cell r="K319">
            <v>107</v>
          </cell>
          <cell r="L319">
            <v>130112</v>
          </cell>
          <cell r="Y319" t="e">
            <v>#N/A</v>
          </cell>
          <cell r="Z319" t="e">
            <v>#N/A</v>
          </cell>
        </row>
        <row r="320">
          <cell r="D320" t="str">
            <v>MA19PC25</v>
          </cell>
          <cell r="E320" t="str">
            <v>Puntilla con cabeza 2,5"</v>
          </cell>
          <cell r="F320" t="str">
            <v>Lb</v>
          </cell>
          <cell r="G320">
            <v>0.2</v>
          </cell>
          <cell r="H320">
            <v>1216</v>
          </cell>
          <cell r="I320">
            <v>243</v>
          </cell>
          <cell r="J320">
            <v>0</v>
          </cell>
          <cell r="K320">
            <v>42.800000000000004</v>
          </cell>
          <cell r="L320">
            <v>52044.800000000003</v>
          </cell>
          <cell r="Y320" t="e">
            <v>#N/A</v>
          </cell>
          <cell r="Z320" t="e">
            <v>#N/A</v>
          </cell>
        </row>
        <row r="321">
          <cell r="D321" t="str">
            <v>MA01AN18</v>
          </cell>
          <cell r="E321" t="str">
            <v>Alambre Negro</v>
          </cell>
          <cell r="F321" t="str">
            <v>Kg</v>
          </cell>
          <cell r="G321">
            <v>1.8</v>
          </cell>
          <cell r="H321">
            <v>1940</v>
          </cell>
          <cell r="I321">
            <v>3492</v>
          </cell>
          <cell r="J321">
            <v>0</v>
          </cell>
          <cell r="K321">
            <v>385.2</v>
          </cell>
          <cell r="L321">
            <v>747288</v>
          </cell>
          <cell r="Y321" t="e">
            <v>#N/A</v>
          </cell>
          <cell r="Z321" t="e">
            <v>#N/A</v>
          </cell>
        </row>
        <row r="322">
          <cell r="D322" t="str">
            <v>MA01A3</v>
          </cell>
          <cell r="E322" t="str">
            <v>Acero A-3</v>
          </cell>
          <cell r="F322" t="str">
            <v>Kg</v>
          </cell>
          <cell r="G322">
            <v>0.25</v>
          </cell>
          <cell r="H322">
            <v>1404</v>
          </cell>
          <cell r="I322">
            <v>351</v>
          </cell>
          <cell r="J322">
            <v>0</v>
          </cell>
          <cell r="K322">
            <v>53.5</v>
          </cell>
          <cell r="L322">
            <v>75114</v>
          </cell>
          <cell r="Y322" t="e">
            <v>#N/A</v>
          </cell>
          <cell r="Z322" t="e">
            <v>#N/A</v>
          </cell>
        </row>
        <row r="323">
          <cell r="D323" t="str">
            <v>MA25TB20</v>
          </cell>
          <cell r="E323" t="str">
            <v>Tabla Burra 20 cm</v>
          </cell>
          <cell r="F323" t="str">
            <v>Un</v>
          </cell>
          <cell r="G323">
            <v>0.13</v>
          </cell>
          <cell r="H323">
            <v>6380</v>
          </cell>
          <cell r="I323">
            <v>829</v>
          </cell>
          <cell r="J323">
            <v>0</v>
          </cell>
          <cell r="K323">
            <v>27.82</v>
          </cell>
          <cell r="L323">
            <v>177491.6</v>
          </cell>
          <cell r="Y323" t="e">
            <v>#N/A</v>
          </cell>
          <cell r="Z323" t="e">
            <v>#N/A</v>
          </cell>
        </row>
        <row r="325"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Z325">
            <v>0</v>
          </cell>
        </row>
        <row r="326">
          <cell r="E326" t="str">
            <v>MANO DE OBRA</v>
          </cell>
          <cell r="I326">
            <v>78000</v>
          </cell>
          <cell r="L326">
            <v>16692000</v>
          </cell>
          <cell r="Z326" t="e">
            <v>#N/A</v>
          </cell>
        </row>
        <row r="327">
          <cell r="D327" t="str">
            <v>MOANBOX</v>
          </cell>
          <cell r="E327" t="str">
            <v>Concreto Box-Coulvert</v>
          </cell>
          <cell r="F327" t="str">
            <v>m3</v>
          </cell>
          <cell r="G327">
            <v>1</v>
          </cell>
          <cell r="H327">
            <v>78000</v>
          </cell>
          <cell r="I327">
            <v>78000</v>
          </cell>
          <cell r="J327">
            <v>0</v>
          </cell>
          <cell r="K327">
            <v>214</v>
          </cell>
          <cell r="L327">
            <v>16692000</v>
          </cell>
          <cell r="Y327" t="e">
            <v>#N/A</v>
          </cell>
          <cell r="Z327" t="e">
            <v>#N/A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Z328">
            <v>0</v>
          </cell>
        </row>
        <row r="329">
          <cell r="E329" t="str">
            <v>VARIOS</v>
          </cell>
          <cell r="I329">
            <v>13400</v>
          </cell>
          <cell r="L329">
            <v>2867600</v>
          </cell>
          <cell r="Z329" t="e">
            <v>#N/A</v>
          </cell>
        </row>
        <row r="330">
          <cell r="D330" t="str">
            <v>TC07H800</v>
          </cell>
          <cell r="E330" t="str">
            <v>Herramienta Menor</v>
          </cell>
          <cell r="F330" t="str">
            <v>Gb</v>
          </cell>
          <cell r="G330">
            <v>1</v>
          </cell>
          <cell r="H330">
            <v>800</v>
          </cell>
          <cell r="I330">
            <v>800</v>
          </cell>
          <cell r="J330">
            <v>0</v>
          </cell>
          <cell r="K330">
            <v>214</v>
          </cell>
          <cell r="L330">
            <v>171200</v>
          </cell>
          <cell r="Y330" t="e">
            <v>#N/A</v>
          </cell>
          <cell r="Z330" t="e">
            <v>#N/A</v>
          </cell>
        </row>
        <row r="331">
          <cell r="D331" t="str">
            <v>AL07VCG</v>
          </cell>
          <cell r="E331" t="str">
            <v>Vibrador para concretos a Gasolina</v>
          </cell>
          <cell r="F331" t="str">
            <v>Hr</v>
          </cell>
          <cell r="G331">
            <v>0.08</v>
          </cell>
          <cell r="H331">
            <v>45000</v>
          </cell>
          <cell r="I331">
            <v>3600</v>
          </cell>
          <cell r="J331">
            <v>0</v>
          </cell>
          <cell r="K331">
            <v>17.12</v>
          </cell>
          <cell r="L331">
            <v>770400</v>
          </cell>
          <cell r="Y331" t="e">
            <v>#N/A</v>
          </cell>
          <cell r="Z331" t="e">
            <v>#N/A</v>
          </cell>
        </row>
        <row r="332">
          <cell r="D332" t="str">
            <v>AL04FORBO</v>
          </cell>
          <cell r="E332" t="str">
            <v>Formaleta Box-Coulvert</v>
          </cell>
          <cell r="F332" t="str">
            <v>m2</v>
          </cell>
          <cell r="G332">
            <v>2</v>
          </cell>
          <cell r="H332">
            <v>4500</v>
          </cell>
          <cell r="I332">
            <v>9000</v>
          </cell>
          <cell r="J332">
            <v>0</v>
          </cell>
          <cell r="K332">
            <v>428</v>
          </cell>
          <cell r="L332">
            <v>1926000</v>
          </cell>
          <cell r="Y332" t="e">
            <v>#N/A</v>
          </cell>
          <cell r="Z332" t="e">
            <v>#N/A</v>
          </cell>
        </row>
        <row r="333">
          <cell r="E333" t="str">
            <v>SUBTOTAL</v>
          </cell>
          <cell r="I333">
            <v>96923</v>
          </cell>
          <cell r="L333">
            <v>20741522</v>
          </cell>
          <cell r="Z333" t="e">
            <v>#N/A</v>
          </cell>
        </row>
        <row r="334">
          <cell r="E334" t="str">
            <v>A.I.U</v>
          </cell>
          <cell r="I334">
            <v>0</v>
          </cell>
          <cell r="L334">
            <v>0</v>
          </cell>
          <cell r="Z334">
            <v>0</v>
          </cell>
        </row>
        <row r="335">
          <cell r="D335" t="str">
            <v>AIUAADMON</v>
          </cell>
          <cell r="E335" t="str">
            <v>Admon</v>
          </cell>
          <cell r="F335">
            <v>0</v>
          </cell>
          <cell r="I335">
            <v>0</v>
          </cell>
          <cell r="J335">
            <v>0</v>
          </cell>
          <cell r="L335">
            <v>0</v>
          </cell>
          <cell r="Z335">
            <v>0</v>
          </cell>
        </row>
        <row r="336">
          <cell r="D336" t="str">
            <v>AIUAIMPRE</v>
          </cell>
          <cell r="E336" t="str">
            <v>Imprevistos</v>
          </cell>
          <cell r="F336">
            <v>0</v>
          </cell>
          <cell r="I336">
            <v>0</v>
          </cell>
          <cell r="J336">
            <v>0</v>
          </cell>
          <cell r="L336">
            <v>0</v>
          </cell>
          <cell r="Z336">
            <v>0</v>
          </cell>
        </row>
        <row r="337">
          <cell r="D337" t="str">
            <v>AIUAUTILI</v>
          </cell>
          <cell r="E337" t="str">
            <v>Utilidad</v>
          </cell>
          <cell r="F337">
            <v>0</v>
          </cell>
          <cell r="I337">
            <v>0</v>
          </cell>
          <cell r="J337">
            <v>0</v>
          </cell>
          <cell r="L337">
            <v>0</v>
          </cell>
          <cell r="Z337">
            <v>0</v>
          </cell>
        </row>
        <row r="338">
          <cell r="D338" t="str">
            <v>AIUAIVAUTI</v>
          </cell>
          <cell r="E338" t="str">
            <v>IVA utilidad</v>
          </cell>
          <cell r="F338">
            <v>0</v>
          </cell>
          <cell r="I338">
            <v>0</v>
          </cell>
          <cell r="J338">
            <v>0</v>
          </cell>
          <cell r="L338">
            <v>0</v>
          </cell>
          <cell r="Z338">
            <v>0</v>
          </cell>
        </row>
        <row r="340">
          <cell r="E340" t="str">
            <v>ITEM</v>
          </cell>
        </row>
        <row r="341">
          <cell r="D341" t="str">
            <v>ANICCA</v>
          </cell>
          <cell r="E341" t="str">
            <v>Inst. Concretos y Constr. Camaras y Cajas</v>
          </cell>
          <cell r="G341" t="str">
            <v>UN.</v>
          </cell>
          <cell r="H341" t="str">
            <v>M3</v>
          </cell>
          <cell r="I341">
            <v>75194</v>
          </cell>
          <cell r="K341">
            <v>483</v>
          </cell>
          <cell r="L341">
            <v>36318702</v>
          </cell>
          <cell r="N341">
            <v>3794</v>
          </cell>
          <cell r="O341">
            <v>60000</v>
          </cell>
          <cell r="P341">
            <v>11400</v>
          </cell>
          <cell r="Q341">
            <v>0</v>
          </cell>
          <cell r="X341">
            <v>36318702</v>
          </cell>
          <cell r="Y341" t="str">
            <v>M3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</row>
        <row r="343">
          <cell r="D343" t="str">
            <v>CODIGO</v>
          </cell>
          <cell r="E343" t="str">
            <v>DESCRIPCION</v>
          </cell>
          <cell r="F343" t="str">
            <v>UN</v>
          </cell>
          <cell r="G343" t="str">
            <v>CANT</v>
          </cell>
          <cell r="H343" t="str">
            <v>V/UNIT.</v>
          </cell>
          <cell r="I343" t="str">
            <v>V/TOTAL</v>
          </cell>
          <cell r="K343" t="str">
            <v>CANT TOTAL</v>
          </cell>
          <cell r="L343" t="str">
            <v>Vr TOTAL</v>
          </cell>
          <cell r="Y343" t="str">
            <v>CANT.</v>
          </cell>
          <cell r="Z343" t="str">
            <v>V/TOTAL</v>
          </cell>
        </row>
        <row r="344">
          <cell r="E344" t="str">
            <v>MATERIALES</v>
          </cell>
          <cell r="I344">
            <v>3794</v>
          </cell>
          <cell r="L344">
            <v>1832502</v>
          </cell>
          <cell r="Z344" t="e">
            <v>#N/A</v>
          </cell>
        </row>
        <row r="345">
          <cell r="D345" t="str">
            <v>MA19PC3</v>
          </cell>
          <cell r="E345" t="str">
            <v>Puntilla con cabeza 3"</v>
          </cell>
          <cell r="F345" t="str">
            <v>Lb</v>
          </cell>
          <cell r="G345">
            <v>0.3</v>
          </cell>
          <cell r="H345">
            <v>1216</v>
          </cell>
          <cell r="I345">
            <v>365</v>
          </cell>
          <cell r="J345">
            <v>0</v>
          </cell>
          <cell r="K345">
            <v>144.9</v>
          </cell>
          <cell r="L345">
            <v>176198.39999999999</v>
          </cell>
          <cell r="Y345" t="e">
            <v>#N/A</v>
          </cell>
          <cell r="Z345" t="e">
            <v>#N/A</v>
          </cell>
        </row>
        <row r="346">
          <cell r="D346" t="str">
            <v>MA19PC25</v>
          </cell>
          <cell r="E346" t="str">
            <v>Puntilla con cabeza 2,5"</v>
          </cell>
          <cell r="F346" t="str">
            <v>Lb</v>
          </cell>
          <cell r="G346">
            <v>0.15</v>
          </cell>
          <cell r="H346">
            <v>1216</v>
          </cell>
          <cell r="I346">
            <v>182</v>
          </cell>
          <cell r="J346">
            <v>0</v>
          </cell>
          <cell r="K346">
            <v>72.45</v>
          </cell>
          <cell r="L346">
            <v>88099.199999999997</v>
          </cell>
          <cell r="Y346" t="e">
            <v>#N/A</v>
          </cell>
          <cell r="Z346" t="e">
            <v>#N/A</v>
          </cell>
        </row>
        <row r="347">
          <cell r="D347" t="str">
            <v>MA01AN18</v>
          </cell>
          <cell r="E347" t="str">
            <v>Alambre Negro</v>
          </cell>
          <cell r="F347" t="str">
            <v>Kg</v>
          </cell>
          <cell r="G347">
            <v>1.2</v>
          </cell>
          <cell r="H347">
            <v>1940</v>
          </cell>
          <cell r="I347">
            <v>2328</v>
          </cell>
          <cell r="J347">
            <v>0</v>
          </cell>
          <cell r="K347">
            <v>579.6</v>
          </cell>
          <cell r="L347">
            <v>1124424</v>
          </cell>
          <cell r="Y347" t="e">
            <v>#N/A</v>
          </cell>
          <cell r="Z347" t="e">
            <v>#N/A</v>
          </cell>
        </row>
        <row r="348">
          <cell r="D348" t="str">
            <v>MA01A3</v>
          </cell>
          <cell r="E348" t="str">
            <v>Acero A-3</v>
          </cell>
          <cell r="F348" t="str">
            <v>Kg</v>
          </cell>
          <cell r="G348">
            <v>0.2</v>
          </cell>
          <cell r="H348">
            <v>1404</v>
          </cell>
          <cell r="I348">
            <v>281</v>
          </cell>
          <cell r="J348">
            <v>0</v>
          </cell>
          <cell r="K348">
            <v>96.600000000000009</v>
          </cell>
          <cell r="L348">
            <v>135626.40000000002</v>
          </cell>
          <cell r="Y348" t="e">
            <v>#N/A</v>
          </cell>
          <cell r="Z348" t="e">
            <v>#N/A</v>
          </cell>
        </row>
        <row r="349">
          <cell r="D349" t="str">
            <v>MA25TB20</v>
          </cell>
          <cell r="E349" t="str">
            <v>Tabla Burra 20 cm</v>
          </cell>
          <cell r="F349" t="str">
            <v>Un</v>
          </cell>
          <cell r="G349">
            <v>0.1</v>
          </cell>
          <cell r="H349">
            <v>6380</v>
          </cell>
          <cell r="I349">
            <v>638</v>
          </cell>
          <cell r="J349">
            <v>0</v>
          </cell>
          <cell r="K349">
            <v>48.300000000000004</v>
          </cell>
          <cell r="L349">
            <v>308154</v>
          </cell>
          <cell r="Y349" t="e">
            <v>#N/A</v>
          </cell>
          <cell r="Z349" t="e">
            <v>#N/A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Z351">
            <v>0</v>
          </cell>
        </row>
        <row r="352">
          <cell r="E352" t="str">
            <v>MANO DE OBRA</v>
          </cell>
          <cell r="I352">
            <v>60000</v>
          </cell>
          <cell r="L352">
            <v>28980000</v>
          </cell>
          <cell r="Z352" t="e">
            <v>#N/A</v>
          </cell>
        </row>
        <row r="353">
          <cell r="D353" t="str">
            <v>MOANCACON</v>
          </cell>
          <cell r="E353" t="str">
            <v>Camara en Concreto</v>
          </cell>
          <cell r="F353" t="str">
            <v>m3</v>
          </cell>
          <cell r="G353">
            <v>1</v>
          </cell>
          <cell r="H353">
            <v>60000</v>
          </cell>
          <cell r="I353">
            <v>60000</v>
          </cell>
          <cell r="J353">
            <v>0</v>
          </cell>
          <cell r="K353">
            <v>483</v>
          </cell>
          <cell r="L353">
            <v>28980000</v>
          </cell>
          <cell r="Y353" t="e">
            <v>#N/A</v>
          </cell>
          <cell r="Z353" t="e">
            <v>#N/A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Z354">
            <v>0</v>
          </cell>
        </row>
        <row r="355">
          <cell r="E355" t="str">
            <v>VARIOS</v>
          </cell>
          <cell r="I355">
            <v>11400</v>
          </cell>
          <cell r="L355">
            <v>5506200</v>
          </cell>
          <cell r="Z355" t="e">
            <v>#N/A</v>
          </cell>
        </row>
        <row r="356">
          <cell r="D356" t="str">
            <v>TC07H800</v>
          </cell>
          <cell r="E356" t="str">
            <v>Herramienta Menor</v>
          </cell>
          <cell r="F356" t="str">
            <v>Gb</v>
          </cell>
          <cell r="G356">
            <v>1</v>
          </cell>
          <cell r="H356">
            <v>800</v>
          </cell>
          <cell r="I356">
            <v>800</v>
          </cell>
          <cell r="J356">
            <v>0</v>
          </cell>
          <cell r="K356">
            <v>483</v>
          </cell>
          <cell r="L356">
            <v>386400</v>
          </cell>
          <cell r="Y356" t="e">
            <v>#N/A</v>
          </cell>
          <cell r="Z356" t="e">
            <v>#N/A</v>
          </cell>
        </row>
        <row r="357">
          <cell r="D357" t="str">
            <v>AL07VCG</v>
          </cell>
          <cell r="E357" t="str">
            <v>Vibrador para concretos a Gasolina</v>
          </cell>
          <cell r="F357" t="str">
            <v>Hr</v>
          </cell>
          <cell r="G357">
            <v>0.08</v>
          </cell>
          <cell r="H357">
            <v>45000</v>
          </cell>
          <cell r="I357">
            <v>3600</v>
          </cell>
          <cell r="J357">
            <v>0</v>
          </cell>
          <cell r="K357">
            <v>38.64</v>
          </cell>
          <cell r="L357">
            <v>1738800</v>
          </cell>
          <cell r="Y357" t="e">
            <v>#N/A</v>
          </cell>
          <cell r="Z357" t="e">
            <v>#N/A</v>
          </cell>
        </row>
        <row r="358">
          <cell r="D358" t="str">
            <v>AL04FORCA</v>
          </cell>
          <cell r="E358" t="str">
            <v>Formaleta Camaras</v>
          </cell>
          <cell r="F358" t="str">
            <v>m2</v>
          </cell>
          <cell r="G358">
            <v>2</v>
          </cell>
          <cell r="H358">
            <v>3500</v>
          </cell>
          <cell r="I358">
            <v>7000</v>
          </cell>
          <cell r="J358">
            <v>0</v>
          </cell>
          <cell r="K358">
            <v>966</v>
          </cell>
          <cell r="L358">
            <v>3381000</v>
          </cell>
          <cell r="Y358" t="e">
            <v>#N/A</v>
          </cell>
          <cell r="Z358" t="e">
            <v>#N/A</v>
          </cell>
        </row>
        <row r="359">
          <cell r="E359" t="str">
            <v>SUBTOTAL</v>
          </cell>
          <cell r="I359">
            <v>75194</v>
          </cell>
          <cell r="L359">
            <v>36318702</v>
          </cell>
          <cell r="Z359" t="e">
            <v>#N/A</v>
          </cell>
        </row>
        <row r="360">
          <cell r="E360" t="str">
            <v>A.I.U</v>
          </cell>
          <cell r="I360">
            <v>0</v>
          </cell>
          <cell r="L360">
            <v>0</v>
          </cell>
          <cell r="Z360">
            <v>0</v>
          </cell>
        </row>
        <row r="361">
          <cell r="D361" t="str">
            <v>AIUAADMON</v>
          </cell>
          <cell r="E361" t="str">
            <v>Admon</v>
          </cell>
          <cell r="F361">
            <v>0</v>
          </cell>
          <cell r="I361">
            <v>0</v>
          </cell>
          <cell r="J361">
            <v>0</v>
          </cell>
          <cell r="L361">
            <v>0</v>
          </cell>
          <cell r="Z361">
            <v>0</v>
          </cell>
        </row>
        <row r="362">
          <cell r="D362" t="str">
            <v>AIUAIMPRE</v>
          </cell>
          <cell r="E362" t="str">
            <v>Imprevistos</v>
          </cell>
          <cell r="F362">
            <v>0</v>
          </cell>
          <cell r="I362">
            <v>0</v>
          </cell>
          <cell r="J362">
            <v>0</v>
          </cell>
          <cell r="L362">
            <v>0</v>
          </cell>
          <cell r="Z362">
            <v>0</v>
          </cell>
        </row>
        <row r="363">
          <cell r="D363" t="str">
            <v>AIUAUTILI</v>
          </cell>
          <cell r="E363" t="str">
            <v>Utilidad</v>
          </cell>
          <cell r="F363">
            <v>0</v>
          </cell>
          <cell r="I363">
            <v>0</v>
          </cell>
          <cell r="J363">
            <v>0</v>
          </cell>
          <cell r="L363">
            <v>0</v>
          </cell>
          <cell r="Z363">
            <v>0</v>
          </cell>
        </row>
        <row r="364">
          <cell r="D364" t="str">
            <v>AIUAIVAUTI</v>
          </cell>
          <cell r="E364" t="str">
            <v>IVA utilidad</v>
          </cell>
          <cell r="F364">
            <v>0</v>
          </cell>
          <cell r="I364">
            <v>0</v>
          </cell>
          <cell r="J364">
            <v>0</v>
          </cell>
          <cell r="L364">
            <v>0</v>
          </cell>
          <cell r="Z364">
            <v>0</v>
          </cell>
        </row>
        <row r="366">
          <cell r="E366" t="str">
            <v>ITEM</v>
          </cell>
        </row>
        <row r="367">
          <cell r="D367" t="str">
            <v>ANITC12</v>
          </cell>
          <cell r="E367" t="str">
            <v xml:space="preserve">Instalación Tuberia Concreto  Ø 12" </v>
          </cell>
          <cell r="G367" t="str">
            <v>UN.</v>
          </cell>
          <cell r="H367" t="str">
            <v>Ml</v>
          </cell>
          <cell r="I367">
            <v>4028</v>
          </cell>
          <cell r="K367">
            <v>1358</v>
          </cell>
          <cell r="L367">
            <v>5470024</v>
          </cell>
          <cell r="N367">
            <v>218</v>
          </cell>
          <cell r="O367">
            <v>3750</v>
          </cell>
          <cell r="P367">
            <v>60</v>
          </cell>
          <cell r="Q367">
            <v>0</v>
          </cell>
          <cell r="X367">
            <v>5470024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</row>
        <row r="369">
          <cell r="D369" t="str">
            <v>CODIGO</v>
          </cell>
          <cell r="E369" t="str">
            <v>DESCRIPCION</v>
          </cell>
          <cell r="F369" t="str">
            <v>UN</v>
          </cell>
          <cell r="G369" t="str">
            <v>CANT</v>
          </cell>
          <cell r="H369" t="str">
            <v>V/UNIT.</v>
          </cell>
          <cell r="I369" t="str">
            <v>V/TOTAL</v>
          </cell>
          <cell r="K369" t="str">
            <v>CANT TOTAL</v>
          </cell>
          <cell r="L369" t="str">
            <v>Vr TOTAL</v>
          </cell>
          <cell r="Y369" t="str">
            <v>CANT.</v>
          </cell>
          <cell r="Z369" t="str">
            <v>V/TOTAL</v>
          </cell>
        </row>
        <row r="370">
          <cell r="E370" t="str">
            <v>MATERIALES</v>
          </cell>
          <cell r="I370">
            <v>218</v>
          </cell>
          <cell r="L370">
            <v>296044</v>
          </cell>
          <cell r="Z370" t="e">
            <v>#N/A</v>
          </cell>
        </row>
        <row r="373">
          <cell r="D373" t="str">
            <v>MA27LUBRI</v>
          </cell>
          <cell r="E373" t="str">
            <v>Lubricante</v>
          </cell>
          <cell r="F373" t="str">
            <v>lb</v>
          </cell>
          <cell r="G373">
            <v>0.02</v>
          </cell>
          <cell r="H373">
            <v>10890.543999999998</v>
          </cell>
          <cell r="I373">
            <v>218</v>
          </cell>
          <cell r="J373">
            <v>0</v>
          </cell>
          <cell r="K373">
            <v>27.16</v>
          </cell>
          <cell r="L373">
            <v>295787.17503999994</v>
          </cell>
          <cell r="Y373" t="e">
            <v>#N/A</v>
          </cell>
          <cell r="Z373" t="e">
            <v>#N/A</v>
          </cell>
        </row>
        <row r="374">
          <cell r="E374" t="str">
            <v>MANO DE OBRA</v>
          </cell>
          <cell r="I374">
            <v>3750</v>
          </cell>
          <cell r="L374">
            <v>5092500</v>
          </cell>
          <cell r="Z374" t="e">
            <v>#N/A</v>
          </cell>
        </row>
        <row r="375">
          <cell r="D375" t="str">
            <v>MOANIT12</v>
          </cell>
          <cell r="E375" t="str">
            <v>Inst. Tuberia Ø 12"</v>
          </cell>
          <cell r="F375" t="str">
            <v>ml</v>
          </cell>
          <cell r="G375">
            <v>1</v>
          </cell>
          <cell r="H375">
            <v>3750</v>
          </cell>
          <cell r="I375">
            <v>3750</v>
          </cell>
          <cell r="J375">
            <v>0</v>
          </cell>
          <cell r="K375">
            <v>1358</v>
          </cell>
          <cell r="L375">
            <v>5092500</v>
          </cell>
          <cell r="Y375" t="e">
            <v>#N/A</v>
          </cell>
          <cell r="Z375" t="e">
            <v>#N/A</v>
          </cell>
        </row>
        <row r="377">
          <cell r="E377" t="str">
            <v>VARIOS</v>
          </cell>
          <cell r="I377">
            <v>60</v>
          </cell>
          <cell r="L377">
            <v>81480</v>
          </cell>
          <cell r="Z377" t="e">
            <v>#N/A</v>
          </cell>
        </row>
        <row r="378">
          <cell r="D378" t="str">
            <v>TC07HINT</v>
          </cell>
          <cell r="E378" t="str">
            <v>Herramienta Menor</v>
          </cell>
          <cell r="F378" t="str">
            <v>ML"</v>
          </cell>
          <cell r="G378">
            <v>12</v>
          </cell>
          <cell r="H378">
            <v>5</v>
          </cell>
          <cell r="I378">
            <v>60</v>
          </cell>
          <cell r="J378">
            <v>0</v>
          </cell>
          <cell r="K378">
            <v>16296</v>
          </cell>
          <cell r="L378">
            <v>81480</v>
          </cell>
          <cell r="Y378" t="e">
            <v>#N/A</v>
          </cell>
          <cell r="Z378" t="e">
            <v>#N/A</v>
          </cell>
        </row>
        <row r="379">
          <cell r="E379" t="str">
            <v>SUBTOTAL</v>
          </cell>
          <cell r="I379">
            <v>4028</v>
          </cell>
          <cell r="L379">
            <v>5470024</v>
          </cell>
          <cell r="Z379" t="e">
            <v>#N/A</v>
          </cell>
        </row>
        <row r="380">
          <cell r="E380" t="str">
            <v>A.I.U</v>
          </cell>
          <cell r="I380">
            <v>0</v>
          </cell>
          <cell r="L380">
            <v>0</v>
          </cell>
          <cell r="Z380" t="e">
            <v>#REF!</v>
          </cell>
        </row>
        <row r="381">
          <cell r="D381" t="str">
            <v>AIUAADMON</v>
          </cell>
          <cell r="E381" t="str">
            <v>Admon</v>
          </cell>
          <cell r="F381">
            <v>0</v>
          </cell>
          <cell r="I381">
            <v>0</v>
          </cell>
          <cell r="J381">
            <v>0</v>
          </cell>
          <cell r="L381">
            <v>0</v>
          </cell>
          <cell r="Z381">
            <v>0</v>
          </cell>
        </row>
        <row r="382">
          <cell r="D382" t="str">
            <v>AIUAIMPRE</v>
          </cell>
          <cell r="E382" t="str">
            <v>Imprevistos</v>
          </cell>
          <cell r="F382">
            <v>0</v>
          </cell>
          <cell r="I382">
            <v>0</v>
          </cell>
          <cell r="J382">
            <v>0</v>
          </cell>
          <cell r="L382">
            <v>0</v>
          </cell>
          <cell r="Z382" t="e">
            <v>#REF!</v>
          </cell>
        </row>
        <row r="383">
          <cell r="D383" t="str">
            <v>AIUAUTILI</v>
          </cell>
          <cell r="E383" t="str">
            <v>Utilidad</v>
          </cell>
          <cell r="F383">
            <v>0</v>
          </cell>
          <cell r="I383">
            <v>0</v>
          </cell>
          <cell r="J383">
            <v>0</v>
          </cell>
          <cell r="L383">
            <v>0</v>
          </cell>
          <cell r="Z383" t="e">
            <v>#REF!</v>
          </cell>
        </row>
        <row r="384">
          <cell r="D384" t="str">
            <v>AIUAIVAUTI</v>
          </cell>
          <cell r="E384" t="str">
            <v>IVA utilidad</v>
          </cell>
          <cell r="F384">
            <v>0</v>
          </cell>
          <cell r="I384">
            <v>0</v>
          </cell>
          <cell r="J384">
            <v>0</v>
          </cell>
          <cell r="L384">
            <v>0</v>
          </cell>
          <cell r="Z384" t="e">
            <v>#REF!</v>
          </cell>
        </row>
        <row r="386">
          <cell r="E386" t="str">
            <v>ITEM</v>
          </cell>
        </row>
        <row r="387">
          <cell r="D387" t="str">
            <v>ANITC18</v>
          </cell>
          <cell r="E387" t="str">
            <v xml:space="preserve">Instalación Tuberia Concreto  Ø 14-18" </v>
          </cell>
          <cell r="G387" t="str">
            <v>UN.</v>
          </cell>
          <cell r="H387" t="str">
            <v>Ml</v>
          </cell>
          <cell r="I387">
            <v>5048</v>
          </cell>
          <cell r="K387">
            <v>87.04</v>
          </cell>
          <cell r="L387">
            <v>439377.92000000004</v>
          </cell>
          <cell r="N387">
            <v>218</v>
          </cell>
          <cell r="O387">
            <v>4680</v>
          </cell>
          <cell r="P387">
            <v>150</v>
          </cell>
          <cell r="Q387">
            <v>0</v>
          </cell>
          <cell r="X387">
            <v>439377.92000000004</v>
          </cell>
          <cell r="Y387" t="str">
            <v>Ml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</row>
        <row r="389">
          <cell r="D389" t="str">
            <v>CODIGO</v>
          </cell>
          <cell r="E389" t="str">
            <v>DESCRIPCION</v>
          </cell>
          <cell r="F389" t="str">
            <v>UN</v>
          </cell>
          <cell r="G389" t="str">
            <v>CANT</v>
          </cell>
          <cell r="H389" t="str">
            <v>V/UNIT.</v>
          </cell>
          <cell r="I389" t="str">
            <v>V/TOTAL</v>
          </cell>
          <cell r="K389" t="str">
            <v>CANT TOTAL</v>
          </cell>
          <cell r="L389" t="str">
            <v>Vr TOTAL</v>
          </cell>
          <cell r="Y389" t="str">
            <v>CANT.</v>
          </cell>
          <cell r="Z389" t="str">
            <v>V/TOTAL</v>
          </cell>
        </row>
        <row r="390">
          <cell r="E390" t="str">
            <v>MATERIALES</v>
          </cell>
          <cell r="I390">
            <v>218</v>
          </cell>
          <cell r="L390">
            <v>18974.72</v>
          </cell>
          <cell r="Z390" t="e">
            <v>#N/A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Y391">
            <v>0</v>
          </cell>
          <cell r="Z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Y392">
            <v>0</v>
          </cell>
          <cell r="Z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Y393">
            <v>0</v>
          </cell>
          <cell r="Z393">
            <v>0</v>
          </cell>
        </row>
        <row r="394">
          <cell r="D394" t="str">
            <v>MA27LUBRI</v>
          </cell>
          <cell r="E394" t="str">
            <v>Lubricante</v>
          </cell>
          <cell r="F394" t="str">
            <v>lb</v>
          </cell>
          <cell r="G394">
            <v>0.02</v>
          </cell>
          <cell r="H394">
            <v>10890.543999999998</v>
          </cell>
          <cell r="I394">
            <v>218</v>
          </cell>
          <cell r="J394">
            <v>0</v>
          </cell>
          <cell r="K394">
            <v>1.7408000000000001</v>
          </cell>
          <cell r="L394">
            <v>18958.258995199998</v>
          </cell>
          <cell r="Y394" t="e">
            <v>#N/A</v>
          </cell>
          <cell r="Z394" t="e">
            <v>#N/A</v>
          </cell>
        </row>
        <row r="395">
          <cell r="E395" t="str">
            <v>MANO DE OBRA</v>
          </cell>
          <cell r="I395">
            <v>4680</v>
          </cell>
          <cell r="L395">
            <v>407347.20000000001</v>
          </cell>
          <cell r="Z395" t="e">
            <v>#N/A</v>
          </cell>
        </row>
        <row r="396">
          <cell r="D396" t="str">
            <v>MOANIT18</v>
          </cell>
          <cell r="E396" t="str">
            <v>Inst. Tuberia Ø 14-18"</v>
          </cell>
          <cell r="F396" t="str">
            <v>ml</v>
          </cell>
          <cell r="G396">
            <v>1</v>
          </cell>
          <cell r="H396">
            <v>4680</v>
          </cell>
          <cell r="I396">
            <v>4680</v>
          </cell>
          <cell r="J396">
            <v>0</v>
          </cell>
          <cell r="K396">
            <v>87.04</v>
          </cell>
          <cell r="L396">
            <v>407347.20000000001</v>
          </cell>
          <cell r="Y396" t="e">
            <v>#N/A</v>
          </cell>
          <cell r="Z396" t="e">
            <v>#N/A</v>
          </cell>
        </row>
        <row r="398">
          <cell r="E398" t="str">
            <v>VARIOS</v>
          </cell>
          <cell r="I398">
            <v>150</v>
          </cell>
          <cell r="L398">
            <v>13056.000000000002</v>
          </cell>
          <cell r="Z398" t="e">
            <v>#N/A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Y399">
            <v>0</v>
          </cell>
          <cell r="Z399">
            <v>0</v>
          </cell>
        </row>
        <row r="400">
          <cell r="D400" t="str">
            <v>TC07HINT</v>
          </cell>
          <cell r="E400" t="str">
            <v>Herramienta Menor</v>
          </cell>
          <cell r="F400" t="str">
            <v>ML"</v>
          </cell>
          <cell r="G400">
            <v>30</v>
          </cell>
          <cell r="H400">
            <v>5</v>
          </cell>
          <cell r="I400">
            <v>150</v>
          </cell>
          <cell r="J400">
            <v>0</v>
          </cell>
          <cell r="K400">
            <v>2611.2000000000003</v>
          </cell>
          <cell r="L400">
            <v>13056.000000000002</v>
          </cell>
          <cell r="Y400" t="e">
            <v>#N/A</v>
          </cell>
          <cell r="Z400" t="e">
            <v>#N/A</v>
          </cell>
        </row>
        <row r="401">
          <cell r="E401" t="str">
            <v>SUBTOTAL</v>
          </cell>
          <cell r="I401">
            <v>5048</v>
          </cell>
          <cell r="L401">
            <v>439377.92000000004</v>
          </cell>
          <cell r="Z401" t="e">
            <v>#N/A</v>
          </cell>
        </row>
        <row r="402">
          <cell r="E402" t="str">
            <v>A.I.U</v>
          </cell>
          <cell r="I402">
            <v>0</v>
          </cell>
          <cell r="L402">
            <v>0</v>
          </cell>
          <cell r="Z402">
            <v>0</v>
          </cell>
        </row>
        <row r="403">
          <cell r="D403" t="str">
            <v>AIUAADMON</v>
          </cell>
          <cell r="E403" t="str">
            <v>Admon</v>
          </cell>
          <cell r="F403">
            <v>0</v>
          </cell>
          <cell r="I403">
            <v>0</v>
          </cell>
          <cell r="J403">
            <v>0</v>
          </cell>
          <cell r="L403">
            <v>0</v>
          </cell>
          <cell r="Z403">
            <v>0</v>
          </cell>
        </row>
        <row r="404">
          <cell r="D404" t="str">
            <v>AIUAIMPRE</v>
          </cell>
          <cell r="E404" t="str">
            <v>Imprevistos</v>
          </cell>
          <cell r="F404">
            <v>0</v>
          </cell>
          <cell r="I404">
            <v>0</v>
          </cell>
          <cell r="J404">
            <v>0</v>
          </cell>
          <cell r="L404">
            <v>0</v>
          </cell>
          <cell r="Z404">
            <v>0</v>
          </cell>
        </row>
        <row r="405">
          <cell r="D405" t="str">
            <v>AIUAUTILI</v>
          </cell>
          <cell r="E405" t="str">
            <v>Utilidad</v>
          </cell>
          <cell r="F405">
            <v>0</v>
          </cell>
          <cell r="I405">
            <v>0</v>
          </cell>
          <cell r="J405">
            <v>0</v>
          </cell>
          <cell r="L405">
            <v>0</v>
          </cell>
          <cell r="Z405">
            <v>0</v>
          </cell>
        </row>
        <row r="406">
          <cell r="D406" t="str">
            <v>AIUAIVAUTI</v>
          </cell>
          <cell r="E406" t="str">
            <v>IVA utilidad</v>
          </cell>
          <cell r="F406">
            <v>0</v>
          </cell>
          <cell r="I406">
            <v>0</v>
          </cell>
          <cell r="J406">
            <v>0</v>
          </cell>
          <cell r="L406">
            <v>0</v>
          </cell>
          <cell r="Z406">
            <v>0</v>
          </cell>
        </row>
        <row r="408">
          <cell r="E408" t="str">
            <v>ITEM</v>
          </cell>
        </row>
        <row r="409">
          <cell r="D409" t="str">
            <v>ANITC30</v>
          </cell>
          <cell r="E409" t="str">
            <v xml:space="preserve">Instalación Tuberia Concreto  Ø 27-30" </v>
          </cell>
          <cell r="G409" t="str">
            <v>UN.</v>
          </cell>
          <cell r="H409" t="str">
            <v>Ml</v>
          </cell>
          <cell r="I409">
            <v>19968</v>
          </cell>
          <cell r="K409">
            <v>106</v>
          </cell>
          <cell r="L409">
            <v>2116608</v>
          </cell>
          <cell r="N409">
            <v>218</v>
          </cell>
          <cell r="O409">
            <v>10000</v>
          </cell>
          <cell r="P409">
            <v>9750</v>
          </cell>
          <cell r="Q409">
            <v>0</v>
          </cell>
          <cell r="X409">
            <v>2116608</v>
          </cell>
          <cell r="Y409" t="str">
            <v>Ml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</row>
        <row r="411">
          <cell r="D411" t="str">
            <v>CODIGO</v>
          </cell>
          <cell r="E411" t="str">
            <v>DESCRIPCION</v>
          </cell>
          <cell r="F411" t="str">
            <v>UN</v>
          </cell>
          <cell r="G411" t="str">
            <v>CANT</v>
          </cell>
          <cell r="H411" t="str">
            <v>V/UNIT.</v>
          </cell>
          <cell r="I411" t="str">
            <v>V/TOTAL</v>
          </cell>
          <cell r="K411" t="str">
            <v>CANT TOTAL</v>
          </cell>
          <cell r="L411" t="str">
            <v>Vr TOTAL</v>
          </cell>
          <cell r="Y411" t="str">
            <v>CANT.</v>
          </cell>
          <cell r="Z411" t="str">
            <v>V/TOTAL</v>
          </cell>
        </row>
        <row r="412">
          <cell r="E412" t="str">
            <v>MATERIALES</v>
          </cell>
          <cell r="I412">
            <v>218</v>
          </cell>
          <cell r="L412">
            <v>23108</v>
          </cell>
          <cell r="Z412" t="e">
            <v>#N/A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Y413">
            <v>0</v>
          </cell>
          <cell r="Z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Y414">
            <v>0</v>
          </cell>
          <cell r="Z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Y415">
            <v>0</v>
          </cell>
          <cell r="Z415">
            <v>0</v>
          </cell>
        </row>
        <row r="416">
          <cell r="D416" t="str">
            <v>MA27LUBRI</v>
          </cell>
          <cell r="E416" t="str">
            <v>Lubricante</v>
          </cell>
          <cell r="F416" t="str">
            <v>lb</v>
          </cell>
          <cell r="G416">
            <v>0.02</v>
          </cell>
          <cell r="H416">
            <v>10890.543999999998</v>
          </cell>
          <cell r="I416">
            <v>218</v>
          </cell>
          <cell r="J416">
            <v>0</v>
          </cell>
          <cell r="K416">
            <v>2.12</v>
          </cell>
          <cell r="L416">
            <v>23087.953279999998</v>
          </cell>
          <cell r="Y416" t="e">
            <v>#N/A</v>
          </cell>
          <cell r="Z416" t="e">
            <v>#N/A</v>
          </cell>
        </row>
        <row r="417">
          <cell r="E417" t="str">
            <v>MANO DE OBRA</v>
          </cell>
          <cell r="I417">
            <v>10000</v>
          </cell>
          <cell r="L417">
            <v>1060000</v>
          </cell>
          <cell r="Z417" t="e">
            <v>#N/A</v>
          </cell>
        </row>
        <row r="418">
          <cell r="D418" t="str">
            <v>MOANIT30</v>
          </cell>
          <cell r="E418" t="str">
            <v>Inst. Tuberia Ø 27-30"</v>
          </cell>
          <cell r="F418" t="str">
            <v>ml</v>
          </cell>
          <cell r="G418">
            <v>1</v>
          </cell>
          <cell r="H418">
            <v>10000</v>
          </cell>
          <cell r="I418">
            <v>10000</v>
          </cell>
          <cell r="J418">
            <v>0</v>
          </cell>
          <cell r="K418">
            <v>106</v>
          </cell>
          <cell r="L418">
            <v>1060000</v>
          </cell>
          <cell r="Y418" t="e">
            <v>#N/A</v>
          </cell>
          <cell r="Z418" t="e">
            <v>#N/A</v>
          </cell>
        </row>
        <row r="420">
          <cell r="E420" t="str">
            <v>VARIOS</v>
          </cell>
          <cell r="I420">
            <v>9750</v>
          </cell>
          <cell r="L420">
            <v>1033500</v>
          </cell>
          <cell r="Z420" t="e">
            <v>#N/A</v>
          </cell>
        </row>
        <row r="421">
          <cell r="D421" t="str">
            <v>AL04RETRO</v>
          </cell>
          <cell r="E421" t="str">
            <v>Retro Oruga</v>
          </cell>
          <cell r="F421" t="str">
            <v>Hr</v>
          </cell>
          <cell r="G421">
            <v>0.16</v>
          </cell>
          <cell r="H421">
            <v>60000</v>
          </cell>
          <cell r="I421">
            <v>9600</v>
          </cell>
          <cell r="J421">
            <v>0</v>
          </cell>
          <cell r="K421">
            <v>16.96</v>
          </cell>
          <cell r="L421">
            <v>1017600</v>
          </cell>
          <cell r="Y421" t="e">
            <v>#N/A</v>
          </cell>
          <cell r="Z421" t="e">
            <v>#N/A</v>
          </cell>
        </row>
        <row r="422">
          <cell r="D422" t="str">
            <v>TC07HINT</v>
          </cell>
          <cell r="E422" t="str">
            <v>Herramienta Menor</v>
          </cell>
          <cell r="F422" t="str">
            <v>ML"</v>
          </cell>
          <cell r="G422">
            <v>30</v>
          </cell>
          <cell r="H422">
            <v>5</v>
          </cell>
          <cell r="I422">
            <v>150</v>
          </cell>
          <cell r="J422">
            <v>0</v>
          </cell>
          <cell r="K422">
            <v>3180</v>
          </cell>
          <cell r="L422">
            <v>15900</v>
          </cell>
          <cell r="Y422" t="e">
            <v>#N/A</v>
          </cell>
          <cell r="Z422" t="e">
            <v>#N/A</v>
          </cell>
        </row>
        <row r="423">
          <cell r="E423" t="str">
            <v>SUBTOTAL</v>
          </cell>
          <cell r="I423">
            <v>19968</v>
          </cell>
          <cell r="L423">
            <v>2116608</v>
          </cell>
          <cell r="Z423" t="e">
            <v>#N/A</v>
          </cell>
        </row>
        <row r="424">
          <cell r="E424" t="str">
            <v>A.I.U</v>
          </cell>
          <cell r="I424">
            <v>0</v>
          </cell>
          <cell r="L424">
            <v>0</v>
          </cell>
          <cell r="Z424">
            <v>0</v>
          </cell>
        </row>
        <row r="425">
          <cell r="D425" t="str">
            <v>AIUAADMON</v>
          </cell>
          <cell r="E425" t="str">
            <v>Admon</v>
          </cell>
          <cell r="F425">
            <v>0</v>
          </cell>
          <cell r="I425">
            <v>0</v>
          </cell>
          <cell r="J425">
            <v>0</v>
          </cell>
          <cell r="L425">
            <v>0</v>
          </cell>
          <cell r="Z425">
            <v>0</v>
          </cell>
        </row>
        <row r="426">
          <cell r="D426" t="str">
            <v>AIUAIMPRE</v>
          </cell>
          <cell r="E426" t="str">
            <v>Imprevistos</v>
          </cell>
          <cell r="F426">
            <v>0</v>
          </cell>
          <cell r="I426">
            <v>0</v>
          </cell>
          <cell r="J426">
            <v>0</v>
          </cell>
          <cell r="L426">
            <v>0</v>
          </cell>
          <cell r="Z426">
            <v>0</v>
          </cell>
        </row>
        <row r="427">
          <cell r="D427" t="str">
            <v>AIUAUTILI</v>
          </cell>
          <cell r="E427" t="str">
            <v>Utilidad</v>
          </cell>
          <cell r="F427">
            <v>0</v>
          </cell>
          <cell r="I427">
            <v>0</v>
          </cell>
          <cell r="J427">
            <v>0</v>
          </cell>
          <cell r="L427">
            <v>0</v>
          </cell>
          <cell r="Z427">
            <v>0</v>
          </cell>
        </row>
        <row r="428">
          <cell r="D428" t="str">
            <v>AIUAIVAUTI</v>
          </cell>
          <cell r="E428" t="str">
            <v>IVA utilidad</v>
          </cell>
          <cell r="F428">
            <v>0</v>
          </cell>
          <cell r="I428">
            <v>0</v>
          </cell>
          <cell r="J428">
            <v>0</v>
          </cell>
          <cell r="L428">
            <v>0</v>
          </cell>
          <cell r="Z428">
            <v>0</v>
          </cell>
        </row>
        <row r="430">
          <cell r="E430" t="str">
            <v>ITEM</v>
          </cell>
        </row>
        <row r="431">
          <cell r="D431" t="str">
            <v>ANITC40</v>
          </cell>
          <cell r="E431" t="str">
            <v xml:space="preserve">Instalación Tuberia Concreto  Ø 36-40" </v>
          </cell>
          <cell r="G431" t="str">
            <v>UN.</v>
          </cell>
          <cell r="H431" t="str">
            <v>Ml</v>
          </cell>
          <cell r="I431">
            <v>23945</v>
          </cell>
          <cell r="K431">
            <v>137</v>
          </cell>
          <cell r="L431">
            <v>3280465</v>
          </cell>
          <cell r="N431">
            <v>545</v>
          </cell>
          <cell r="O431">
            <v>11200</v>
          </cell>
          <cell r="P431">
            <v>12200</v>
          </cell>
          <cell r="Q431">
            <v>0</v>
          </cell>
          <cell r="X431">
            <v>3280465</v>
          </cell>
          <cell r="Y431" t="str">
            <v>Ml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</row>
        <row r="433">
          <cell r="D433" t="str">
            <v>CODIGO</v>
          </cell>
          <cell r="E433" t="str">
            <v>DESCRIPCION</v>
          </cell>
          <cell r="F433" t="str">
            <v>UN</v>
          </cell>
          <cell r="G433" t="str">
            <v>CANT</v>
          </cell>
          <cell r="H433" t="str">
            <v>V/UNIT.</v>
          </cell>
          <cell r="I433" t="str">
            <v>V/TOTAL</v>
          </cell>
          <cell r="K433" t="str">
            <v>CANT TOTAL</v>
          </cell>
          <cell r="L433" t="str">
            <v>Vr TOTAL</v>
          </cell>
          <cell r="Y433" t="str">
            <v>CANT.</v>
          </cell>
          <cell r="Z433" t="str">
            <v>V/TOTAL</v>
          </cell>
        </row>
        <row r="434">
          <cell r="E434" t="str">
            <v>MATERIALES</v>
          </cell>
          <cell r="I434">
            <v>545</v>
          </cell>
          <cell r="L434">
            <v>74665</v>
          </cell>
          <cell r="Z434" t="e">
            <v>#N/A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Y435">
            <v>0</v>
          </cell>
          <cell r="Z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Y436">
            <v>0</v>
          </cell>
          <cell r="Z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Y437">
            <v>0</v>
          </cell>
          <cell r="Z437">
            <v>0</v>
          </cell>
        </row>
        <row r="438">
          <cell r="D438" t="str">
            <v>MA27LUBRI</v>
          </cell>
          <cell r="E438" t="str">
            <v>Lubricante</v>
          </cell>
          <cell r="F438" t="str">
            <v>lb</v>
          </cell>
          <cell r="G438">
            <v>0.05</v>
          </cell>
          <cell r="H438">
            <v>10890.543999999998</v>
          </cell>
          <cell r="I438">
            <v>545</v>
          </cell>
          <cell r="J438">
            <v>0</v>
          </cell>
          <cell r="K438">
            <v>6.8500000000000005</v>
          </cell>
          <cell r="L438">
            <v>74600.2264</v>
          </cell>
          <cell r="Y438" t="e">
            <v>#N/A</v>
          </cell>
          <cell r="Z438" t="e">
            <v>#N/A</v>
          </cell>
        </row>
        <row r="439">
          <cell r="E439" t="str">
            <v>MANO DE OBRA</v>
          </cell>
          <cell r="I439">
            <v>11200</v>
          </cell>
          <cell r="L439">
            <v>1534400</v>
          </cell>
          <cell r="Z439" t="e">
            <v>#N/A</v>
          </cell>
        </row>
        <row r="440">
          <cell r="D440" t="str">
            <v>MOANIT40</v>
          </cell>
          <cell r="E440" t="str">
            <v>Inst. Tuberia Ø 36-40"</v>
          </cell>
          <cell r="F440" t="str">
            <v>ml</v>
          </cell>
          <cell r="G440">
            <v>1</v>
          </cell>
          <cell r="H440">
            <v>11200</v>
          </cell>
          <cell r="I440">
            <v>11200</v>
          </cell>
          <cell r="J440">
            <v>0</v>
          </cell>
          <cell r="K440">
            <v>137</v>
          </cell>
          <cell r="L440">
            <v>1534400</v>
          </cell>
          <cell r="Y440" t="e">
            <v>#N/A</v>
          </cell>
          <cell r="Z440" t="e">
            <v>#N/A</v>
          </cell>
        </row>
        <row r="442">
          <cell r="E442" t="str">
            <v>VARIOS</v>
          </cell>
          <cell r="I442">
            <v>12200</v>
          </cell>
          <cell r="L442">
            <v>1671400</v>
          </cell>
          <cell r="Z442" t="e">
            <v>#N/A</v>
          </cell>
        </row>
        <row r="443">
          <cell r="D443" t="str">
            <v>AL04RETRO</v>
          </cell>
          <cell r="E443" t="str">
            <v>Retro Oruga</v>
          </cell>
          <cell r="F443" t="str">
            <v>Hr</v>
          </cell>
          <cell r="G443">
            <v>0.2</v>
          </cell>
          <cell r="H443">
            <v>60000</v>
          </cell>
          <cell r="I443">
            <v>12000</v>
          </cell>
          <cell r="J443">
            <v>0</v>
          </cell>
          <cell r="K443">
            <v>27.400000000000002</v>
          </cell>
          <cell r="L443">
            <v>1644000.0000000002</v>
          </cell>
          <cell r="Y443" t="e">
            <v>#N/A</v>
          </cell>
          <cell r="Z443" t="e">
            <v>#N/A</v>
          </cell>
        </row>
        <row r="444">
          <cell r="D444" t="str">
            <v>TC07HINT</v>
          </cell>
          <cell r="E444" t="str">
            <v>Herramienta Menor</v>
          </cell>
          <cell r="F444" t="str">
            <v>ML"</v>
          </cell>
          <cell r="G444">
            <v>40</v>
          </cell>
          <cell r="H444">
            <v>5</v>
          </cell>
          <cell r="I444">
            <v>200</v>
          </cell>
          <cell r="J444">
            <v>0</v>
          </cell>
          <cell r="K444">
            <v>5480</v>
          </cell>
          <cell r="L444">
            <v>27400</v>
          </cell>
          <cell r="Y444" t="e">
            <v>#N/A</v>
          </cell>
          <cell r="Z444" t="e">
            <v>#N/A</v>
          </cell>
        </row>
        <row r="445">
          <cell r="E445" t="str">
            <v>SUBTOTAL</v>
          </cell>
          <cell r="I445">
            <v>23945</v>
          </cell>
          <cell r="L445">
            <v>3280465</v>
          </cell>
          <cell r="Z445" t="e">
            <v>#N/A</v>
          </cell>
        </row>
        <row r="446">
          <cell r="E446" t="str">
            <v>A.I.U</v>
          </cell>
          <cell r="I446">
            <v>0</v>
          </cell>
          <cell r="L446">
            <v>0</v>
          </cell>
          <cell r="Z446">
            <v>0</v>
          </cell>
        </row>
        <row r="447">
          <cell r="D447" t="str">
            <v>AIUAADMON</v>
          </cell>
          <cell r="E447" t="str">
            <v>Admon</v>
          </cell>
          <cell r="F447">
            <v>0</v>
          </cell>
          <cell r="I447">
            <v>0</v>
          </cell>
          <cell r="J447">
            <v>0</v>
          </cell>
          <cell r="L447">
            <v>0</v>
          </cell>
          <cell r="Z447">
            <v>0</v>
          </cell>
        </row>
        <row r="448">
          <cell r="D448" t="str">
            <v>AIUAIMPRE</v>
          </cell>
          <cell r="E448" t="str">
            <v>Imprevistos</v>
          </cell>
          <cell r="F448">
            <v>0</v>
          </cell>
          <cell r="I448">
            <v>0</v>
          </cell>
          <cell r="J448">
            <v>0</v>
          </cell>
          <cell r="L448">
            <v>0</v>
          </cell>
          <cell r="Z448">
            <v>0</v>
          </cell>
        </row>
        <row r="449">
          <cell r="D449" t="str">
            <v>AIUAUTILI</v>
          </cell>
          <cell r="E449" t="str">
            <v>Utilidad</v>
          </cell>
          <cell r="F449">
            <v>0</v>
          </cell>
          <cell r="I449">
            <v>0</v>
          </cell>
          <cell r="J449">
            <v>0</v>
          </cell>
          <cell r="L449">
            <v>0</v>
          </cell>
          <cell r="Z449">
            <v>0</v>
          </cell>
        </row>
        <row r="450">
          <cell r="D450" t="str">
            <v>AIUAIVAUTI</v>
          </cell>
          <cell r="E450" t="str">
            <v>IVA utilidad</v>
          </cell>
          <cell r="F450">
            <v>0</v>
          </cell>
          <cell r="I450">
            <v>0</v>
          </cell>
          <cell r="J450">
            <v>0</v>
          </cell>
          <cell r="L450">
            <v>0</v>
          </cell>
          <cell r="Z450">
            <v>0</v>
          </cell>
        </row>
        <row r="452">
          <cell r="E452" t="str">
            <v>ITEM</v>
          </cell>
        </row>
        <row r="453">
          <cell r="D453" t="str">
            <v>ANITC56</v>
          </cell>
          <cell r="E453" t="str">
            <v>Instalación Tuberia Concreto  Ø 1,40 m</v>
          </cell>
          <cell r="G453" t="str">
            <v>UN.</v>
          </cell>
          <cell r="H453" t="str">
            <v>Ml</v>
          </cell>
          <cell r="I453">
            <v>26433</v>
          </cell>
          <cell r="K453">
            <v>170</v>
          </cell>
          <cell r="L453">
            <v>4493610</v>
          </cell>
          <cell r="N453">
            <v>653</v>
          </cell>
          <cell r="O453">
            <v>13500</v>
          </cell>
          <cell r="P453">
            <v>12280</v>
          </cell>
          <cell r="Q453">
            <v>0</v>
          </cell>
          <cell r="X453">
            <v>4493610</v>
          </cell>
          <cell r="Y453" t="str">
            <v>Ml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5">
          <cell r="D455" t="str">
            <v>CODIGO</v>
          </cell>
          <cell r="E455" t="str">
            <v>DESCRIPCION</v>
          </cell>
          <cell r="F455" t="str">
            <v>UN</v>
          </cell>
          <cell r="G455" t="str">
            <v>CANT</v>
          </cell>
          <cell r="H455" t="str">
            <v>V/UNIT.</v>
          </cell>
          <cell r="I455" t="str">
            <v>V/TOTAL</v>
          </cell>
          <cell r="K455" t="str">
            <v>CANT TOTAL</v>
          </cell>
          <cell r="L455" t="str">
            <v>Vr TOTAL</v>
          </cell>
          <cell r="Y455" t="str">
            <v>CANT.</v>
          </cell>
          <cell r="Z455" t="str">
            <v>V/TOTAL</v>
          </cell>
        </row>
        <row r="456">
          <cell r="E456" t="str">
            <v>MATERIALES</v>
          </cell>
          <cell r="I456">
            <v>653</v>
          </cell>
          <cell r="L456">
            <v>111010</v>
          </cell>
          <cell r="Z456" t="e">
            <v>#N/A</v>
          </cell>
        </row>
        <row r="459">
          <cell r="D459" t="str">
            <v>MA27LUBRI</v>
          </cell>
          <cell r="E459" t="str">
            <v>Lubricante</v>
          </cell>
          <cell r="F459" t="str">
            <v>lb</v>
          </cell>
          <cell r="G459">
            <v>0.06</v>
          </cell>
          <cell r="H459">
            <v>10890.543999999998</v>
          </cell>
          <cell r="I459">
            <v>653</v>
          </cell>
          <cell r="J459">
            <v>0</v>
          </cell>
          <cell r="K459">
            <v>10.199999999999999</v>
          </cell>
          <cell r="L459">
            <v>111083.54879999998</v>
          </cell>
          <cell r="Y459" t="e">
            <v>#N/A</v>
          </cell>
          <cell r="Z459" t="e">
            <v>#N/A</v>
          </cell>
        </row>
        <row r="460">
          <cell r="E460" t="str">
            <v>MANO DE OBRA</v>
          </cell>
          <cell r="I460">
            <v>13500</v>
          </cell>
          <cell r="L460">
            <v>2295000</v>
          </cell>
          <cell r="Z460" t="e">
            <v>#N/A</v>
          </cell>
        </row>
        <row r="461">
          <cell r="D461" t="str">
            <v>MOANIT56</v>
          </cell>
          <cell r="E461" t="str">
            <v>Inst. Tuberia Ø 1,40 m</v>
          </cell>
          <cell r="F461" t="str">
            <v>ml</v>
          </cell>
          <cell r="G461">
            <v>1</v>
          </cell>
          <cell r="H461">
            <v>13500</v>
          </cell>
          <cell r="I461">
            <v>13500</v>
          </cell>
          <cell r="J461">
            <v>0</v>
          </cell>
          <cell r="K461">
            <v>170</v>
          </cell>
          <cell r="L461">
            <v>2295000</v>
          </cell>
          <cell r="Y461" t="e">
            <v>#N/A</v>
          </cell>
          <cell r="Z461" t="e">
            <v>#N/A</v>
          </cell>
        </row>
        <row r="463">
          <cell r="E463" t="str">
            <v>VARIOS</v>
          </cell>
          <cell r="I463">
            <v>12280</v>
          </cell>
          <cell r="L463">
            <v>2087600</v>
          </cell>
          <cell r="Z463" t="e">
            <v>#N/A</v>
          </cell>
        </row>
        <row r="464">
          <cell r="D464" t="str">
            <v>AL04RETRO</v>
          </cell>
          <cell r="E464" t="str">
            <v>Retro Oruga</v>
          </cell>
          <cell r="F464" t="str">
            <v>Hr</v>
          </cell>
          <cell r="G464">
            <v>0.2</v>
          </cell>
          <cell r="H464">
            <v>60000</v>
          </cell>
          <cell r="I464">
            <v>12000</v>
          </cell>
          <cell r="J464">
            <v>0</v>
          </cell>
          <cell r="K464">
            <v>34</v>
          </cell>
          <cell r="L464">
            <v>2040000</v>
          </cell>
          <cell r="Y464" t="e">
            <v>#N/A</v>
          </cell>
          <cell r="Z464" t="e">
            <v>#N/A</v>
          </cell>
        </row>
        <row r="465">
          <cell r="D465" t="str">
            <v>TC07HINT</v>
          </cell>
          <cell r="E465" t="str">
            <v>Herramienta Menor</v>
          </cell>
          <cell r="F465" t="str">
            <v>ML"</v>
          </cell>
          <cell r="G465">
            <v>56</v>
          </cell>
          <cell r="H465">
            <v>5</v>
          </cell>
          <cell r="I465">
            <v>280</v>
          </cell>
          <cell r="J465">
            <v>0</v>
          </cell>
          <cell r="K465">
            <v>9520</v>
          </cell>
          <cell r="L465">
            <v>47600</v>
          </cell>
          <cell r="Y465" t="e">
            <v>#N/A</v>
          </cell>
          <cell r="Z465" t="e">
            <v>#N/A</v>
          </cell>
        </row>
        <row r="466">
          <cell r="E466" t="str">
            <v>SUBTOTAL</v>
          </cell>
          <cell r="I466">
            <v>26433</v>
          </cell>
          <cell r="L466">
            <v>4493610</v>
          </cell>
          <cell r="Z466" t="e">
            <v>#N/A</v>
          </cell>
        </row>
        <row r="467">
          <cell r="E467" t="str">
            <v>A.I.U</v>
          </cell>
          <cell r="I467">
            <v>0</v>
          </cell>
          <cell r="L467">
            <v>0</v>
          </cell>
          <cell r="Z467">
            <v>0</v>
          </cell>
        </row>
        <row r="468">
          <cell r="D468" t="str">
            <v>AIUAADMON</v>
          </cell>
          <cell r="E468" t="str">
            <v>Admon</v>
          </cell>
          <cell r="F468">
            <v>0</v>
          </cell>
          <cell r="I468">
            <v>0</v>
          </cell>
          <cell r="J468">
            <v>0</v>
          </cell>
          <cell r="L468">
            <v>0</v>
          </cell>
          <cell r="Z468">
            <v>0</v>
          </cell>
        </row>
        <row r="469">
          <cell r="D469" t="str">
            <v>AIUAIMPRE</v>
          </cell>
          <cell r="E469" t="str">
            <v>Imprevistos</v>
          </cell>
          <cell r="F469">
            <v>0</v>
          </cell>
          <cell r="I469">
            <v>0</v>
          </cell>
          <cell r="J469">
            <v>0</v>
          </cell>
          <cell r="L469">
            <v>0</v>
          </cell>
          <cell r="Z469">
            <v>0</v>
          </cell>
        </row>
        <row r="470">
          <cell r="D470" t="str">
            <v>AIUAUTILI</v>
          </cell>
          <cell r="E470" t="str">
            <v>Utilidad</v>
          </cell>
          <cell r="F470">
            <v>0</v>
          </cell>
          <cell r="I470">
            <v>0</v>
          </cell>
          <cell r="J470">
            <v>0</v>
          </cell>
          <cell r="L470">
            <v>0</v>
          </cell>
          <cell r="Z470">
            <v>0</v>
          </cell>
        </row>
        <row r="471">
          <cell r="D471" t="str">
            <v>AIUAIVAUTI</v>
          </cell>
          <cell r="E471" t="str">
            <v>IVA utilidad</v>
          </cell>
          <cell r="F471">
            <v>0</v>
          </cell>
          <cell r="I471">
            <v>0</v>
          </cell>
          <cell r="J471">
            <v>0</v>
          </cell>
          <cell r="L471">
            <v>0</v>
          </cell>
          <cell r="Z471">
            <v>0</v>
          </cell>
        </row>
        <row r="473">
          <cell r="E473" t="str">
            <v>ITEM</v>
          </cell>
        </row>
        <row r="474">
          <cell r="D474" t="str">
            <v>ANITC72</v>
          </cell>
          <cell r="E474" t="str">
            <v>Instalación Tuberia Concreto  Ø 1,80 m</v>
          </cell>
          <cell r="G474" t="str">
            <v>UN.</v>
          </cell>
          <cell r="H474" t="str">
            <v>Ml</v>
          </cell>
          <cell r="I474">
            <v>37333</v>
          </cell>
          <cell r="K474">
            <v>130</v>
          </cell>
          <cell r="L474">
            <v>4853290</v>
          </cell>
          <cell r="N474">
            <v>653</v>
          </cell>
          <cell r="O474">
            <v>14720</v>
          </cell>
          <cell r="P474">
            <v>21960</v>
          </cell>
          <cell r="Q474">
            <v>0</v>
          </cell>
          <cell r="X474">
            <v>4853290</v>
          </cell>
          <cell r="Y474" t="str">
            <v>Ml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</row>
        <row r="476">
          <cell r="D476" t="str">
            <v>CODIGO</v>
          </cell>
          <cell r="E476" t="str">
            <v>DESCRIPCION</v>
          </cell>
          <cell r="F476" t="str">
            <v>UN</v>
          </cell>
          <cell r="G476" t="str">
            <v>CANT</v>
          </cell>
          <cell r="H476" t="str">
            <v>V/UNIT.</v>
          </cell>
          <cell r="I476" t="str">
            <v>V/TOTAL</v>
          </cell>
          <cell r="K476" t="str">
            <v>CANT TOTAL</v>
          </cell>
          <cell r="L476" t="str">
            <v>Vr TOTAL</v>
          </cell>
          <cell r="Y476" t="str">
            <v>CANT.</v>
          </cell>
          <cell r="Z476" t="str">
            <v>V/TOTAL</v>
          </cell>
        </row>
        <row r="477">
          <cell r="E477" t="str">
            <v>MATERIALES</v>
          </cell>
          <cell r="I477">
            <v>653</v>
          </cell>
          <cell r="L477">
            <v>84890</v>
          </cell>
          <cell r="Z477" t="e">
            <v>#N/A</v>
          </cell>
        </row>
        <row r="480">
          <cell r="D480" t="str">
            <v>MA27LUBRI</v>
          </cell>
          <cell r="E480" t="str">
            <v>Lubricante</v>
          </cell>
          <cell r="F480" t="str">
            <v>lb</v>
          </cell>
          <cell r="G480">
            <v>0.06</v>
          </cell>
          <cell r="H480">
            <v>10890.543999999998</v>
          </cell>
          <cell r="I480">
            <v>653</v>
          </cell>
          <cell r="J480">
            <v>0</v>
          </cell>
          <cell r="K480">
            <v>7.8</v>
          </cell>
          <cell r="L480">
            <v>84946.243199999983</v>
          </cell>
          <cell r="Y480" t="e">
            <v>#N/A</v>
          </cell>
          <cell r="Z480" t="e">
            <v>#N/A</v>
          </cell>
        </row>
        <row r="481">
          <cell r="E481" t="str">
            <v>MANO DE OBRA</v>
          </cell>
          <cell r="I481">
            <v>14720</v>
          </cell>
          <cell r="L481">
            <v>1913600</v>
          </cell>
          <cell r="Z481" t="e">
            <v>#N/A</v>
          </cell>
        </row>
        <row r="482">
          <cell r="D482" t="str">
            <v>MOANIT72</v>
          </cell>
          <cell r="E482" t="str">
            <v>Inst. Tuberia Ø 1,80 m</v>
          </cell>
          <cell r="F482" t="str">
            <v>ml</v>
          </cell>
          <cell r="G482">
            <v>1</v>
          </cell>
          <cell r="H482">
            <v>14720</v>
          </cell>
          <cell r="I482">
            <v>14720</v>
          </cell>
          <cell r="J482">
            <v>0</v>
          </cell>
          <cell r="K482">
            <v>130</v>
          </cell>
          <cell r="L482">
            <v>1913600</v>
          </cell>
          <cell r="Y482" t="e">
            <v>#N/A</v>
          </cell>
          <cell r="Z482" t="e">
            <v>#N/A</v>
          </cell>
        </row>
        <row r="484">
          <cell r="E484" t="str">
            <v>VARIOS</v>
          </cell>
          <cell r="I484">
            <v>21960</v>
          </cell>
          <cell r="L484">
            <v>2854800</v>
          </cell>
          <cell r="Z484" t="e">
            <v>#N/A</v>
          </cell>
        </row>
        <row r="485">
          <cell r="D485" t="str">
            <v>AL04RETROG</v>
          </cell>
          <cell r="E485" t="str">
            <v>Retro Oruga 320</v>
          </cell>
          <cell r="F485" t="str">
            <v>Hr</v>
          </cell>
          <cell r="G485">
            <v>0.24</v>
          </cell>
          <cell r="H485">
            <v>90000</v>
          </cell>
          <cell r="I485">
            <v>21600</v>
          </cell>
          <cell r="J485">
            <v>0</v>
          </cell>
          <cell r="K485">
            <v>31.2</v>
          </cell>
          <cell r="L485">
            <v>2808000</v>
          </cell>
          <cell r="Y485" t="e">
            <v>#N/A</v>
          </cell>
          <cell r="Z485" t="e">
            <v>#N/A</v>
          </cell>
        </row>
        <row r="486">
          <cell r="D486" t="str">
            <v>TC07HINT</v>
          </cell>
          <cell r="E486" t="str">
            <v>Herramienta Menor</v>
          </cell>
          <cell r="F486" t="str">
            <v>ML"</v>
          </cell>
          <cell r="G486">
            <v>72</v>
          </cell>
          <cell r="H486">
            <v>5</v>
          </cell>
          <cell r="I486">
            <v>360</v>
          </cell>
          <cell r="J486">
            <v>0</v>
          </cell>
          <cell r="K486">
            <v>9360</v>
          </cell>
          <cell r="L486">
            <v>46800</v>
          </cell>
          <cell r="Y486" t="e">
            <v>#N/A</v>
          </cell>
          <cell r="Z486" t="e">
            <v>#N/A</v>
          </cell>
        </row>
        <row r="487">
          <cell r="E487" t="str">
            <v>SUBTOTAL</v>
          </cell>
          <cell r="I487">
            <v>37333</v>
          </cell>
          <cell r="L487">
            <v>4853290</v>
          </cell>
          <cell r="Z487" t="e">
            <v>#N/A</v>
          </cell>
        </row>
        <row r="488">
          <cell r="E488" t="str">
            <v>A.I.U</v>
          </cell>
          <cell r="I488">
            <v>0</v>
          </cell>
          <cell r="L488">
            <v>0</v>
          </cell>
          <cell r="Z488">
            <v>0</v>
          </cell>
        </row>
        <row r="489">
          <cell r="D489" t="str">
            <v>AIUAADMON</v>
          </cell>
          <cell r="E489" t="str">
            <v>Admon</v>
          </cell>
          <cell r="F489">
            <v>0</v>
          </cell>
          <cell r="I489">
            <v>0</v>
          </cell>
          <cell r="J489">
            <v>0</v>
          </cell>
          <cell r="L489">
            <v>0</v>
          </cell>
          <cell r="Z489">
            <v>0</v>
          </cell>
        </row>
        <row r="490">
          <cell r="D490" t="str">
            <v>AIUAIMPRE</v>
          </cell>
          <cell r="E490" t="str">
            <v>Imprevistos</v>
          </cell>
          <cell r="F490">
            <v>0</v>
          </cell>
          <cell r="I490">
            <v>0</v>
          </cell>
          <cell r="J490">
            <v>0</v>
          </cell>
          <cell r="L490">
            <v>0</v>
          </cell>
          <cell r="Z490">
            <v>0</v>
          </cell>
        </row>
        <row r="491">
          <cell r="D491" t="str">
            <v>AIUAUTILI</v>
          </cell>
          <cell r="E491" t="str">
            <v>Utilidad</v>
          </cell>
          <cell r="F491">
            <v>0</v>
          </cell>
          <cell r="I491">
            <v>0</v>
          </cell>
          <cell r="J491">
            <v>0</v>
          </cell>
          <cell r="L491">
            <v>0</v>
          </cell>
          <cell r="Z491">
            <v>0</v>
          </cell>
        </row>
        <row r="492">
          <cell r="D492" t="str">
            <v>AIUAIVAUTI</v>
          </cell>
          <cell r="E492" t="str">
            <v>IVA utilidad</v>
          </cell>
          <cell r="F492">
            <v>0</v>
          </cell>
          <cell r="I492">
            <v>0</v>
          </cell>
          <cell r="J492">
            <v>0</v>
          </cell>
          <cell r="L492">
            <v>0</v>
          </cell>
          <cell r="Z492">
            <v>0</v>
          </cell>
        </row>
        <row r="494">
          <cell r="E494" t="str">
            <v>ITEM</v>
          </cell>
        </row>
        <row r="495">
          <cell r="D495" t="str">
            <v>ANITC80</v>
          </cell>
          <cell r="E495" t="str">
            <v>Instalación Tuberia Concreto  Ø 2,00 m</v>
          </cell>
          <cell r="G495" t="str">
            <v>UN.</v>
          </cell>
          <cell r="H495" t="str">
            <v>Ml</v>
          </cell>
          <cell r="I495">
            <v>46413</v>
          </cell>
          <cell r="K495">
            <v>675</v>
          </cell>
          <cell r="L495">
            <v>31328775</v>
          </cell>
          <cell r="N495">
            <v>653</v>
          </cell>
          <cell r="O495">
            <v>18400</v>
          </cell>
          <cell r="P495">
            <v>27360</v>
          </cell>
          <cell r="Q495">
            <v>0</v>
          </cell>
          <cell r="X495">
            <v>31328775</v>
          </cell>
          <cell r="Y495" t="str">
            <v>Ml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</row>
        <row r="497">
          <cell r="D497" t="str">
            <v>CODIGO</v>
          </cell>
          <cell r="E497" t="str">
            <v>DESCRIPCION</v>
          </cell>
          <cell r="F497" t="str">
            <v>UN</v>
          </cell>
          <cell r="G497" t="str">
            <v>CANT</v>
          </cell>
          <cell r="H497" t="str">
            <v>V/UNIT.</v>
          </cell>
          <cell r="I497" t="str">
            <v>V/TOTAL</v>
          </cell>
          <cell r="K497" t="str">
            <v>CANT TOTAL</v>
          </cell>
          <cell r="L497" t="str">
            <v>Vr TOTAL</v>
          </cell>
          <cell r="Y497" t="str">
            <v>CANT.</v>
          </cell>
          <cell r="Z497" t="str">
            <v>V/TOTAL</v>
          </cell>
        </row>
        <row r="498">
          <cell r="E498" t="str">
            <v>MATERIALES</v>
          </cell>
          <cell r="I498">
            <v>653</v>
          </cell>
          <cell r="L498">
            <v>440775</v>
          </cell>
          <cell r="Z498" t="e">
            <v>#N/A</v>
          </cell>
        </row>
        <row r="501">
          <cell r="D501" t="str">
            <v>MA27LUBRI</v>
          </cell>
          <cell r="E501" t="str">
            <v>Lubricante</v>
          </cell>
          <cell r="F501" t="str">
            <v>lb</v>
          </cell>
          <cell r="G501">
            <v>0.06</v>
          </cell>
          <cell r="H501">
            <v>10890.543999999998</v>
          </cell>
          <cell r="I501">
            <v>653</v>
          </cell>
          <cell r="J501">
            <v>0</v>
          </cell>
          <cell r="K501">
            <v>40.5</v>
          </cell>
          <cell r="L501">
            <v>441067.03199999995</v>
          </cell>
          <cell r="Y501" t="e">
            <v>#N/A</v>
          </cell>
          <cell r="Z501" t="e">
            <v>#N/A</v>
          </cell>
        </row>
        <row r="502">
          <cell r="E502" t="str">
            <v>MANO DE OBRA</v>
          </cell>
          <cell r="I502">
            <v>18400</v>
          </cell>
          <cell r="L502">
            <v>12420000</v>
          </cell>
          <cell r="Z502" t="e">
            <v>#N/A</v>
          </cell>
        </row>
        <row r="503">
          <cell r="D503" t="str">
            <v>MOANIT80</v>
          </cell>
          <cell r="E503" t="str">
            <v>Inst. Tuberia Ø 2,00 m</v>
          </cell>
          <cell r="F503" t="str">
            <v>ml</v>
          </cell>
          <cell r="G503">
            <v>1</v>
          </cell>
          <cell r="H503">
            <v>18400</v>
          </cell>
          <cell r="I503">
            <v>18400</v>
          </cell>
          <cell r="J503">
            <v>0</v>
          </cell>
          <cell r="K503">
            <v>675</v>
          </cell>
          <cell r="L503">
            <v>12420000</v>
          </cell>
          <cell r="Y503" t="e">
            <v>#N/A</v>
          </cell>
          <cell r="Z503" t="e">
            <v>#N/A</v>
          </cell>
        </row>
        <row r="505">
          <cell r="E505" t="str">
            <v>VARIOS</v>
          </cell>
          <cell r="I505">
            <v>27360</v>
          </cell>
          <cell r="L505">
            <v>18468000</v>
          </cell>
          <cell r="Z505" t="e">
            <v>#N/A</v>
          </cell>
        </row>
        <row r="506">
          <cell r="D506" t="str">
            <v>AL04RETROG</v>
          </cell>
          <cell r="E506" t="str">
            <v>Retro Oruga 320</v>
          </cell>
          <cell r="F506" t="str">
            <v>Hr</v>
          </cell>
          <cell r="G506">
            <v>0.3</v>
          </cell>
          <cell r="H506">
            <v>90000</v>
          </cell>
          <cell r="I506">
            <v>27000</v>
          </cell>
          <cell r="J506">
            <v>0</v>
          </cell>
          <cell r="K506">
            <v>202.5</v>
          </cell>
          <cell r="L506">
            <v>18225000</v>
          </cell>
          <cell r="Y506" t="e">
            <v>#N/A</v>
          </cell>
          <cell r="Z506" t="e">
            <v>#N/A</v>
          </cell>
        </row>
        <row r="507">
          <cell r="D507" t="str">
            <v>TC07HINT</v>
          </cell>
          <cell r="E507" t="str">
            <v>Herramienta Menor</v>
          </cell>
          <cell r="F507" t="str">
            <v>ML"</v>
          </cell>
          <cell r="G507">
            <v>72</v>
          </cell>
          <cell r="H507">
            <v>5</v>
          </cell>
          <cell r="I507">
            <v>360</v>
          </cell>
          <cell r="J507">
            <v>0</v>
          </cell>
          <cell r="K507">
            <v>48600</v>
          </cell>
          <cell r="L507">
            <v>243000</v>
          </cell>
          <cell r="Y507" t="e">
            <v>#N/A</v>
          </cell>
          <cell r="Z507" t="e">
            <v>#N/A</v>
          </cell>
        </row>
        <row r="508">
          <cell r="E508" t="str">
            <v>SUBTOTAL</v>
          </cell>
          <cell r="I508">
            <v>46413</v>
          </cell>
          <cell r="L508">
            <v>31328775</v>
          </cell>
          <cell r="Z508" t="e">
            <v>#N/A</v>
          </cell>
        </row>
        <row r="509">
          <cell r="E509" t="str">
            <v>A.I.U</v>
          </cell>
          <cell r="I509">
            <v>0</v>
          </cell>
          <cell r="L509">
            <v>0</v>
          </cell>
          <cell r="Z509">
            <v>0</v>
          </cell>
        </row>
        <row r="510">
          <cell r="D510" t="str">
            <v>AIUAADMON</v>
          </cell>
          <cell r="E510" t="str">
            <v>Admon</v>
          </cell>
          <cell r="F510">
            <v>0</v>
          </cell>
          <cell r="I510">
            <v>0</v>
          </cell>
          <cell r="J510">
            <v>0</v>
          </cell>
          <cell r="L510">
            <v>0</v>
          </cell>
          <cell r="Z510">
            <v>0</v>
          </cell>
        </row>
        <row r="511">
          <cell r="D511" t="str">
            <v>AIUAIMPRE</v>
          </cell>
          <cell r="E511" t="str">
            <v>Imprevistos</v>
          </cell>
          <cell r="F511">
            <v>0</v>
          </cell>
          <cell r="I511">
            <v>0</v>
          </cell>
          <cell r="J511">
            <v>0</v>
          </cell>
          <cell r="L511">
            <v>0</v>
          </cell>
          <cell r="Z511">
            <v>0</v>
          </cell>
        </row>
        <row r="512">
          <cell r="D512" t="str">
            <v>AIUAUTILI</v>
          </cell>
          <cell r="E512" t="str">
            <v>Utilidad</v>
          </cell>
          <cell r="F512">
            <v>0</v>
          </cell>
          <cell r="I512">
            <v>0</v>
          </cell>
          <cell r="J512">
            <v>0</v>
          </cell>
          <cell r="L512">
            <v>0</v>
          </cell>
          <cell r="Z512">
            <v>0</v>
          </cell>
        </row>
        <row r="513">
          <cell r="D513" t="str">
            <v>AIUAIVAUTI</v>
          </cell>
          <cell r="E513" t="str">
            <v>IVA utilidad</v>
          </cell>
          <cell r="F513">
            <v>0</v>
          </cell>
          <cell r="I513">
            <v>0</v>
          </cell>
          <cell r="J513">
            <v>0</v>
          </cell>
          <cell r="L513">
            <v>0</v>
          </cell>
          <cell r="Z513">
            <v>0</v>
          </cell>
        </row>
        <row r="515">
          <cell r="E515" t="str">
            <v>ITEM</v>
          </cell>
        </row>
        <row r="516">
          <cell r="D516" t="str">
            <v>ANITF12</v>
          </cell>
          <cell r="E516" t="str">
            <v xml:space="preserve">Instalación Tuberia Flexible  Ø 12" </v>
          </cell>
          <cell r="G516" t="str">
            <v>UN.</v>
          </cell>
          <cell r="H516" t="str">
            <v>Ml</v>
          </cell>
          <cell r="I516">
            <v>3825</v>
          </cell>
          <cell r="K516">
            <v>1173</v>
          </cell>
          <cell r="L516">
            <v>4486725</v>
          </cell>
          <cell r="N516">
            <v>185</v>
          </cell>
          <cell r="O516">
            <v>3190</v>
          </cell>
          <cell r="P516">
            <v>450</v>
          </cell>
          <cell r="Q516">
            <v>0</v>
          </cell>
          <cell r="X516">
            <v>4486725</v>
          </cell>
          <cell r="Y516" t="str">
            <v>Ml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</row>
        <row r="518">
          <cell r="D518" t="str">
            <v>CODIGO</v>
          </cell>
          <cell r="E518" t="str">
            <v>DESCRIPCION</v>
          </cell>
          <cell r="F518" t="str">
            <v>UN</v>
          </cell>
          <cell r="G518" t="str">
            <v>CANT</v>
          </cell>
          <cell r="H518" t="str">
            <v>V/UNIT.</v>
          </cell>
          <cell r="I518" t="str">
            <v>V/TOTAL</v>
          </cell>
          <cell r="K518" t="str">
            <v>CANT TOTAL</v>
          </cell>
          <cell r="L518" t="str">
            <v>Vr TOTAL</v>
          </cell>
          <cell r="Y518" t="str">
            <v>CANT.</v>
          </cell>
          <cell r="Z518" t="str">
            <v>V/TOTAL</v>
          </cell>
        </row>
        <row r="519">
          <cell r="E519" t="str">
            <v>MATERIALES</v>
          </cell>
          <cell r="I519">
            <v>185</v>
          </cell>
          <cell r="L519">
            <v>217005</v>
          </cell>
          <cell r="Z519" t="e">
            <v>#N/A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Y520">
            <v>0</v>
          </cell>
          <cell r="Z520">
            <v>0</v>
          </cell>
        </row>
        <row r="521">
          <cell r="D521" t="str">
            <v>MA27LUBRI</v>
          </cell>
          <cell r="E521" t="str">
            <v>Lubricante</v>
          </cell>
          <cell r="F521" t="str">
            <v>lb</v>
          </cell>
          <cell r="G521">
            <v>1.7000000000000001E-2</v>
          </cell>
          <cell r="H521">
            <v>10890.543999999998</v>
          </cell>
          <cell r="I521">
            <v>185</v>
          </cell>
          <cell r="J521">
            <v>0</v>
          </cell>
          <cell r="K521">
            <v>19.941000000000003</v>
          </cell>
          <cell r="L521">
            <v>217168.33790399999</v>
          </cell>
          <cell r="Y521" t="e">
            <v>#N/A</v>
          </cell>
          <cell r="Z521" t="e">
            <v>#N/A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Y522">
            <v>0</v>
          </cell>
          <cell r="Z522">
            <v>0</v>
          </cell>
        </row>
        <row r="524">
          <cell r="E524" t="str">
            <v>MANO DE OBRA</v>
          </cell>
          <cell r="I524">
            <v>3190</v>
          </cell>
          <cell r="L524">
            <v>3741870</v>
          </cell>
          <cell r="Z524" t="e">
            <v>#N/A</v>
          </cell>
        </row>
        <row r="525">
          <cell r="D525" t="str">
            <v>MOANITF12</v>
          </cell>
          <cell r="E525" t="str">
            <v>Inst. Tuberia Ø 12"</v>
          </cell>
          <cell r="F525" t="str">
            <v>ml</v>
          </cell>
          <cell r="G525">
            <v>1</v>
          </cell>
          <cell r="H525">
            <v>3190</v>
          </cell>
          <cell r="I525">
            <v>3190</v>
          </cell>
          <cell r="J525">
            <v>0</v>
          </cell>
          <cell r="K525">
            <v>1173</v>
          </cell>
          <cell r="L525">
            <v>3741870</v>
          </cell>
          <cell r="Y525" t="e">
            <v>#N/A</v>
          </cell>
          <cell r="Z525" t="e">
            <v>#N/A</v>
          </cell>
        </row>
        <row r="527">
          <cell r="E527" t="str">
            <v>VARIOS</v>
          </cell>
          <cell r="I527">
            <v>450</v>
          </cell>
          <cell r="L527">
            <v>527850</v>
          </cell>
          <cell r="Z527" t="e">
            <v>#N/A</v>
          </cell>
        </row>
        <row r="528">
          <cell r="D528" t="str">
            <v>TC07H400</v>
          </cell>
          <cell r="E528" t="str">
            <v>Herramienta y Varios</v>
          </cell>
          <cell r="F528" t="str">
            <v>Gb</v>
          </cell>
          <cell r="G528">
            <v>1</v>
          </cell>
          <cell r="H528">
            <v>450</v>
          </cell>
          <cell r="I528">
            <v>450</v>
          </cell>
          <cell r="J528">
            <v>0</v>
          </cell>
          <cell r="K528">
            <v>1173</v>
          </cell>
          <cell r="L528">
            <v>527850</v>
          </cell>
          <cell r="Y528" t="e">
            <v>#N/A</v>
          </cell>
          <cell r="Z528" t="e">
            <v>#N/A</v>
          </cell>
        </row>
        <row r="530">
          <cell r="E530" t="str">
            <v>SUBTOTAL</v>
          </cell>
          <cell r="I530">
            <v>3825</v>
          </cell>
          <cell r="L530">
            <v>4486725</v>
          </cell>
          <cell r="Z530" t="e">
            <v>#N/A</v>
          </cell>
        </row>
        <row r="531">
          <cell r="E531" t="str">
            <v>A.I.U</v>
          </cell>
          <cell r="I531">
            <v>0</v>
          </cell>
          <cell r="L531">
            <v>0</v>
          </cell>
          <cell r="Z531">
            <v>0</v>
          </cell>
        </row>
        <row r="532">
          <cell r="D532" t="str">
            <v>AIUAADMON</v>
          </cell>
          <cell r="E532" t="str">
            <v>Admon</v>
          </cell>
          <cell r="F532">
            <v>0</v>
          </cell>
          <cell r="I532">
            <v>0</v>
          </cell>
          <cell r="J532">
            <v>0</v>
          </cell>
          <cell r="L532">
            <v>0</v>
          </cell>
          <cell r="Z532">
            <v>0</v>
          </cell>
        </row>
        <row r="533">
          <cell r="D533" t="str">
            <v>AIUAIMPRE</v>
          </cell>
          <cell r="E533" t="str">
            <v>Imprevistos</v>
          </cell>
          <cell r="F533">
            <v>0</v>
          </cell>
          <cell r="I533">
            <v>0</v>
          </cell>
          <cell r="J533">
            <v>0</v>
          </cell>
          <cell r="L533">
            <v>0</v>
          </cell>
          <cell r="Z533">
            <v>0</v>
          </cell>
        </row>
        <row r="534">
          <cell r="D534" t="str">
            <v>AIUAUTILI</v>
          </cell>
          <cell r="E534" t="str">
            <v>Utilidad</v>
          </cell>
          <cell r="F534">
            <v>0</v>
          </cell>
          <cell r="I534">
            <v>0</v>
          </cell>
          <cell r="J534">
            <v>0</v>
          </cell>
          <cell r="L534">
            <v>0</v>
          </cell>
          <cell r="Z534">
            <v>0</v>
          </cell>
        </row>
        <row r="535">
          <cell r="D535" t="str">
            <v>AIUAIVAUTI</v>
          </cell>
          <cell r="E535" t="str">
            <v>IVA utilidad</v>
          </cell>
          <cell r="F535">
            <v>0</v>
          </cell>
          <cell r="I535">
            <v>0</v>
          </cell>
          <cell r="J535">
            <v>0</v>
          </cell>
          <cell r="L535">
            <v>0</v>
          </cell>
          <cell r="Z535">
            <v>0</v>
          </cell>
        </row>
        <row r="537">
          <cell r="E537" t="str">
            <v>ITEM</v>
          </cell>
        </row>
        <row r="538">
          <cell r="D538" t="str">
            <v>ANITF18</v>
          </cell>
          <cell r="E538" t="str">
            <v xml:space="preserve">Instalación Tuberia Flexible  Ø 14-18" </v>
          </cell>
          <cell r="G538" t="str">
            <v>UN.</v>
          </cell>
          <cell r="H538" t="str">
            <v>Ml</v>
          </cell>
          <cell r="I538">
            <v>5088</v>
          </cell>
          <cell r="K538">
            <v>522</v>
          </cell>
          <cell r="L538">
            <v>2655936</v>
          </cell>
          <cell r="N538">
            <v>218</v>
          </cell>
          <cell r="O538">
            <v>4420</v>
          </cell>
          <cell r="P538">
            <v>450</v>
          </cell>
          <cell r="Q538">
            <v>0</v>
          </cell>
          <cell r="X538">
            <v>2655936</v>
          </cell>
          <cell r="Y538" t="str">
            <v>Ml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</row>
        <row r="540">
          <cell r="D540" t="str">
            <v>CODIGO</v>
          </cell>
          <cell r="E540" t="str">
            <v>DESCRIPCION</v>
          </cell>
          <cell r="F540" t="str">
            <v>UN</v>
          </cell>
          <cell r="G540" t="str">
            <v>CANT</v>
          </cell>
          <cell r="H540" t="str">
            <v>V/UNIT.</v>
          </cell>
          <cell r="I540" t="str">
            <v>V/TOTAL</v>
          </cell>
          <cell r="K540" t="str">
            <v>CANT TOTAL</v>
          </cell>
          <cell r="L540" t="str">
            <v>Vr TOTAL</v>
          </cell>
          <cell r="Y540" t="str">
            <v>CANT.</v>
          </cell>
          <cell r="Z540" t="str">
            <v>V/TOTAL</v>
          </cell>
        </row>
        <row r="541">
          <cell r="E541" t="str">
            <v>MATERIALES</v>
          </cell>
          <cell r="I541">
            <v>218</v>
          </cell>
          <cell r="L541">
            <v>113796</v>
          </cell>
          <cell r="Z541" t="e">
            <v>#N/A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Y542">
            <v>0</v>
          </cell>
          <cell r="Z542">
            <v>0</v>
          </cell>
        </row>
        <row r="543">
          <cell r="D543" t="str">
            <v>MA27LUBRI</v>
          </cell>
          <cell r="E543" t="str">
            <v>Lubricante</v>
          </cell>
          <cell r="F543" t="str">
            <v>lb</v>
          </cell>
          <cell r="G543">
            <v>0.02</v>
          </cell>
          <cell r="H543">
            <v>10890.543999999998</v>
          </cell>
          <cell r="I543">
            <v>218</v>
          </cell>
          <cell r="J543">
            <v>0</v>
          </cell>
          <cell r="K543">
            <v>10.44</v>
          </cell>
          <cell r="L543">
            <v>113697.27935999997</v>
          </cell>
          <cell r="Y543" t="e">
            <v>#N/A</v>
          </cell>
          <cell r="Z543" t="e">
            <v>#N/A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Y544">
            <v>0</v>
          </cell>
          <cell r="Z544">
            <v>0</v>
          </cell>
        </row>
        <row r="546">
          <cell r="E546" t="str">
            <v>MANO DE OBRA</v>
          </cell>
          <cell r="I546">
            <v>4420</v>
          </cell>
          <cell r="L546">
            <v>2307240</v>
          </cell>
          <cell r="Z546" t="e">
            <v>#N/A</v>
          </cell>
        </row>
        <row r="547">
          <cell r="D547" t="str">
            <v>MOANITF18</v>
          </cell>
          <cell r="E547" t="str">
            <v>Inst. Tuberia Ø 14-18"</v>
          </cell>
          <cell r="F547" t="str">
            <v>ml</v>
          </cell>
          <cell r="G547">
            <v>1</v>
          </cell>
          <cell r="H547">
            <v>4420</v>
          </cell>
          <cell r="I547">
            <v>4420</v>
          </cell>
          <cell r="J547">
            <v>0</v>
          </cell>
          <cell r="K547">
            <v>522</v>
          </cell>
          <cell r="L547">
            <v>2307240</v>
          </cell>
          <cell r="Y547" t="e">
            <v>#N/A</v>
          </cell>
          <cell r="Z547" t="e">
            <v>#N/A</v>
          </cell>
        </row>
        <row r="549">
          <cell r="E549" t="str">
            <v>VARIOS</v>
          </cell>
          <cell r="I549">
            <v>450</v>
          </cell>
          <cell r="L549">
            <v>234900</v>
          </cell>
          <cell r="Z549" t="e">
            <v>#N/A</v>
          </cell>
        </row>
        <row r="550">
          <cell r="D550" t="str">
            <v>TC07H400</v>
          </cell>
          <cell r="E550" t="str">
            <v>Herramienta y Varios</v>
          </cell>
          <cell r="F550" t="str">
            <v>Gb</v>
          </cell>
          <cell r="G550">
            <v>1</v>
          </cell>
          <cell r="H550">
            <v>450</v>
          </cell>
          <cell r="I550">
            <v>450</v>
          </cell>
          <cell r="J550">
            <v>0</v>
          </cell>
          <cell r="K550">
            <v>522</v>
          </cell>
          <cell r="L550">
            <v>234900</v>
          </cell>
          <cell r="Y550" t="e">
            <v>#N/A</v>
          </cell>
          <cell r="Z550" t="e">
            <v>#N/A</v>
          </cell>
        </row>
        <row r="552">
          <cell r="E552" t="str">
            <v>SUBTOTAL</v>
          </cell>
          <cell r="I552">
            <v>5088</v>
          </cell>
          <cell r="L552">
            <v>2655936</v>
          </cell>
          <cell r="Z552" t="e">
            <v>#N/A</v>
          </cell>
        </row>
        <row r="553">
          <cell r="E553" t="str">
            <v>A.I.U</v>
          </cell>
          <cell r="I553">
            <v>0</v>
          </cell>
          <cell r="L553">
            <v>0</v>
          </cell>
          <cell r="Z553">
            <v>0</v>
          </cell>
        </row>
        <row r="554">
          <cell r="D554" t="str">
            <v>AIUAADMON</v>
          </cell>
          <cell r="E554" t="str">
            <v>Admon</v>
          </cell>
          <cell r="F554">
            <v>0</v>
          </cell>
          <cell r="I554">
            <v>0</v>
          </cell>
          <cell r="J554">
            <v>0</v>
          </cell>
          <cell r="L554">
            <v>0</v>
          </cell>
          <cell r="Z554">
            <v>0</v>
          </cell>
        </row>
        <row r="555">
          <cell r="D555" t="str">
            <v>AIUAIMPRE</v>
          </cell>
          <cell r="E555" t="str">
            <v>Imprevistos</v>
          </cell>
          <cell r="F555">
            <v>0</v>
          </cell>
          <cell r="I555">
            <v>0</v>
          </cell>
          <cell r="J555">
            <v>0</v>
          </cell>
          <cell r="L555">
            <v>0</v>
          </cell>
          <cell r="Z555">
            <v>0</v>
          </cell>
        </row>
        <row r="556">
          <cell r="D556" t="str">
            <v>AIUAUTILI</v>
          </cell>
          <cell r="E556" t="str">
            <v>Utilidad</v>
          </cell>
          <cell r="F556">
            <v>0</v>
          </cell>
          <cell r="I556">
            <v>0</v>
          </cell>
          <cell r="J556">
            <v>0</v>
          </cell>
          <cell r="L556">
            <v>0</v>
          </cell>
          <cell r="Z556">
            <v>0</v>
          </cell>
        </row>
        <row r="557">
          <cell r="D557" t="str">
            <v>AIUAIVAUTI</v>
          </cell>
          <cell r="E557" t="str">
            <v>IVA utilidad</v>
          </cell>
          <cell r="F557">
            <v>0</v>
          </cell>
          <cell r="I557">
            <v>0</v>
          </cell>
          <cell r="J557">
            <v>0</v>
          </cell>
          <cell r="L557">
            <v>0</v>
          </cell>
          <cell r="Z557">
            <v>0</v>
          </cell>
        </row>
        <row r="559">
          <cell r="E559" t="str">
            <v>ITEM</v>
          </cell>
        </row>
        <row r="560">
          <cell r="D560" t="str">
            <v>ANITF24</v>
          </cell>
          <cell r="E560" t="str">
            <v xml:space="preserve">Instalación Tuberia Flexible  Ø 20-24" </v>
          </cell>
          <cell r="G560" t="str">
            <v>UN.</v>
          </cell>
          <cell r="H560" t="str">
            <v>Ml</v>
          </cell>
          <cell r="I560">
            <v>6428</v>
          </cell>
          <cell r="K560">
            <v>0</v>
          </cell>
          <cell r="L560">
            <v>0</v>
          </cell>
          <cell r="N560">
            <v>218</v>
          </cell>
          <cell r="O560">
            <v>5760</v>
          </cell>
          <cell r="P560">
            <v>450</v>
          </cell>
          <cell r="Q560">
            <v>0</v>
          </cell>
          <cell r="X560">
            <v>0</v>
          </cell>
          <cell r="Y560" t="str">
            <v>Ml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</row>
        <row r="562">
          <cell r="D562" t="str">
            <v>CODIGO</v>
          </cell>
          <cell r="E562" t="str">
            <v>DESCRIPCION</v>
          </cell>
          <cell r="F562" t="str">
            <v>UN</v>
          </cell>
          <cell r="G562" t="str">
            <v>CANT</v>
          </cell>
          <cell r="H562" t="str">
            <v>V/UNIT.</v>
          </cell>
          <cell r="I562" t="str">
            <v>V/TOTAL</v>
          </cell>
          <cell r="K562" t="str">
            <v>CANT TOTAL</v>
          </cell>
          <cell r="L562" t="str">
            <v>Vr TOTAL</v>
          </cell>
          <cell r="Y562" t="str">
            <v>CANT.</v>
          </cell>
          <cell r="Z562" t="str">
            <v>V/TOTAL</v>
          </cell>
        </row>
        <row r="563">
          <cell r="E563" t="str">
            <v>MATERIALES</v>
          </cell>
          <cell r="I563">
            <v>218</v>
          </cell>
          <cell r="L563">
            <v>0</v>
          </cell>
          <cell r="Z563" t="e">
            <v>#N/A</v>
          </cell>
        </row>
        <row r="564">
          <cell r="D564" t="str">
            <v>MA27LUBRI</v>
          </cell>
          <cell r="E564" t="str">
            <v>Lubricante</v>
          </cell>
          <cell r="F564" t="str">
            <v>lb</v>
          </cell>
          <cell r="G564">
            <v>0.02</v>
          </cell>
          <cell r="H564">
            <v>10890.543999999998</v>
          </cell>
          <cell r="I564">
            <v>218</v>
          </cell>
          <cell r="J564">
            <v>0</v>
          </cell>
          <cell r="K564">
            <v>0</v>
          </cell>
          <cell r="L564">
            <v>0</v>
          </cell>
          <cell r="Y564" t="e">
            <v>#N/A</v>
          </cell>
          <cell r="Z564" t="e">
            <v>#N/A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Y565">
            <v>0</v>
          </cell>
          <cell r="Z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Y566">
            <v>0</v>
          </cell>
          <cell r="Z566">
            <v>0</v>
          </cell>
        </row>
        <row r="568">
          <cell r="E568" t="str">
            <v>MANO DE OBRA</v>
          </cell>
          <cell r="I568">
            <v>5760</v>
          </cell>
          <cell r="L568">
            <v>0</v>
          </cell>
          <cell r="Z568" t="e">
            <v>#N/A</v>
          </cell>
        </row>
        <row r="569">
          <cell r="D569" t="str">
            <v>MOANITF24</v>
          </cell>
          <cell r="E569" t="str">
            <v>Inst. Tuberia Ø 20-24"</v>
          </cell>
          <cell r="F569" t="str">
            <v>ml</v>
          </cell>
          <cell r="G569">
            <v>1</v>
          </cell>
          <cell r="H569">
            <v>5760</v>
          </cell>
          <cell r="I569">
            <v>5760</v>
          </cell>
          <cell r="J569">
            <v>0</v>
          </cell>
          <cell r="K569">
            <v>0</v>
          </cell>
          <cell r="L569">
            <v>0</v>
          </cell>
          <cell r="Y569" t="e">
            <v>#N/A</v>
          </cell>
          <cell r="Z569" t="e">
            <v>#N/A</v>
          </cell>
        </row>
        <row r="571">
          <cell r="E571" t="str">
            <v>VARIOS</v>
          </cell>
          <cell r="I571">
            <v>450</v>
          </cell>
          <cell r="L571">
            <v>0</v>
          </cell>
          <cell r="Z571" t="e">
            <v>#N/A</v>
          </cell>
        </row>
        <row r="572">
          <cell r="D572" t="str">
            <v>TC07H400</v>
          </cell>
          <cell r="E572" t="str">
            <v>Herramienta y Varios</v>
          </cell>
          <cell r="F572" t="str">
            <v>Gb</v>
          </cell>
          <cell r="G572">
            <v>1</v>
          </cell>
          <cell r="H572">
            <v>450</v>
          </cell>
          <cell r="I572">
            <v>450</v>
          </cell>
          <cell r="J572">
            <v>0</v>
          </cell>
          <cell r="K572">
            <v>0</v>
          </cell>
          <cell r="L572">
            <v>0</v>
          </cell>
          <cell r="Y572" t="e">
            <v>#N/A</v>
          </cell>
          <cell r="Z572" t="e">
            <v>#N/A</v>
          </cell>
        </row>
        <row r="574">
          <cell r="E574" t="str">
            <v>SUBTOTAL</v>
          </cell>
          <cell r="I574">
            <v>6428</v>
          </cell>
          <cell r="L574">
            <v>0</v>
          </cell>
          <cell r="Z574" t="e">
            <v>#N/A</v>
          </cell>
        </row>
        <row r="575">
          <cell r="E575" t="str">
            <v>A.I.U</v>
          </cell>
          <cell r="I575">
            <v>0</v>
          </cell>
          <cell r="L575">
            <v>0</v>
          </cell>
          <cell r="Z575">
            <v>0</v>
          </cell>
        </row>
        <row r="576">
          <cell r="D576" t="str">
            <v>AIUAADMON</v>
          </cell>
          <cell r="E576" t="str">
            <v>Admon</v>
          </cell>
          <cell r="F576">
            <v>0</v>
          </cell>
          <cell r="I576">
            <v>0</v>
          </cell>
          <cell r="J576">
            <v>0</v>
          </cell>
          <cell r="L576">
            <v>0</v>
          </cell>
          <cell r="Z576">
            <v>0</v>
          </cell>
        </row>
        <row r="577">
          <cell r="D577" t="str">
            <v>AIUAIMPRE</v>
          </cell>
          <cell r="E577" t="str">
            <v>Imprevistos</v>
          </cell>
          <cell r="F577">
            <v>0</v>
          </cell>
          <cell r="I577">
            <v>0</v>
          </cell>
          <cell r="J577">
            <v>0</v>
          </cell>
          <cell r="L577">
            <v>0</v>
          </cell>
          <cell r="Z577">
            <v>0</v>
          </cell>
        </row>
        <row r="578">
          <cell r="D578" t="str">
            <v>AIUAUTILI</v>
          </cell>
          <cell r="E578" t="str">
            <v>Utilidad</v>
          </cell>
          <cell r="F578">
            <v>0</v>
          </cell>
          <cell r="I578">
            <v>0</v>
          </cell>
          <cell r="J578">
            <v>0</v>
          </cell>
          <cell r="L578">
            <v>0</v>
          </cell>
          <cell r="Z578">
            <v>0</v>
          </cell>
        </row>
        <row r="579">
          <cell r="D579" t="str">
            <v>AIUAIVAUTI</v>
          </cell>
          <cell r="E579" t="str">
            <v>IVA utilidad</v>
          </cell>
          <cell r="F579">
            <v>0</v>
          </cell>
          <cell r="I579">
            <v>0</v>
          </cell>
          <cell r="J579">
            <v>0</v>
          </cell>
          <cell r="L579">
            <v>0</v>
          </cell>
          <cell r="Z579">
            <v>0</v>
          </cell>
        </row>
        <row r="581">
          <cell r="E581" t="str">
            <v>ITEM</v>
          </cell>
        </row>
        <row r="582">
          <cell r="D582" t="str">
            <v>ANSCRC130</v>
          </cell>
          <cell r="E582" t="str">
            <v>Suministro Tuberia Concreto TCR CL-1 30"</v>
          </cell>
          <cell r="G582" t="str">
            <v>UN.</v>
          </cell>
          <cell r="H582" t="str">
            <v>Ml</v>
          </cell>
          <cell r="I582">
            <v>168472</v>
          </cell>
          <cell r="K582">
            <v>105.3</v>
          </cell>
          <cell r="L582">
            <v>17740101.599999998</v>
          </cell>
          <cell r="N582">
            <v>160520</v>
          </cell>
          <cell r="O582">
            <v>0</v>
          </cell>
          <cell r="P582">
            <v>7952</v>
          </cell>
          <cell r="Q582">
            <v>0</v>
          </cell>
          <cell r="X582">
            <v>17740101.599999998</v>
          </cell>
          <cell r="Y582" t="str">
            <v>Ml</v>
          </cell>
          <cell r="Z582" t="e">
            <v>#N/A</v>
          </cell>
          <cell r="AA582" t="e">
            <v>#N/A</v>
          </cell>
          <cell r="AB582">
            <v>0</v>
          </cell>
          <cell r="AC582" t="e">
            <v>#N/A</v>
          </cell>
        </row>
        <row r="584">
          <cell r="D584" t="str">
            <v>CODIGO</v>
          </cell>
          <cell r="E584" t="str">
            <v>DESCRIPCION</v>
          </cell>
          <cell r="F584" t="str">
            <v>UN</v>
          </cell>
          <cell r="G584" t="str">
            <v>CANT</v>
          </cell>
          <cell r="H584" t="str">
            <v>V/UNIT.</v>
          </cell>
          <cell r="I584" t="str">
            <v>V/TOTAL</v>
          </cell>
          <cell r="K584" t="str">
            <v>CANT TOTAL</v>
          </cell>
          <cell r="L584" t="str">
            <v>Vr TOTAL</v>
          </cell>
          <cell r="Y584" t="str">
            <v>CANT.</v>
          </cell>
          <cell r="Z584" t="str">
            <v>V/TOTAL</v>
          </cell>
        </row>
        <row r="585">
          <cell r="E585" t="str">
            <v>MATERIALES</v>
          </cell>
          <cell r="I585">
            <v>160520</v>
          </cell>
          <cell r="L585">
            <v>16902756</v>
          </cell>
          <cell r="Z585" t="e">
            <v>#N/A</v>
          </cell>
        </row>
        <row r="586">
          <cell r="D586" t="str">
            <v>MA46TCRC130</v>
          </cell>
          <cell r="E586" t="str">
            <v>Tuberia concreto TCR CL-I 30"</v>
          </cell>
          <cell r="F586" t="str">
            <v>ml</v>
          </cell>
          <cell r="G586">
            <v>1</v>
          </cell>
          <cell r="H586">
            <v>160520</v>
          </cell>
          <cell r="I586">
            <v>160520</v>
          </cell>
          <cell r="J586">
            <v>0</v>
          </cell>
          <cell r="K586">
            <v>105.3</v>
          </cell>
          <cell r="L586">
            <v>16902756</v>
          </cell>
          <cell r="Y586" t="e">
            <v>#N/A</v>
          </cell>
          <cell r="Z586" t="e">
            <v>#N/A</v>
          </cell>
        </row>
        <row r="589">
          <cell r="E589" t="str">
            <v>MANO DE OBRA</v>
          </cell>
          <cell r="I589">
            <v>0</v>
          </cell>
          <cell r="L589">
            <v>0</v>
          </cell>
          <cell r="Z589">
            <v>0</v>
          </cell>
        </row>
        <row r="592">
          <cell r="E592" t="str">
            <v>VARIOS</v>
          </cell>
          <cell r="I592">
            <v>7952</v>
          </cell>
          <cell r="L592">
            <v>837345.6</v>
          </cell>
          <cell r="Z592" t="e">
            <v>#N/A</v>
          </cell>
        </row>
        <row r="593">
          <cell r="D593" t="str">
            <v>TC60TT</v>
          </cell>
          <cell r="E593" t="str">
            <v>Transporte Tuberia</v>
          </cell>
          <cell r="F593" t="str">
            <v>Kg</v>
          </cell>
          <cell r="G593">
            <v>568</v>
          </cell>
          <cell r="H593">
            <v>14</v>
          </cell>
          <cell r="I593">
            <v>7952</v>
          </cell>
          <cell r="J593">
            <v>0</v>
          </cell>
          <cell r="K593">
            <v>59810.400000000001</v>
          </cell>
          <cell r="L593">
            <v>837345.6</v>
          </cell>
          <cell r="Y593" t="e">
            <v>#N/A</v>
          </cell>
          <cell r="Z593" t="e">
            <v>#N/A</v>
          </cell>
        </row>
        <row r="594">
          <cell r="E594" t="str">
            <v>SUBTOTAL</v>
          </cell>
          <cell r="I594">
            <v>168472</v>
          </cell>
          <cell r="L594">
            <v>17740101.599999998</v>
          </cell>
          <cell r="Z594" t="e">
            <v>#N/A</v>
          </cell>
        </row>
        <row r="595">
          <cell r="E595" t="str">
            <v>A.I.U</v>
          </cell>
          <cell r="I595">
            <v>0</v>
          </cell>
          <cell r="L595">
            <v>0</v>
          </cell>
          <cell r="Z595">
            <v>0</v>
          </cell>
        </row>
        <row r="596">
          <cell r="D596" t="str">
            <v>AIUAADMON</v>
          </cell>
          <cell r="E596" t="str">
            <v>Admon</v>
          </cell>
          <cell r="F596">
            <v>0</v>
          </cell>
          <cell r="I596">
            <v>0</v>
          </cell>
          <cell r="J596">
            <v>0</v>
          </cell>
          <cell r="L596">
            <v>0</v>
          </cell>
          <cell r="Z596">
            <v>0</v>
          </cell>
        </row>
        <row r="597">
          <cell r="D597" t="str">
            <v>AIUAIMPRE</v>
          </cell>
          <cell r="E597" t="str">
            <v>Imprevistos</v>
          </cell>
          <cell r="F597">
            <v>0</v>
          </cell>
          <cell r="I597">
            <v>0</v>
          </cell>
          <cell r="J597">
            <v>0</v>
          </cell>
          <cell r="L597">
            <v>0</v>
          </cell>
          <cell r="Z597">
            <v>0</v>
          </cell>
        </row>
        <row r="598">
          <cell r="D598" t="str">
            <v>AIUAUTILI</v>
          </cell>
          <cell r="E598" t="str">
            <v>Utilidad</v>
          </cell>
          <cell r="F598">
            <v>0</v>
          </cell>
          <cell r="I598">
            <v>0</v>
          </cell>
          <cell r="J598">
            <v>0</v>
          </cell>
          <cell r="L598">
            <v>0</v>
          </cell>
          <cell r="Z598">
            <v>0</v>
          </cell>
        </row>
        <row r="599">
          <cell r="D599" t="str">
            <v>AIUAIVAUTI</v>
          </cell>
          <cell r="E599" t="str">
            <v>IVA utilidad</v>
          </cell>
          <cell r="F599">
            <v>0</v>
          </cell>
          <cell r="I599">
            <v>0</v>
          </cell>
          <cell r="J599">
            <v>0</v>
          </cell>
          <cell r="L599">
            <v>0</v>
          </cell>
          <cell r="Z599">
            <v>0</v>
          </cell>
        </row>
        <row r="601">
          <cell r="E601" t="str">
            <v>ITEM</v>
          </cell>
        </row>
        <row r="602">
          <cell r="D602" t="str">
            <v>ANSCRC136</v>
          </cell>
          <cell r="E602" t="str">
            <v>Suministro Tuberia Concreto TCR CL-1 36"</v>
          </cell>
          <cell r="G602" t="str">
            <v>UN.</v>
          </cell>
          <cell r="H602" t="str">
            <v>Ml</v>
          </cell>
          <cell r="I602">
            <v>218113</v>
          </cell>
          <cell r="K602">
            <v>0</v>
          </cell>
          <cell r="L602">
            <v>0</v>
          </cell>
          <cell r="N602">
            <v>205905</v>
          </cell>
          <cell r="O602">
            <v>0</v>
          </cell>
          <cell r="P602">
            <v>12208</v>
          </cell>
          <cell r="Q602">
            <v>0</v>
          </cell>
          <cell r="X602">
            <v>0</v>
          </cell>
          <cell r="Y602" t="str">
            <v>Ml</v>
          </cell>
          <cell r="Z602" t="e">
            <v>#N/A</v>
          </cell>
          <cell r="AA602" t="e">
            <v>#N/A</v>
          </cell>
          <cell r="AB602">
            <v>0</v>
          </cell>
          <cell r="AC602" t="e">
            <v>#N/A</v>
          </cell>
        </row>
        <row r="604">
          <cell r="D604" t="str">
            <v>CODIGO</v>
          </cell>
          <cell r="E604" t="str">
            <v>DESCRIPCION</v>
          </cell>
          <cell r="F604" t="str">
            <v>UN</v>
          </cell>
          <cell r="G604" t="str">
            <v>CANT</v>
          </cell>
          <cell r="H604" t="str">
            <v>V/UNIT.</v>
          </cell>
          <cell r="I604" t="str">
            <v>V/TOTAL</v>
          </cell>
          <cell r="K604" t="str">
            <v>CANT TOTAL</v>
          </cell>
          <cell r="L604" t="str">
            <v>Vr TOTAL</v>
          </cell>
          <cell r="Y604" t="str">
            <v>CANT.</v>
          </cell>
          <cell r="Z604" t="str">
            <v>V/TOTAL</v>
          </cell>
        </row>
        <row r="605">
          <cell r="E605" t="str">
            <v>MATERIALES</v>
          </cell>
          <cell r="I605">
            <v>205905</v>
          </cell>
          <cell r="L605">
            <v>0</v>
          </cell>
          <cell r="Z605" t="e">
            <v>#N/A</v>
          </cell>
        </row>
        <row r="606">
          <cell r="D606" t="str">
            <v>MA46TCRC136</v>
          </cell>
          <cell r="E606" t="str">
            <v>Tuberia concreto TCR CL-I 36"</v>
          </cell>
          <cell r="F606" t="str">
            <v>ml</v>
          </cell>
          <cell r="G606">
            <v>1</v>
          </cell>
          <cell r="H606">
            <v>205904.64000000001</v>
          </cell>
          <cell r="I606">
            <v>205905</v>
          </cell>
          <cell r="J606">
            <v>0</v>
          </cell>
          <cell r="K606">
            <v>0</v>
          </cell>
          <cell r="L606">
            <v>0</v>
          </cell>
          <cell r="Y606" t="e">
            <v>#N/A</v>
          </cell>
          <cell r="Z606" t="e">
            <v>#N/A</v>
          </cell>
        </row>
        <row r="609">
          <cell r="E609" t="str">
            <v>MANO DE OBRA</v>
          </cell>
          <cell r="I609">
            <v>0</v>
          </cell>
          <cell r="L609">
            <v>0</v>
          </cell>
          <cell r="Z609">
            <v>0</v>
          </cell>
        </row>
        <row r="612">
          <cell r="E612" t="str">
            <v>VARIOS</v>
          </cell>
          <cell r="I612">
            <v>12208</v>
          </cell>
          <cell r="L612">
            <v>0</v>
          </cell>
          <cell r="Z612" t="e">
            <v>#N/A</v>
          </cell>
        </row>
        <row r="613">
          <cell r="D613" t="str">
            <v>TC60TT</v>
          </cell>
          <cell r="E613" t="str">
            <v>Transporte Tuberia</v>
          </cell>
          <cell r="F613" t="str">
            <v>Kg</v>
          </cell>
          <cell r="G613">
            <v>872</v>
          </cell>
          <cell r="H613">
            <v>14</v>
          </cell>
          <cell r="I613">
            <v>12208</v>
          </cell>
          <cell r="J613">
            <v>0</v>
          </cell>
          <cell r="K613">
            <v>0</v>
          </cell>
          <cell r="L613">
            <v>0</v>
          </cell>
          <cell r="Y613" t="e">
            <v>#N/A</v>
          </cell>
          <cell r="Z613" t="e">
            <v>#N/A</v>
          </cell>
        </row>
        <row r="614">
          <cell r="E614" t="str">
            <v>SUBTOTAL</v>
          </cell>
          <cell r="I614">
            <v>218113</v>
          </cell>
          <cell r="L614">
            <v>0</v>
          </cell>
          <cell r="Z614" t="e">
            <v>#N/A</v>
          </cell>
        </row>
        <row r="615">
          <cell r="E615" t="str">
            <v>A.I.U</v>
          </cell>
          <cell r="I615">
            <v>0</v>
          </cell>
          <cell r="L615">
            <v>0</v>
          </cell>
          <cell r="Z615">
            <v>0</v>
          </cell>
        </row>
        <row r="616">
          <cell r="D616" t="str">
            <v>AIUAADMON</v>
          </cell>
          <cell r="E616" t="str">
            <v>Admon</v>
          </cell>
          <cell r="F616">
            <v>0</v>
          </cell>
          <cell r="I616">
            <v>0</v>
          </cell>
          <cell r="J616">
            <v>0</v>
          </cell>
          <cell r="L616">
            <v>0</v>
          </cell>
          <cell r="Z616">
            <v>0</v>
          </cell>
        </row>
        <row r="617">
          <cell r="D617" t="str">
            <v>AIUAIMPRE</v>
          </cell>
          <cell r="E617" t="str">
            <v>Imprevistos</v>
          </cell>
          <cell r="F617">
            <v>0</v>
          </cell>
          <cell r="I617">
            <v>0</v>
          </cell>
          <cell r="J617">
            <v>0</v>
          </cell>
          <cell r="L617">
            <v>0</v>
          </cell>
          <cell r="Z617">
            <v>0</v>
          </cell>
        </row>
        <row r="618">
          <cell r="D618" t="str">
            <v>AIUAUTILI</v>
          </cell>
          <cell r="E618" t="str">
            <v>Utilidad</v>
          </cell>
          <cell r="F618">
            <v>0</v>
          </cell>
          <cell r="I618">
            <v>0</v>
          </cell>
          <cell r="J618">
            <v>0</v>
          </cell>
          <cell r="L618">
            <v>0</v>
          </cell>
          <cell r="Z618">
            <v>0</v>
          </cell>
        </row>
        <row r="619">
          <cell r="D619" t="str">
            <v>AIUAIVAUTI</v>
          </cell>
          <cell r="E619" t="str">
            <v>IVA utilidad</v>
          </cell>
          <cell r="F619">
            <v>0</v>
          </cell>
          <cell r="I619">
            <v>0</v>
          </cell>
          <cell r="J619">
            <v>0</v>
          </cell>
          <cell r="L619">
            <v>0</v>
          </cell>
          <cell r="Z619">
            <v>0</v>
          </cell>
        </row>
        <row r="621">
          <cell r="E621" t="str">
            <v>ITEM</v>
          </cell>
        </row>
        <row r="622">
          <cell r="D622" t="str">
            <v>ANSCRC156</v>
          </cell>
          <cell r="E622" t="str">
            <v>Suministro Tuberia Concreto TCR CL-1 Ø 1,40 m</v>
          </cell>
          <cell r="G622" t="str">
            <v>UN.</v>
          </cell>
          <cell r="H622" t="str">
            <v>Ml</v>
          </cell>
          <cell r="I622">
            <v>444059</v>
          </cell>
          <cell r="K622">
            <v>6</v>
          </cell>
          <cell r="L622">
            <v>2664354</v>
          </cell>
          <cell r="N622">
            <v>420987</v>
          </cell>
          <cell r="O622">
            <v>0</v>
          </cell>
          <cell r="P622">
            <v>23072</v>
          </cell>
          <cell r="Q622">
            <v>0</v>
          </cell>
          <cell r="X622">
            <v>2664354</v>
          </cell>
          <cell r="Y622" t="str">
            <v>Ml</v>
          </cell>
          <cell r="Z622" t="e">
            <v>#N/A</v>
          </cell>
          <cell r="AA622" t="e">
            <v>#N/A</v>
          </cell>
          <cell r="AB622">
            <v>0</v>
          </cell>
          <cell r="AC622" t="e">
            <v>#N/A</v>
          </cell>
        </row>
        <row r="624">
          <cell r="D624" t="str">
            <v>CODIGO</v>
          </cell>
          <cell r="E624" t="str">
            <v>DESCRIPCION</v>
          </cell>
          <cell r="F624" t="str">
            <v>UN</v>
          </cell>
          <cell r="G624" t="str">
            <v>CANT</v>
          </cell>
          <cell r="H624" t="str">
            <v>V/UNIT.</v>
          </cell>
          <cell r="I624" t="str">
            <v>V/TOTAL</v>
          </cell>
          <cell r="K624" t="str">
            <v>CANT TOTAL</v>
          </cell>
          <cell r="L624" t="str">
            <v>Vr TOTAL</v>
          </cell>
          <cell r="Y624" t="str">
            <v>CANT.</v>
          </cell>
          <cell r="Z624" t="str">
            <v>V/TOTAL</v>
          </cell>
        </row>
        <row r="625">
          <cell r="E625" t="str">
            <v>MATERIALES</v>
          </cell>
          <cell r="I625">
            <v>420987</v>
          </cell>
          <cell r="L625">
            <v>2525922</v>
          </cell>
          <cell r="Z625" t="e">
            <v>#N/A</v>
          </cell>
        </row>
        <row r="626">
          <cell r="D626" t="str">
            <v>MA46TCRC156</v>
          </cell>
          <cell r="E626" t="str">
            <v>Tuberia concreto TCR CL-I 1,40 m</v>
          </cell>
          <cell r="F626" t="str">
            <v>ml</v>
          </cell>
          <cell r="G626">
            <v>1</v>
          </cell>
          <cell r="H626">
            <v>420987.2</v>
          </cell>
          <cell r="I626">
            <v>420987</v>
          </cell>
          <cell r="J626">
            <v>0</v>
          </cell>
          <cell r="K626">
            <v>6</v>
          </cell>
          <cell r="L626">
            <v>2525923.2000000002</v>
          </cell>
          <cell r="Y626" t="e">
            <v>#N/A</v>
          </cell>
          <cell r="Z626" t="e">
            <v>#N/A</v>
          </cell>
        </row>
        <row r="629">
          <cell r="E629" t="str">
            <v>MANO DE OBRA</v>
          </cell>
          <cell r="I629">
            <v>0</v>
          </cell>
          <cell r="L629">
            <v>0</v>
          </cell>
          <cell r="Z629">
            <v>0</v>
          </cell>
        </row>
        <row r="632">
          <cell r="E632" t="str">
            <v>VARIOS</v>
          </cell>
          <cell r="I632">
            <v>23072</v>
          </cell>
          <cell r="L632">
            <v>138432</v>
          </cell>
          <cell r="Z632" t="e">
            <v>#N/A</v>
          </cell>
        </row>
        <row r="633">
          <cell r="D633" t="str">
            <v>TC60TT</v>
          </cell>
          <cell r="E633" t="str">
            <v>Transporte Tuberia</v>
          </cell>
          <cell r="F633" t="str">
            <v>Kg</v>
          </cell>
          <cell r="G633">
            <v>1648</v>
          </cell>
          <cell r="H633">
            <v>14</v>
          </cell>
          <cell r="I633">
            <v>23072</v>
          </cell>
          <cell r="J633">
            <v>0</v>
          </cell>
          <cell r="K633">
            <v>9888</v>
          </cell>
          <cell r="L633">
            <v>138432</v>
          </cell>
          <cell r="Y633" t="e">
            <v>#N/A</v>
          </cell>
          <cell r="Z633" t="e">
            <v>#N/A</v>
          </cell>
        </row>
        <row r="634">
          <cell r="E634" t="str">
            <v>SUBTOTAL</v>
          </cell>
          <cell r="I634">
            <v>444059</v>
          </cell>
          <cell r="L634">
            <v>2664354</v>
          </cell>
          <cell r="Z634" t="e">
            <v>#N/A</v>
          </cell>
        </row>
        <row r="635">
          <cell r="E635" t="str">
            <v>A.I.U</v>
          </cell>
          <cell r="I635">
            <v>0</v>
          </cell>
          <cell r="L635">
            <v>0</v>
          </cell>
          <cell r="Z635">
            <v>0</v>
          </cell>
        </row>
        <row r="636">
          <cell r="D636" t="str">
            <v>AIUAADMON</v>
          </cell>
          <cell r="E636" t="str">
            <v>Admon</v>
          </cell>
          <cell r="F636">
            <v>0</v>
          </cell>
          <cell r="I636">
            <v>0</v>
          </cell>
          <cell r="J636">
            <v>0</v>
          </cell>
          <cell r="L636">
            <v>0</v>
          </cell>
          <cell r="Z636">
            <v>0</v>
          </cell>
        </row>
        <row r="637">
          <cell r="D637" t="str">
            <v>AIUAIMPRE</v>
          </cell>
          <cell r="E637" t="str">
            <v>Imprevistos</v>
          </cell>
          <cell r="F637">
            <v>0</v>
          </cell>
          <cell r="I637">
            <v>0</v>
          </cell>
          <cell r="J637">
            <v>0</v>
          </cell>
          <cell r="L637">
            <v>0</v>
          </cell>
          <cell r="Z637">
            <v>0</v>
          </cell>
        </row>
        <row r="638">
          <cell r="D638" t="str">
            <v>AIUAUTILI</v>
          </cell>
          <cell r="E638" t="str">
            <v>Utilidad</v>
          </cell>
          <cell r="F638">
            <v>0</v>
          </cell>
          <cell r="I638">
            <v>0</v>
          </cell>
          <cell r="J638">
            <v>0</v>
          </cell>
          <cell r="L638">
            <v>0</v>
          </cell>
          <cell r="Z638">
            <v>0</v>
          </cell>
        </row>
        <row r="639">
          <cell r="D639" t="str">
            <v>AIUAIVAUTI</v>
          </cell>
          <cell r="E639" t="str">
            <v>IVA utilidad</v>
          </cell>
          <cell r="F639">
            <v>0</v>
          </cell>
          <cell r="I639">
            <v>0</v>
          </cell>
          <cell r="J639">
            <v>0</v>
          </cell>
          <cell r="L639">
            <v>0</v>
          </cell>
          <cell r="Z639">
            <v>0</v>
          </cell>
        </row>
        <row r="641">
          <cell r="E641" t="str">
            <v>ITEM</v>
          </cell>
        </row>
        <row r="642">
          <cell r="D642" t="str">
            <v>ANSCRC180</v>
          </cell>
          <cell r="E642" t="str">
            <v>Suministro Tuberia Concreto TCR CL-1  Ø 2,00 m</v>
          </cell>
          <cell r="G642" t="str">
            <v>UN.</v>
          </cell>
          <cell r="H642" t="str">
            <v>Ml</v>
          </cell>
          <cell r="I642">
            <v>844768</v>
          </cell>
          <cell r="K642">
            <v>59</v>
          </cell>
          <cell r="L642">
            <v>49841312</v>
          </cell>
          <cell r="N642">
            <v>844768</v>
          </cell>
          <cell r="O642">
            <v>0</v>
          </cell>
          <cell r="P642">
            <v>0</v>
          </cell>
          <cell r="Q642">
            <v>0</v>
          </cell>
          <cell r="X642">
            <v>49841312</v>
          </cell>
          <cell r="Y642" t="str">
            <v>Ml</v>
          </cell>
          <cell r="Z642" t="e">
            <v>#N/A</v>
          </cell>
          <cell r="AA642" t="e">
            <v>#N/A</v>
          </cell>
          <cell r="AB642">
            <v>0</v>
          </cell>
          <cell r="AC642">
            <v>0</v>
          </cell>
        </row>
        <row r="644">
          <cell r="D644" t="str">
            <v>CODIGO</v>
          </cell>
          <cell r="E644" t="str">
            <v>DESCRIPCION</v>
          </cell>
          <cell r="F644" t="str">
            <v>UN</v>
          </cell>
          <cell r="G644" t="str">
            <v>CANT</v>
          </cell>
          <cell r="H644" t="str">
            <v>V/UNIT.</v>
          </cell>
          <cell r="I644" t="str">
            <v>V/TOTAL</v>
          </cell>
          <cell r="K644" t="str">
            <v>CANT TOTAL</v>
          </cell>
          <cell r="L644" t="str">
            <v>Vr TOTAL</v>
          </cell>
          <cell r="Y644" t="str">
            <v>CANT.</v>
          </cell>
          <cell r="Z644" t="str">
            <v>V/TOTAL</v>
          </cell>
        </row>
        <row r="645">
          <cell r="E645" t="str">
            <v>MATERIALES</v>
          </cell>
          <cell r="I645">
            <v>844768</v>
          </cell>
          <cell r="L645">
            <v>49841312</v>
          </cell>
          <cell r="Z645" t="e">
            <v>#N/A</v>
          </cell>
        </row>
        <row r="646">
          <cell r="D646" t="str">
            <v>MA46TCRC180</v>
          </cell>
          <cell r="E646" t="str">
            <v>Tuberia concreto TCR CL-I 2,00 m</v>
          </cell>
          <cell r="F646" t="str">
            <v>ml</v>
          </cell>
          <cell r="G646">
            <v>1</v>
          </cell>
          <cell r="H646">
            <v>844767.68</v>
          </cell>
          <cell r="I646">
            <v>844768</v>
          </cell>
          <cell r="J646">
            <v>0</v>
          </cell>
          <cell r="K646">
            <v>59</v>
          </cell>
          <cell r="L646">
            <v>49841293.120000005</v>
          </cell>
          <cell r="Y646" t="e">
            <v>#N/A</v>
          </cell>
          <cell r="Z646" t="e">
            <v>#N/A</v>
          </cell>
        </row>
        <row r="649">
          <cell r="E649" t="str">
            <v>MANO DE OBRA</v>
          </cell>
          <cell r="I649">
            <v>0</v>
          </cell>
          <cell r="L649">
            <v>0</v>
          </cell>
          <cell r="Z649">
            <v>0</v>
          </cell>
        </row>
        <row r="652">
          <cell r="E652" t="str">
            <v>VARIOS</v>
          </cell>
          <cell r="I652">
            <v>0</v>
          </cell>
          <cell r="L652">
            <v>0</v>
          </cell>
          <cell r="Z652">
            <v>0</v>
          </cell>
        </row>
        <row r="654">
          <cell r="E654" t="str">
            <v>SUBTOTAL</v>
          </cell>
          <cell r="I654">
            <v>844768</v>
          </cell>
          <cell r="L654">
            <v>49841312</v>
          </cell>
          <cell r="Z654" t="e">
            <v>#N/A</v>
          </cell>
        </row>
        <row r="655">
          <cell r="E655" t="str">
            <v>A.I.U</v>
          </cell>
          <cell r="I655">
            <v>0</v>
          </cell>
          <cell r="L655">
            <v>0</v>
          </cell>
          <cell r="Z655">
            <v>0</v>
          </cell>
        </row>
        <row r="656">
          <cell r="D656" t="str">
            <v>AIUAADMON</v>
          </cell>
          <cell r="E656" t="str">
            <v>Admon</v>
          </cell>
          <cell r="F656">
            <v>0</v>
          </cell>
          <cell r="I656">
            <v>0</v>
          </cell>
          <cell r="J656">
            <v>0</v>
          </cell>
          <cell r="L656">
            <v>0</v>
          </cell>
          <cell r="Z656">
            <v>0</v>
          </cell>
        </row>
        <row r="657">
          <cell r="D657" t="str">
            <v>AIUAIMPRE</v>
          </cell>
          <cell r="E657" t="str">
            <v>Imprevistos</v>
          </cell>
          <cell r="F657">
            <v>0</v>
          </cell>
          <cell r="I657">
            <v>0</v>
          </cell>
          <cell r="J657">
            <v>0</v>
          </cell>
          <cell r="L657">
            <v>0</v>
          </cell>
          <cell r="Z657">
            <v>0</v>
          </cell>
        </row>
        <row r="658">
          <cell r="D658" t="str">
            <v>AIUAUTILI</v>
          </cell>
          <cell r="E658" t="str">
            <v>Utilidad</v>
          </cell>
          <cell r="F658">
            <v>0</v>
          </cell>
          <cell r="I658">
            <v>0</v>
          </cell>
          <cell r="J658">
            <v>0</v>
          </cell>
          <cell r="L658">
            <v>0</v>
          </cell>
          <cell r="Z658">
            <v>0</v>
          </cell>
        </row>
        <row r="659">
          <cell r="D659" t="str">
            <v>AIUAIVAUTI</v>
          </cell>
          <cell r="E659" t="str">
            <v>IVA utilidad</v>
          </cell>
          <cell r="F659">
            <v>0</v>
          </cell>
          <cell r="I659">
            <v>0</v>
          </cell>
          <cell r="J659">
            <v>0</v>
          </cell>
          <cell r="L659">
            <v>0</v>
          </cell>
          <cell r="Z659">
            <v>0</v>
          </cell>
        </row>
        <row r="661">
          <cell r="D661" t="str">
            <v>ANSCRC236</v>
          </cell>
          <cell r="E661" t="str">
            <v>Suministro Tuberia Concreto TCR CL-2  Ø 36"</v>
          </cell>
          <cell r="G661" t="str">
            <v>UN.</v>
          </cell>
          <cell r="H661" t="str">
            <v>Ml</v>
          </cell>
          <cell r="I661">
            <v>209557</v>
          </cell>
          <cell r="K661">
            <v>136.53</v>
          </cell>
          <cell r="L661">
            <v>28610817.210000001</v>
          </cell>
          <cell r="N661">
            <v>209557</v>
          </cell>
          <cell r="O661">
            <v>0</v>
          </cell>
          <cell r="P661">
            <v>0</v>
          </cell>
          <cell r="Q661">
            <v>0</v>
          </cell>
          <cell r="X661">
            <v>28610817.210000001</v>
          </cell>
          <cell r="Y661" t="str">
            <v>Ml</v>
          </cell>
          <cell r="Z661" t="e">
            <v>#N/A</v>
          </cell>
          <cell r="AA661" t="e">
            <v>#N/A</v>
          </cell>
          <cell r="AB661">
            <v>0</v>
          </cell>
          <cell r="AC661">
            <v>0</v>
          </cell>
        </row>
        <row r="663">
          <cell r="D663" t="str">
            <v>CODIGO</v>
          </cell>
          <cell r="E663" t="str">
            <v>DESCRIPCION</v>
          </cell>
          <cell r="F663" t="str">
            <v>UN</v>
          </cell>
          <cell r="G663" t="str">
            <v>CANT</v>
          </cell>
          <cell r="H663" t="str">
            <v>V/UNIT.</v>
          </cell>
          <cell r="I663" t="str">
            <v>V/TOTAL</v>
          </cell>
          <cell r="K663" t="str">
            <v>CANT TOTAL</v>
          </cell>
          <cell r="L663" t="str">
            <v>Vr TOTAL</v>
          </cell>
          <cell r="Y663" t="str">
            <v>CANT.</v>
          </cell>
          <cell r="Z663" t="str">
            <v>V/TOTAL</v>
          </cell>
        </row>
        <row r="664">
          <cell r="E664" t="str">
            <v>MATERIALES</v>
          </cell>
          <cell r="I664">
            <v>209557</v>
          </cell>
          <cell r="L664">
            <v>28610817.210000001</v>
          </cell>
          <cell r="Z664" t="e">
            <v>#N/A</v>
          </cell>
        </row>
        <row r="665">
          <cell r="D665" t="str">
            <v>MA46TCRC236</v>
          </cell>
          <cell r="E665" t="str">
            <v>Tuberia concreto TCR CL-I 36"</v>
          </cell>
          <cell r="F665" t="str">
            <v>ml</v>
          </cell>
          <cell r="G665">
            <v>1</v>
          </cell>
          <cell r="H665">
            <v>209557.25</v>
          </cell>
          <cell r="I665">
            <v>209557</v>
          </cell>
          <cell r="J665">
            <v>0</v>
          </cell>
          <cell r="K665">
            <v>136.53</v>
          </cell>
          <cell r="L665">
            <v>28610851.342500001</v>
          </cell>
          <cell r="Y665" t="e">
            <v>#N/A</v>
          </cell>
          <cell r="Z665" t="e">
            <v>#N/A</v>
          </cell>
        </row>
        <row r="668">
          <cell r="E668" t="str">
            <v>MANO DE OBRA</v>
          </cell>
          <cell r="I668">
            <v>0</v>
          </cell>
          <cell r="L668">
            <v>0</v>
          </cell>
          <cell r="Z668">
            <v>0</v>
          </cell>
        </row>
        <row r="671">
          <cell r="E671" t="str">
            <v>VARIOS</v>
          </cell>
          <cell r="I671">
            <v>0</v>
          </cell>
          <cell r="L671">
            <v>0</v>
          </cell>
          <cell r="Z671">
            <v>0</v>
          </cell>
        </row>
        <row r="673">
          <cell r="E673" t="str">
            <v>SUBTOTAL</v>
          </cell>
          <cell r="I673">
            <v>209557</v>
          </cell>
          <cell r="L673">
            <v>28610817.210000001</v>
          </cell>
          <cell r="Z673" t="e">
            <v>#N/A</v>
          </cell>
        </row>
        <row r="674">
          <cell r="E674" t="str">
            <v>A.I.U</v>
          </cell>
          <cell r="I674">
            <v>0</v>
          </cell>
          <cell r="L674">
            <v>0</v>
          </cell>
          <cell r="Z674">
            <v>0</v>
          </cell>
        </row>
        <row r="675">
          <cell r="D675" t="str">
            <v>AIUAADMON</v>
          </cell>
          <cell r="E675" t="str">
            <v>Admon</v>
          </cell>
          <cell r="F675">
            <v>0</v>
          </cell>
          <cell r="I675">
            <v>0</v>
          </cell>
          <cell r="J675">
            <v>0</v>
          </cell>
          <cell r="L675">
            <v>0</v>
          </cell>
          <cell r="Z675">
            <v>0</v>
          </cell>
        </row>
        <row r="676">
          <cell r="D676" t="str">
            <v>AIUAIMPRE</v>
          </cell>
          <cell r="E676" t="str">
            <v>Imprevistos</v>
          </cell>
          <cell r="F676">
            <v>0</v>
          </cell>
          <cell r="I676">
            <v>0</v>
          </cell>
          <cell r="J676">
            <v>0</v>
          </cell>
          <cell r="L676">
            <v>0</v>
          </cell>
          <cell r="Z676">
            <v>0</v>
          </cell>
        </row>
        <row r="677">
          <cell r="D677" t="str">
            <v>AIUAUTILI</v>
          </cell>
          <cell r="E677" t="str">
            <v>Utilidad</v>
          </cell>
          <cell r="F677">
            <v>0</v>
          </cell>
          <cell r="I677">
            <v>0</v>
          </cell>
          <cell r="J677">
            <v>0</v>
          </cell>
          <cell r="L677">
            <v>0</v>
          </cell>
          <cell r="Z677">
            <v>0</v>
          </cell>
        </row>
        <row r="678">
          <cell r="D678" t="str">
            <v>AIUAIVAUTI</v>
          </cell>
          <cell r="E678" t="str">
            <v>IVA utilidad</v>
          </cell>
          <cell r="F678">
            <v>0</v>
          </cell>
          <cell r="I678">
            <v>0</v>
          </cell>
          <cell r="J678">
            <v>0</v>
          </cell>
          <cell r="L678">
            <v>0</v>
          </cell>
          <cell r="Z678">
            <v>0</v>
          </cell>
        </row>
        <row r="680">
          <cell r="D680" t="str">
            <v>ANSCRC256</v>
          </cell>
          <cell r="E680" t="str">
            <v>Suministro Tuberia Concreto TCR CL-2  Ø 1,40 m</v>
          </cell>
          <cell r="G680" t="str">
            <v>UN.</v>
          </cell>
          <cell r="H680" t="str">
            <v>Ml</v>
          </cell>
          <cell r="I680">
            <v>427372</v>
          </cell>
          <cell r="K680">
            <v>114</v>
          </cell>
          <cell r="L680">
            <v>48720408</v>
          </cell>
          <cell r="N680">
            <v>427372</v>
          </cell>
          <cell r="O680">
            <v>0</v>
          </cell>
          <cell r="P680">
            <v>0</v>
          </cell>
          <cell r="Q680">
            <v>0</v>
          </cell>
          <cell r="X680">
            <v>48720408</v>
          </cell>
          <cell r="Y680" t="str">
            <v>Ml</v>
          </cell>
          <cell r="Z680" t="e">
            <v>#N/A</v>
          </cell>
          <cell r="AA680" t="e">
            <v>#N/A</v>
          </cell>
          <cell r="AB680">
            <v>0</v>
          </cell>
          <cell r="AC680">
            <v>0</v>
          </cell>
        </row>
        <row r="682">
          <cell r="D682" t="str">
            <v>CODIGO</v>
          </cell>
          <cell r="E682" t="str">
            <v>DESCRIPCION</v>
          </cell>
          <cell r="F682" t="str">
            <v>UN</v>
          </cell>
          <cell r="G682" t="str">
            <v>CANT</v>
          </cell>
          <cell r="H682" t="str">
            <v>V/UNIT.</v>
          </cell>
          <cell r="I682" t="str">
            <v>V/TOTAL</v>
          </cell>
          <cell r="K682" t="str">
            <v>CANT TOTAL</v>
          </cell>
          <cell r="L682" t="str">
            <v>Vr TOTAL</v>
          </cell>
          <cell r="Y682" t="str">
            <v>CANT.</v>
          </cell>
          <cell r="Z682" t="str">
            <v>V/TOTAL</v>
          </cell>
        </row>
        <row r="683">
          <cell r="E683" t="str">
            <v>MATERIALES</v>
          </cell>
          <cell r="I683">
            <v>427372</v>
          </cell>
          <cell r="L683">
            <v>48720408</v>
          </cell>
          <cell r="Z683" t="e">
            <v>#N/A</v>
          </cell>
        </row>
        <row r="684">
          <cell r="D684" t="str">
            <v>MA46TCRC256</v>
          </cell>
          <cell r="E684" t="str">
            <v>Tuberia concreto TCR CL-II 1,40 m</v>
          </cell>
          <cell r="F684" t="str">
            <v>ml</v>
          </cell>
          <cell r="G684">
            <v>1</v>
          </cell>
          <cell r="H684">
            <v>427371.84</v>
          </cell>
          <cell r="I684">
            <v>427372</v>
          </cell>
          <cell r="J684">
            <v>0</v>
          </cell>
          <cell r="K684">
            <v>114</v>
          </cell>
          <cell r="L684">
            <v>48720389.760000005</v>
          </cell>
          <cell r="Y684" t="e">
            <v>#N/A</v>
          </cell>
          <cell r="Z684" t="e">
            <v>#N/A</v>
          </cell>
        </row>
        <row r="687">
          <cell r="E687" t="str">
            <v>MANO DE OBRA</v>
          </cell>
          <cell r="I687">
            <v>0</v>
          </cell>
          <cell r="L687">
            <v>0</v>
          </cell>
          <cell r="Z687">
            <v>0</v>
          </cell>
        </row>
        <row r="690">
          <cell r="E690" t="str">
            <v>VARIOS</v>
          </cell>
          <cell r="I690">
            <v>0</v>
          </cell>
          <cell r="L690">
            <v>0</v>
          </cell>
          <cell r="Z690">
            <v>0</v>
          </cell>
        </row>
        <row r="692">
          <cell r="E692" t="str">
            <v>SUBTOTAL</v>
          </cell>
          <cell r="I692">
            <v>427372</v>
          </cell>
          <cell r="L692">
            <v>48720408</v>
          </cell>
          <cell r="Z692" t="e">
            <v>#N/A</v>
          </cell>
        </row>
        <row r="693">
          <cell r="E693" t="str">
            <v>A.I.U</v>
          </cell>
          <cell r="I693">
            <v>0</v>
          </cell>
          <cell r="L693">
            <v>0</v>
          </cell>
          <cell r="Z693">
            <v>0</v>
          </cell>
        </row>
        <row r="694">
          <cell r="D694" t="str">
            <v>AIUAADMON</v>
          </cell>
          <cell r="E694" t="str">
            <v>Admon</v>
          </cell>
          <cell r="F694">
            <v>0</v>
          </cell>
          <cell r="I694">
            <v>0</v>
          </cell>
          <cell r="J694">
            <v>0</v>
          </cell>
          <cell r="L694">
            <v>0</v>
          </cell>
          <cell r="Z694">
            <v>0</v>
          </cell>
        </row>
        <row r="695">
          <cell r="D695" t="str">
            <v>AIUAIMPRE</v>
          </cell>
          <cell r="E695" t="str">
            <v>Imprevistos</v>
          </cell>
          <cell r="F695">
            <v>0</v>
          </cell>
          <cell r="I695">
            <v>0</v>
          </cell>
          <cell r="J695">
            <v>0</v>
          </cell>
          <cell r="L695">
            <v>0</v>
          </cell>
          <cell r="Z695">
            <v>0</v>
          </cell>
        </row>
        <row r="696">
          <cell r="D696" t="str">
            <v>AIUAUTILI</v>
          </cell>
          <cell r="E696" t="str">
            <v>Utilidad</v>
          </cell>
          <cell r="F696">
            <v>0</v>
          </cell>
          <cell r="I696">
            <v>0</v>
          </cell>
          <cell r="J696">
            <v>0</v>
          </cell>
          <cell r="L696">
            <v>0</v>
          </cell>
          <cell r="Z696">
            <v>0</v>
          </cell>
        </row>
        <row r="697">
          <cell r="D697" t="str">
            <v>AIUAIVAUTI</v>
          </cell>
          <cell r="E697" t="str">
            <v>IVA utilidad</v>
          </cell>
          <cell r="F697">
            <v>0</v>
          </cell>
          <cell r="I697">
            <v>0</v>
          </cell>
          <cell r="J697">
            <v>0</v>
          </cell>
          <cell r="L697">
            <v>0</v>
          </cell>
          <cell r="Z697">
            <v>0</v>
          </cell>
        </row>
        <row r="699">
          <cell r="D699" t="str">
            <v>ANSCRC272</v>
          </cell>
          <cell r="E699" t="str">
            <v>Suministro Tuberia Concreto TCR CL-2  Ø 1,80 m</v>
          </cell>
          <cell r="G699" t="str">
            <v>UN.</v>
          </cell>
          <cell r="H699" t="str">
            <v>Ml</v>
          </cell>
          <cell r="I699">
            <v>675974</v>
          </cell>
          <cell r="K699">
            <v>8.9499999999999993</v>
          </cell>
          <cell r="L699">
            <v>6049967.2999999998</v>
          </cell>
          <cell r="N699">
            <v>675974</v>
          </cell>
          <cell r="O699">
            <v>0</v>
          </cell>
          <cell r="P699">
            <v>0</v>
          </cell>
          <cell r="Q699">
            <v>0</v>
          </cell>
          <cell r="X699">
            <v>6049967.2999999998</v>
          </cell>
          <cell r="Y699" t="str">
            <v>Ml</v>
          </cell>
          <cell r="Z699" t="e">
            <v>#N/A</v>
          </cell>
          <cell r="AA699" t="e">
            <v>#N/A</v>
          </cell>
          <cell r="AB699">
            <v>0</v>
          </cell>
          <cell r="AC699">
            <v>0</v>
          </cell>
        </row>
        <row r="701">
          <cell r="D701" t="str">
            <v>CODIGO</v>
          </cell>
          <cell r="E701" t="str">
            <v>DESCRIPCION</v>
          </cell>
          <cell r="F701" t="str">
            <v>UN</v>
          </cell>
          <cell r="G701" t="str">
            <v>CANT</v>
          </cell>
          <cell r="H701" t="str">
            <v>V/UNIT.</v>
          </cell>
          <cell r="I701" t="str">
            <v>V/TOTAL</v>
          </cell>
          <cell r="K701" t="str">
            <v>CANT TOTAL</v>
          </cell>
          <cell r="L701" t="str">
            <v>Vr TOTAL</v>
          </cell>
          <cell r="Y701" t="str">
            <v>CANT.</v>
          </cell>
          <cell r="Z701" t="str">
            <v>V/TOTAL</v>
          </cell>
        </row>
        <row r="702">
          <cell r="E702" t="str">
            <v>MATERIALES</v>
          </cell>
          <cell r="I702">
            <v>675974</v>
          </cell>
          <cell r="L702">
            <v>6049967.2999999998</v>
          </cell>
          <cell r="Z702" t="e">
            <v>#N/A</v>
          </cell>
        </row>
        <row r="703">
          <cell r="D703" t="str">
            <v>MA46TCRC272</v>
          </cell>
          <cell r="E703" t="str">
            <v>Tuberia concreto TCR CL-II 1,80 m</v>
          </cell>
          <cell r="F703" t="str">
            <v>ml</v>
          </cell>
          <cell r="G703">
            <v>1</v>
          </cell>
          <cell r="H703">
            <v>675973.76</v>
          </cell>
          <cell r="I703">
            <v>675974</v>
          </cell>
          <cell r="J703">
            <v>0</v>
          </cell>
          <cell r="K703">
            <v>8.9499999999999993</v>
          </cell>
          <cell r="L703">
            <v>6049965.1519999998</v>
          </cell>
          <cell r="Y703" t="e">
            <v>#N/A</v>
          </cell>
          <cell r="Z703" t="e">
            <v>#N/A</v>
          </cell>
        </row>
        <row r="706">
          <cell r="E706" t="str">
            <v>MANO DE OBRA</v>
          </cell>
          <cell r="I706">
            <v>0</v>
          </cell>
          <cell r="L706">
            <v>0</v>
          </cell>
          <cell r="Z706">
            <v>0</v>
          </cell>
        </row>
        <row r="709">
          <cell r="E709" t="str">
            <v>VARIOS</v>
          </cell>
          <cell r="I709">
            <v>0</v>
          </cell>
          <cell r="L709">
            <v>0</v>
          </cell>
          <cell r="Z709">
            <v>0</v>
          </cell>
        </row>
        <row r="711">
          <cell r="E711" t="str">
            <v>SUBTOTAL</v>
          </cell>
          <cell r="I711">
            <v>675974</v>
          </cell>
          <cell r="L711">
            <v>6049967.2999999998</v>
          </cell>
          <cell r="Z711" t="e">
            <v>#N/A</v>
          </cell>
        </row>
        <row r="712">
          <cell r="E712" t="str">
            <v>A.I.U</v>
          </cell>
          <cell r="I712">
            <v>0</v>
          </cell>
          <cell r="L712">
            <v>0</v>
          </cell>
          <cell r="Z712">
            <v>0</v>
          </cell>
        </row>
        <row r="713">
          <cell r="D713" t="str">
            <v>AIUAADMON</v>
          </cell>
          <cell r="E713" t="str">
            <v>Admon</v>
          </cell>
          <cell r="F713">
            <v>0</v>
          </cell>
          <cell r="I713">
            <v>0</v>
          </cell>
          <cell r="J713">
            <v>0</v>
          </cell>
          <cell r="L713">
            <v>0</v>
          </cell>
          <cell r="Z713">
            <v>0</v>
          </cell>
        </row>
        <row r="714">
          <cell r="D714" t="str">
            <v>AIUAIMPRE</v>
          </cell>
          <cell r="E714" t="str">
            <v>Imprevistos</v>
          </cell>
          <cell r="F714">
            <v>0</v>
          </cell>
          <cell r="I714">
            <v>0</v>
          </cell>
          <cell r="J714">
            <v>0</v>
          </cell>
          <cell r="L714">
            <v>0</v>
          </cell>
          <cell r="Z714">
            <v>0</v>
          </cell>
        </row>
        <row r="715">
          <cell r="D715" t="str">
            <v>AIUAUTILI</v>
          </cell>
          <cell r="E715" t="str">
            <v>Utilidad</v>
          </cell>
          <cell r="F715">
            <v>0</v>
          </cell>
          <cell r="I715">
            <v>0</v>
          </cell>
          <cell r="J715">
            <v>0</v>
          </cell>
          <cell r="L715">
            <v>0</v>
          </cell>
          <cell r="Z715">
            <v>0</v>
          </cell>
        </row>
        <row r="716">
          <cell r="D716" t="str">
            <v>AIUAIVAUTI</v>
          </cell>
          <cell r="E716" t="str">
            <v>IVA utilidad</v>
          </cell>
          <cell r="F716">
            <v>0</v>
          </cell>
          <cell r="I716">
            <v>0</v>
          </cell>
          <cell r="J716">
            <v>0</v>
          </cell>
          <cell r="L716">
            <v>0</v>
          </cell>
          <cell r="Z716">
            <v>0</v>
          </cell>
        </row>
        <row r="718">
          <cell r="D718" t="str">
            <v>ANSCRC280</v>
          </cell>
          <cell r="E718" t="str">
            <v>Suministro Tuberia Concreto TCR CL-2  Ø 2,00 m</v>
          </cell>
          <cell r="G718" t="str">
            <v>UN.</v>
          </cell>
          <cell r="H718" t="str">
            <v>Ml</v>
          </cell>
          <cell r="I718">
            <v>848359</v>
          </cell>
          <cell r="K718">
            <v>374</v>
          </cell>
          <cell r="L718">
            <v>317286266</v>
          </cell>
          <cell r="N718">
            <v>848359</v>
          </cell>
          <cell r="O718">
            <v>0</v>
          </cell>
          <cell r="P718">
            <v>0</v>
          </cell>
          <cell r="Q718">
            <v>0</v>
          </cell>
          <cell r="X718">
            <v>317286266</v>
          </cell>
          <cell r="Y718" t="str">
            <v>Ml</v>
          </cell>
          <cell r="Z718" t="e">
            <v>#N/A</v>
          </cell>
          <cell r="AA718" t="e">
            <v>#N/A</v>
          </cell>
          <cell r="AB718">
            <v>0</v>
          </cell>
          <cell r="AC718">
            <v>0</v>
          </cell>
        </row>
        <row r="720">
          <cell r="D720" t="str">
            <v>CODIGO</v>
          </cell>
          <cell r="E720" t="str">
            <v>DESCRIPCION</v>
          </cell>
          <cell r="F720" t="str">
            <v>UN</v>
          </cell>
          <cell r="G720" t="str">
            <v>CANT</v>
          </cell>
          <cell r="H720" t="str">
            <v>V/UNIT.</v>
          </cell>
          <cell r="I720" t="str">
            <v>V/TOTAL</v>
          </cell>
          <cell r="K720" t="str">
            <v>CANT TOTAL</v>
          </cell>
          <cell r="L720" t="str">
            <v>Vr TOTAL</v>
          </cell>
          <cell r="Y720" t="str">
            <v>CANT.</v>
          </cell>
          <cell r="Z720" t="str">
            <v>V/TOTAL</v>
          </cell>
        </row>
        <row r="721">
          <cell r="E721" t="str">
            <v>MATERIALES</v>
          </cell>
          <cell r="I721">
            <v>848359</v>
          </cell>
          <cell r="L721">
            <v>317286266</v>
          </cell>
          <cell r="Z721" t="e">
            <v>#N/A</v>
          </cell>
        </row>
        <row r="722">
          <cell r="D722" t="str">
            <v>MA46TCRC280</v>
          </cell>
          <cell r="E722" t="str">
            <v>Tuberia concreto TCR CL-II 2,00 m</v>
          </cell>
          <cell r="F722" t="str">
            <v>ml</v>
          </cell>
          <cell r="G722">
            <v>1</v>
          </cell>
          <cell r="H722">
            <v>848359.04</v>
          </cell>
          <cell r="I722">
            <v>848359</v>
          </cell>
          <cell r="J722">
            <v>0</v>
          </cell>
          <cell r="K722">
            <v>374</v>
          </cell>
          <cell r="L722">
            <v>317286280.96000004</v>
          </cell>
          <cell r="Y722" t="e">
            <v>#N/A</v>
          </cell>
          <cell r="Z722" t="e">
            <v>#N/A</v>
          </cell>
        </row>
        <row r="725">
          <cell r="E725" t="str">
            <v>MANO DE OBRA</v>
          </cell>
          <cell r="I725">
            <v>0</v>
          </cell>
          <cell r="L725">
            <v>0</v>
          </cell>
          <cell r="Z725">
            <v>0</v>
          </cell>
        </row>
        <row r="728">
          <cell r="E728" t="str">
            <v>VARIOS</v>
          </cell>
          <cell r="I728">
            <v>0</v>
          </cell>
          <cell r="L728">
            <v>0</v>
          </cell>
          <cell r="Z728">
            <v>0</v>
          </cell>
        </row>
        <row r="730">
          <cell r="E730" t="str">
            <v>SUBTOTAL</v>
          </cell>
          <cell r="I730">
            <v>848359</v>
          </cell>
          <cell r="L730">
            <v>317286266</v>
          </cell>
          <cell r="Z730" t="e">
            <v>#N/A</v>
          </cell>
        </row>
        <row r="731">
          <cell r="E731" t="str">
            <v>A.I.U</v>
          </cell>
          <cell r="I731">
            <v>0</v>
          </cell>
          <cell r="L731">
            <v>0</v>
          </cell>
          <cell r="Z731">
            <v>0</v>
          </cell>
        </row>
        <row r="732">
          <cell r="D732" t="str">
            <v>AIUAADMON</v>
          </cell>
          <cell r="E732" t="str">
            <v>Admon</v>
          </cell>
          <cell r="F732">
            <v>0</v>
          </cell>
          <cell r="I732">
            <v>0</v>
          </cell>
          <cell r="J732">
            <v>0</v>
          </cell>
          <cell r="L732">
            <v>0</v>
          </cell>
          <cell r="Z732">
            <v>0</v>
          </cell>
        </row>
        <row r="733">
          <cell r="D733" t="str">
            <v>AIUAIMPRE</v>
          </cell>
          <cell r="E733" t="str">
            <v>Imprevistos</v>
          </cell>
          <cell r="F733">
            <v>0</v>
          </cell>
          <cell r="I733">
            <v>0</v>
          </cell>
          <cell r="J733">
            <v>0</v>
          </cell>
          <cell r="L733">
            <v>0</v>
          </cell>
          <cell r="Z733">
            <v>0</v>
          </cell>
        </row>
        <row r="734">
          <cell r="D734" t="str">
            <v>AIUAUTILI</v>
          </cell>
          <cell r="E734" t="str">
            <v>Utilidad</v>
          </cell>
          <cell r="F734">
            <v>0</v>
          </cell>
          <cell r="I734">
            <v>0</v>
          </cell>
          <cell r="J734">
            <v>0</v>
          </cell>
          <cell r="L734">
            <v>0</v>
          </cell>
          <cell r="Z734">
            <v>0</v>
          </cell>
        </row>
        <row r="735">
          <cell r="D735" t="str">
            <v>AIUAIVAUTI</v>
          </cell>
          <cell r="E735" t="str">
            <v>IVA utilidad</v>
          </cell>
          <cell r="F735">
            <v>0</v>
          </cell>
          <cell r="I735">
            <v>0</v>
          </cell>
          <cell r="J735">
            <v>0</v>
          </cell>
          <cell r="L735">
            <v>0</v>
          </cell>
          <cell r="Z735">
            <v>0</v>
          </cell>
        </row>
        <row r="737">
          <cell r="D737" t="str">
            <v>ANSCRC324</v>
          </cell>
          <cell r="E737" t="str">
            <v>Suministro Tuberia Concreto TCR CL-3  Ø 24"</v>
          </cell>
          <cell r="G737" t="str">
            <v>UN.</v>
          </cell>
          <cell r="H737" t="str">
            <v>Ml</v>
          </cell>
          <cell r="I737">
            <v>106560</v>
          </cell>
          <cell r="K737">
            <v>0</v>
          </cell>
          <cell r="L737">
            <v>0</v>
          </cell>
          <cell r="N737">
            <v>106560</v>
          </cell>
          <cell r="O737">
            <v>0</v>
          </cell>
          <cell r="P737">
            <v>0</v>
          </cell>
          <cell r="Q737">
            <v>0</v>
          </cell>
          <cell r="X737">
            <v>0</v>
          </cell>
          <cell r="Y737" t="str">
            <v>Ml</v>
          </cell>
          <cell r="Z737" t="e">
            <v>#N/A</v>
          </cell>
          <cell r="AA737" t="e">
            <v>#N/A</v>
          </cell>
          <cell r="AB737">
            <v>0</v>
          </cell>
          <cell r="AC737">
            <v>0</v>
          </cell>
        </row>
        <row r="739">
          <cell r="D739" t="str">
            <v>CODIGO</v>
          </cell>
          <cell r="E739" t="str">
            <v>DESCRIPCION</v>
          </cell>
          <cell r="F739" t="str">
            <v>UN</v>
          </cell>
          <cell r="G739" t="str">
            <v>CANT</v>
          </cell>
          <cell r="H739" t="str">
            <v>V/UNIT.</v>
          </cell>
          <cell r="I739" t="str">
            <v>V/TOTAL</v>
          </cell>
          <cell r="K739" t="str">
            <v>CANT TOTAL</v>
          </cell>
          <cell r="L739" t="str">
            <v>Vr TOTAL</v>
          </cell>
          <cell r="Y739" t="str">
            <v>CANT.</v>
          </cell>
          <cell r="Z739" t="str">
            <v>V/TOTAL</v>
          </cell>
        </row>
        <row r="740">
          <cell r="E740" t="str">
            <v>MATERIALES</v>
          </cell>
          <cell r="I740">
            <v>106560</v>
          </cell>
          <cell r="L740">
            <v>0</v>
          </cell>
          <cell r="Z740" t="e">
            <v>#N/A</v>
          </cell>
        </row>
        <row r="741">
          <cell r="D741" t="str">
            <v>MA46TCRC324</v>
          </cell>
          <cell r="E741" t="str">
            <v>Tuberia concreto TCR CL-III 24</v>
          </cell>
          <cell r="F741" t="str">
            <v>ml</v>
          </cell>
          <cell r="G741">
            <v>1</v>
          </cell>
          <cell r="H741">
            <v>106560</v>
          </cell>
          <cell r="I741">
            <v>106560</v>
          </cell>
          <cell r="J741">
            <v>0</v>
          </cell>
          <cell r="K741">
            <v>0</v>
          </cell>
          <cell r="L741">
            <v>0</v>
          </cell>
          <cell r="Y741" t="e">
            <v>#N/A</v>
          </cell>
          <cell r="Z741" t="e">
            <v>#N/A</v>
          </cell>
        </row>
        <row r="744">
          <cell r="E744" t="str">
            <v>MANO DE OBRA</v>
          </cell>
          <cell r="I744">
            <v>0</v>
          </cell>
          <cell r="L744">
            <v>0</v>
          </cell>
          <cell r="Z744">
            <v>0</v>
          </cell>
        </row>
        <row r="747">
          <cell r="E747" t="str">
            <v>VARIOS</v>
          </cell>
          <cell r="I747">
            <v>0</v>
          </cell>
          <cell r="L747">
            <v>0</v>
          </cell>
          <cell r="Z747">
            <v>0</v>
          </cell>
        </row>
        <row r="749">
          <cell r="E749" t="str">
            <v>SUBTOTAL</v>
          </cell>
          <cell r="I749">
            <v>106560</v>
          </cell>
          <cell r="L749">
            <v>0</v>
          </cell>
          <cell r="Z749" t="e">
            <v>#N/A</v>
          </cell>
        </row>
        <row r="750">
          <cell r="E750" t="str">
            <v>A.I.U</v>
          </cell>
          <cell r="I750">
            <v>0</v>
          </cell>
          <cell r="L750">
            <v>0</v>
          </cell>
          <cell r="Z750">
            <v>0</v>
          </cell>
        </row>
        <row r="751">
          <cell r="D751" t="str">
            <v>AIUAADMON</v>
          </cell>
          <cell r="E751" t="str">
            <v>Admon</v>
          </cell>
          <cell r="F751">
            <v>0</v>
          </cell>
          <cell r="I751">
            <v>0</v>
          </cell>
          <cell r="J751">
            <v>0</v>
          </cell>
          <cell r="L751">
            <v>0</v>
          </cell>
          <cell r="Z751">
            <v>0</v>
          </cell>
        </row>
        <row r="752">
          <cell r="D752" t="str">
            <v>AIUAIMPRE</v>
          </cell>
          <cell r="E752" t="str">
            <v>Imprevistos</v>
          </cell>
          <cell r="F752">
            <v>0</v>
          </cell>
          <cell r="I752">
            <v>0</v>
          </cell>
          <cell r="J752">
            <v>0</v>
          </cell>
          <cell r="L752">
            <v>0</v>
          </cell>
          <cell r="Z752">
            <v>0</v>
          </cell>
        </row>
        <row r="753">
          <cell r="D753" t="str">
            <v>AIUAUTILI</v>
          </cell>
          <cell r="E753" t="str">
            <v>Utilidad</v>
          </cell>
          <cell r="F753">
            <v>0</v>
          </cell>
          <cell r="I753">
            <v>0</v>
          </cell>
          <cell r="J753">
            <v>0</v>
          </cell>
          <cell r="L753">
            <v>0</v>
          </cell>
          <cell r="Z753">
            <v>0</v>
          </cell>
        </row>
        <row r="754">
          <cell r="D754" t="str">
            <v>AIUAIVAUTI</v>
          </cell>
          <cell r="E754" t="str">
            <v>IVA utilidad</v>
          </cell>
          <cell r="F754">
            <v>0</v>
          </cell>
          <cell r="I754">
            <v>0</v>
          </cell>
          <cell r="J754">
            <v>0</v>
          </cell>
          <cell r="L754">
            <v>0</v>
          </cell>
          <cell r="Z754">
            <v>0</v>
          </cell>
        </row>
        <row r="756">
          <cell r="D756" t="str">
            <v>ANSCRC327</v>
          </cell>
          <cell r="E756" t="str">
            <v>Suministro Tuberia Concreto TCR CL-3  Ø 27"</v>
          </cell>
          <cell r="G756" t="str">
            <v>UN.</v>
          </cell>
          <cell r="H756" t="str">
            <v>Ml</v>
          </cell>
          <cell r="I756">
            <v>141978</v>
          </cell>
          <cell r="K756">
            <v>0</v>
          </cell>
          <cell r="L756">
            <v>0</v>
          </cell>
          <cell r="N756">
            <v>141978</v>
          </cell>
          <cell r="O756">
            <v>0</v>
          </cell>
          <cell r="P756">
            <v>0</v>
          </cell>
          <cell r="Q756">
            <v>0</v>
          </cell>
          <cell r="X756">
            <v>0</v>
          </cell>
          <cell r="Y756" t="str">
            <v>Ml</v>
          </cell>
          <cell r="Z756" t="e">
            <v>#N/A</v>
          </cell>
          <cell r="AA756" t="e">
            <v>#N/A</v>
          </cell>
          <cell r="AB756">
            <v>0</v>
          </cell>
          <cell r="AC756">
            <v>0</v>
          </cell>
        </row>
        <row r="758">
          <cell r="D758" t="str">
            <v>CODIGO</v>
          </cell>
          <cell r="E758" t="str">
            <v>DESCRIPCION</v>
          </cell>
          <cell r="F758" t="str">
            <v>UN</v>
          </cell>
          <cell r="G758" t="str">
            <v>CANT</v>
          </cell>
          <cell r="H758" t="str">
            <v>V/UNIT.</v>
          </cell>
          <cell r="I758" t="str">
            <v>V/TOTAL</v>
          </cell>
          <cell r="K758" t="str">
            <v>CANT TOTAL</v>
          </cell>
          <cell r="L758" t="str">
            <v>Vr TOTAL</v>
          </cell>
          <cell r="Y758" t="str">
            <v>CANT.</v>
          </cell>
          <cell r="Z758" t="str">
            <v>V/TOTAL</v>
          </cell>
        </row>
        <row r="759">
          <cell r="E759" t="str">
            <v>MATERIALES</v>
          </cell>
          <cell r="I759">
            <v>141978</v>
          </cell>
          <cell r="L759">
            <v>0</v>
          </cell>
          <cell r="Z759" t="e">
            <v>#N/A</v>
          </cell>
        </row>
        <row r="760">
          <cell r="D760" t="str">
            <v>MA46TCRC327</v>
          </cell>
          <cell r="E760" t="str">
            <v>Tuberia concreto TCR CL-III 27</v>
          </cell>
          <cell r="F760" t="str">
            <v>ml</v>
          </cell>
          <cell r="G760">
            <v>1</v>
          </cell>
          <cell r="H760">
            <v>141977.97</v>
          </cell>
          <cell r="I760">
            <v>141978</v>
          </cell>
          <cell r="J760">
            <v>0</v>
          </cell>
          <cell r="K760">
            <v>0</v>
          </cell>
          <cell r="L760">
            <v>0</v>
          </cell>
          <cell r="Y760" t="e">
            <v>#N/A</v>
          </cell>
          <cell r="Z760" t="e">
            <v>#N/A</v>
          </cell>
        </row>
        <row r="763">
          <cell r="E763" t="str">
            <v>MANO DE OBRA</v>
          </cell>
          <cell r="I763">
            <v>0</v>
          </cell>
          <cell r="L763">
            <v>0</v>
          </cell>
          <cell r="Z763">
            <v>0</v>
          </cell>
        </row>
        <row r="766">
          <cell r="E766" t="str">
            <v>VARIOS</v>
          </cell>
          <cell r="I766">
            <v>0</v>
          </cell>
          <cell r="L766">
            <v>0</v>
          </cell>
          <cell r="Z766">
            <v>0</v>
          </cell>
        </row>
        <row r="768">
          <cell r="E768" t="str">
            <v>SUBTOTAL</v>
          </cell>
          <cell r="I768">
            <v>141978</v>
          </cell>
          <cell r="L768">
            <v>0</v>
          </cell>
          <cell r="Z768" t="e">
            <v>#N/A</v>
          </cell>
        </row>
        <row r="769">
          <cell r="E769" t="str">
            <v>A.I.U</v>
          </cell>
          <cell r="I769">
            <v>0</v>
          </cell>
          <cell r="L769">
            <v>0</v>
          </cell>
          <cell r="Z769">
            <v>0</v>
          </cell>
        </row>
        <row r="770">
          <cell r="D770" t="str">
            <v>AIUAADMON</v>
          </cell>
          <cell r="E770" t="str">
            <v>Admon</v>
          </cell>
          <cell r="F770">
            <v>0</v>
          </cell>
          <cell r="I770">
            <v>0</v>
          </cell>
          <cell r="J770">
            <v>0</v>
          </cell>
          <cell r="L770">
            <v>0</v>
          </cell>
          <cell r="Z770">
            <v>0</v>
          </cell>
        </row>
        <row r="771">
          <cell r="D771" t="str">
            <v>AIUAIMPRE</v>
          </cell>
          <cell r="E771" t="str">
            <v>Imprevistos</v>
          </cell>
          <cell r="F771">
            <v>0</v>
          </cell>
          <cell r="I771">
            <v>0</v>
          </cell>
          <cell r="J771">
            <v>0</v>
          </cell>
          <cell r="L771">
            <v>0</v>
          </cell>
          <cell r="Z771">
            <v>0</v>
          </cell>
        </row>
        <row r="772">
          <cell r="D772" t="str">
            <v>AIUAUTILI</v>
          </cell>
          <cell r="E772" t="str">
            <v>Utilidad</v>
          </cell>
          <cell r="F772">
            <v>0</v>
          </cell>
          <cell r="I772">
            <v>0</v>
          </cell>
          <cell r="J772">
            <v>0</v>
          </cell>
          <cell r="L772">
            <v>0</v>
          </cell>
          <cell r="Z772">
            <v>0</v>
          </cell>
        </row>
        <row r="773">
          <cell r="D773" t="str">
            <v>AIUAIVAUTI</v>
          </cell>
          <cell r="E773" t="str">
            <v>IVA utilidad</v>
          </cell>
          <cell r="F773">
            <v>0</v>
          </cell>
          <cell r="I773">
            <v>0</v>
          </cell>
          <cell r="J773">
            <v>0</v>
          </cell>
          <cell r="L773">
            <v>0</v>
          </cell>
          <cell r="Z773">
            <v>0</v>
          </cell>
        </row>
        <row r="775">
          <cell r="D775" t="str">
            <v>ANSCRC330</v>
          </cell>
          <cell r="E775" t="str">
            <v>Suministro Tuberia Concreto TCR CL-3  Ø 30"</v>
          </cell>
          <cell r="G775" t="str">
            <v>UN.</v>
          </cell>
          <cell r="H775" t="str">
            <v>Ml</v>
          </cell>
          <cell r="I775">
            <v>143608</v>
          </cell>
          <cell r="K775">
            <v>0</v>
          </cell>
          <cell r="L775">
            <v>0</v>
          </cell>
          <cell r="N775">
            <v>143608</v>
          </cell>
          <cell r="O775">
            <v>0</v>
          </cell>
          <cell r="P775">
            <v>0</v>
          </cell>
          <cell r="Q775">
            <v>0</v>
          </cell>
          <cell r="X775">
            <v>0</v>
          </cell>
          <cell r="Y775" t="str">
            <v>Ml</v>
          </cell>
          <cell r="Z775" t="e">
            <v>#N/A</v>
          </cell>
          <cell r="AA775" t="e">
            <v>#N/A</v>
          </cell>
          <cell r="AB775">
            <v>0</v>
          </cell>
          <cell r="AC775">
            <v>0</v>
          </cell>
        </row>
        <row r="777">
          <cell r="D777" t="str">
            <v>CODIGO</v>
          </cell>
          <cell r="E777" t="str">
            <v>DESCRIPCION</v>
          </cell>
          <cell r="F777" t="str">
            <v>UN</v>
          </cell>
          <cell r="G777" t="str">
            <v>CANT</v>
          </cell>
          <cell r="H777" t="str">
            <v>V/UNIT.</v>
          </cell>
          <cell r="I777" t="str">
            <v>V/TOTAL</v>
          </cell>
          <cell r="K777" t="str">
            <v>CANT TOTAL</v>
          </cell>
          <cell r="L777" t="str">
            <v>Vr TOTAL</v>
          </cell>
          <cell r="Y777" t="str">
            <v>CANT.</v>
          </cell>
          <cell r="Z777" t="str">
            <v>V/TOTAL</v>
          </cell>
        </row>
        <row r="778">
          <cell r="E778" t="str">
            <v>MATERIALES</v>
          </cell>
          <cell r="I778">
            <v>143608</v>
          </cell>
          <cell r="L778">
            <v>0</v>
          </cell>
          <cell r="Z778" t="e">
            <v>#N/A</v>
          </cell>
        </row>
        <row r="779">
          <cell r="D779" t="str">
            <v>MA46TCRC330</v>
          </cell>
          <cell r="E779" t="str">
            <v>Tuberia concreto TCR CL-III 30</v>
          </cell>
          <cell r="F779" t="str">
            <v>ml</v>
          </cell>
          <cell r="G779">
            <v>1</v>
          </cell>
          <cell r="H779">
            <v>143608</v>
          </cell>
          <cell r="I779">
            <v>143608</v>
          </cell>
          <cell r="J779">
            <v>0</v>
          </cell>
          <cell r="K779">
            <v>0</v>
          </cell>
          <cell r="L779">
            <v>0</v>
          </cell>
          <cell r="Y779" t="e">
            <v>#N/A</v>
          </cell>
          <cell r="Z779" t="e">
            <v>#N/A</v>
          </cell>
        </row>
        <row r="782">
          <cell r="E782" t="str">
            <v>MANO DE OBRA</v>
          </cell>
          <cell r="I782">
            <v>0</v>
          </cell>
          <cell r="L782">
            <v>0</v>
          </cell>
          <cell r="Z782">
            <v>0</v>
          </cell>
        </row>
        <row r="785">
          <cell r="E785" t="str">
            <v>VARIOS</v>
          </cell>
          <cell r="I785">
            <v>0</v>
          </cell>
          <cell r="L785">
            <v>0</v>
          </cell>
          <cell r="Z785">
            <v>0</v>
          </cell>
        </row>
        <row r="787">
          <cell r="E787" t="str">
            <v>SUBTOTAL</v>
          </cell>
          <cell r="I787">
            <v>143608</v>
          </cell>
          <cell r="L787">
            <v>0</v>
          </cell>
          <cell r="Z787" t="e">
            <v>#N/A</v>
          </cell>
        </row>
        <row r="788">
          <cell r="E788" t="str">
            <v>A.I.U</v>
          </cell>
          <cell r="I788">
            <v>0</v>
          </cell>
          <cell r="L788">
            <v>0</v>
          </cell>
          <cell r="Z788">
            <v>0</v>
          </cell>
        </row>
        <row r="789">
          <cell r="D789" t="str">
            <v>AIUAADMON</v>
          </cell>
          <cell r="E789" t="str">
            <v>Admon</v>
          </cell>
          <cell r="F789">
            <v>0</v>
          </cell>
          <cell r="I789">
            <v>0</v>
          </cell>
          <cell r="J789">
            <v>0</v>
          </cell>
          <cell r="L789">
            <v>0</v>
          </cell>
          <cell r="Z789">
            <v>0</v>
          </cell>
        </row>
        <row r="790">
          <cell r="D790" t="str">
            <v>AIUAIMPRE</v>
          </cell>
          <cell r="E790" t="str">
            <v>Imprevistos</v>
          </cell>
          <cell r="F790">
            <v>0</v>
          </cell>
          <cell r="I790">
            <v>0</v>
          </cell>
          <cell r="J790">
            <v>0</v>
          </cell>
          <cell r="L790">
            <v>0</v>
          </cell>
          <cell r="Z790">
            <v>0</v>
          </cell>
        </row>
        <row r="791">
          <cell r="D791" t="str">
            <v>AIUAUTILI</v>
          </cell>
          <cell r="E791" t="str">
            <v>Utilidad</v>
          </cell>
          <cell r="F791">
            <v>0</v>
          </cell>
          <cell r="I791">
            <v>0</v>
          </cell>
          <cell r="J791">
            <v>0</v>
          </cell>
          <cell r="L791">
            <v>0</v>
          </cell>
          <cell r="Z791">
            <v>0</v>
          </cell>
        </row>
        <row r="792">
          <cell r="D792" t="str">
            <v>AIUAIVAUTI</v>
          </cell>
          <cell r="E792" t="str">
            <v>IVA utilidad</v>
          </cell>
          <cell r="F792">
            <v>0</v>
          </cell>
          <cell r="I792">
            <v>0</v>
          </cell>
          <cell r="J792">
            <v>0</v>
          </cell>
          <cell r="L792">
            <v>0</v>
          </cell>
          <cell r="Z792">
            <v>0</v>
          </cell>
        </row>
        <row r="794">
          <cell r="D794" t="str">
            <v>ANSCRC336</v>
          </cell>
          <cell r="E794" t="str">
            <v>Suministro Tuberia Concreto TCR CL-3  Ø 36"</v>
          </cell>
          <cell r="G794" t="str">
            <v>UN.</v>
          </cell>
          <cell r="H794" t="str">
            <v>Ml</v>
          </cell>
          <cell r="I794">
            <v>186992</v>
          </cell>
          <cell r="K794">
            <v>0</v>
          </cell>
          <cell r="L794">
            <v>0</v>
          </cell>
          <cell r="N794">
            <v>186992</v>
          </cell>
          <cell r="O794">
            <v>0</v>
          </cell>
          <cell r="P794">
            <v>0</v>
          </cell>
          <cell r="Q794">
            <v>0</v>
          </cell>
          <cell r="X794">
            <v>0</v>
          </cell>
          <cell r="Y794" t="str">
            <v>Ml</v>
          </cell>
          <cell r="Z794" t="e">
            <v>#N/A</v>
          </cell>
          <cell r="AA794" t="e">
            <v>#N/A</v>
          </cell>
          <cell r="AB794">
            <v>0</v>
          </cell>
          <cell r="AC794">
            <v>0</v>
          </cell>
        </row>
        <row r="796">
          <cell r="D796" t="str">
            <v>CODIGO</v>
          </cell>
          <cell r="E796" t="str">
            <v>DESCRIPCION</v>
          </cell>
          <cell r="F796" t="str">
            <v>UN</v>
          </cell>
          <cell r="G796" t="str">
            <v>CANT</v>
          </cell>
          <cell r="H796" t="str">
            <v>V/UNIT.</v>
          </cell>
          <cell r="I796" t="str">
            <v>V/TOTAL</v>
          </cell>
          <cell r="K796" t="str">
            <v>CANT TOTAL</v>
          </cell>
          <cell r="L796" t="str">
            <v>Vr TOTAL</v>
          </cell>
          <cell r="Y796" t="str">
            <v>CANT.</v>
          </cell>
          <cell r="Z796" t="str">
            <v>V/TOTAL</v>
          </cell>
        </row>
        <row r="797">
          <cell r="E797" t="str">
            <v>MATERIALES</v>
          </cell>
          <cell r="I797">
            <v>186992</v>
          </cell>
          <cell r="L797">
            <v>0</v>
          </cell>
          <cell r="Z797" t="e">
            <v>#N/A</v>
          </cell>
        </row>
        <row r="798">
          <cell r="D798" t="str">
            <v>MA46TCRC336</v>
          </cell>
          <cell r="E798" t="str">
            <v>Tuberia concreto TCR CL-III 36</v>
          </cell>
          <cell r="F798" t="str">
            <v>ml</v>
          </cell>
          <cell r="G798">
            <v>1</v>
          </cell>
          <cell r="H798">
            <v>186992</v>
          </cell>
          <cell r="I798">
            <v>186992</v>
          </cell>
          <cell r="J798">
            <v>0</v>
          </cell>
          <cell r="K798">
            <v>0</v>
          </cell>
          <cell r="L798">
            <v>0</v>
          </cell>
          <cell r="Y798" t="e">
            <v>#N/A</v>
          </cell>
          <cell r="Z798" t="e">
            <v>#N/A</v>
          </cell>
        </row>
        <row r="801">
          <cell r="E801" t="str">
            <v>MANO DE OBRA</v>
          </cell>
          <cell r="I801">
            <v>0</v>
          </cell>
          <cell r="L801">
            <v>0</v>
          </cell>
          <cell r="Z801">
            <v>0</v>
          </cell>
        </row>
        <row r="804">
          <cell r="E804" t="str">
            <v>VARIOS</v>
          </cell>
          <cell r="I804">
            <v>0</v>
          </cell>
          <cell r="L804">
            <v>0</v>
          </cell>
          <cell r="Z804">
            <v>0</v>
          </cell>
        </row>
        <row r="806">
          <cell r="E806" t="str">
            <v>SUBTOTAL</v>
          </cell>
          <cell r="I806">
            <v>186992</v>
          </cell>
          <cell r="L806">
            <v>0</v>
          </cell>
          <cell r="Z806" t="e">
            <v>#N/A</v>
          </cell>
        </row>
        <row r="807">
          <cell r="E807" t="str">
            <v>A.I.U</v>
          </cell>
          <cell r="I807">
            <v>0</v>
          </cell>
          <cell r="L807">
            <v>0</v>
          </cell>
          <cell r="Z807">
            <v>0</v>
          </cell>
        </row>
        <row r="808">
          <cell r="D808" t="str">
            <v>AIUAADMON</v>
          </cell>
          <cell r="E808" t="str">
            <v>Admon</v>
          </cell>
          <cell r="F808">
            <v>0</v>
          </cell>
          <cell r="I808">
            <v>0</v>
          </cell>
          <cell r="J808">
            <v>0</v>
          </cell>
          <cell r="L808">
            <v>0</v>
          </cell>
          <cell r="Z808">
            <v>0</v>
          </cell>
        </row>
        <row r="809">
          <cell r="D809" t="str">
            <v>AIUAIMPRE</v>
          </cell>
          <cell r="E809" t="str">
            <v>Imprevistos</v>
          </cell>
          <cell r="F809">
            <v>0</v>
          </cell>
          <cell r="I809">
            <v>0</v>
          </cell>
          <cell r="J809">
            <v>0</v>
          </cell>
          <cell r="L809">
            <v>0</v>
          </cell>
          <cell r="Z809">
            <v>0</v>
          </cell>
        </row>
        <row r="810">
          <cell r="D810" t="str">
            <v>AIUAUTILI</v>
          </cell>
          <cell r="E810" t="str">
            <v>Utilidad</v>
          </cell>
          <cell r="F810">
            <v>0</v>
          </cell>
          <cell r="I810">
            <v>0</v>
          </cell>
          <cell r="J810">
            <v>0</v>
          </cell>
          <cell r="L810">
            <v>0</v>
          </cell>
          <cell r="Z810">
            <v>0</v>
          </cell>
        </row>
        <row r="811">
          <cell r="D811" t="str">
            <v>AIUAIVAUTI</v>
          </cell>
          <cell r="E811" t="str">
            <v>IVA utilidad</v>
          </cell>
          <cell r="F811">
            <v>0</v>
          </cell>
          <cell r="I811">
            <v>0</v>
          </cell>
          <cell r="J811">
            <v>0</v>
          </cell>
          <cell r="L811">
            <v>0</v>
          </cell>
          <cell r="Z811">
            <v>0</v>
          </cell>
        </row>
        <row r="813">
          <cell r="D813" t="str">
            <v>ANSCRC356</v>
          </cell>
          <cell r="E813" t="str">
            <v>Suministro Tuberia Concreto TCR CL-3  Ø 1,40 m</v>
          </cell>
          <cell r="G813" t="str">
            <v>UN.</v>
          </cell>
          <cell r="H813" t="str">
            <v>Ml</v>
          </cell>
          <cell r="I813">
            <v>447942</v>
          </cell>
          <cell r="K813">
            <v>49</v>
          </cell>
          <cell r="L813">
            <v>21949158</v>
          </cell>
          <cell r="N813">
            <v>447942</v>
          </cell>
          <cell r="O813">
            <v>0</v>
          </cell>
          <cell r="P813">
            <v>0</v>
          </cell>
          <cell r="Q813">
            <v>0</v>
          </cell>
          <cell r="X813">
            <v>21949158</v>
          </cell>
          <cell r="Y813" t="str">
            <v>Ml</v>
          </cell>
          <cell r="Z813" t="e">
            <v>#N/A</v>
          </cell>
          <cell r="AA813" t="e">
            <v>#N/A</v>
          </cell>
          <cell r="AB813">
            <v>0</v>
          </cell>
          <cell r="AC813">
            <v>0</v>
          </cell>
        </row>
        <row r="815">
          <cell r="D815" t="str">
            <v>CODIGO</v>
          </cell>
          <cell r="E815" t="str">
            <v>DESCRIPCION</v>
          </cell>
          <cell r="F815" t="str">
            <v>UN</v>
          </cell>
          <cell r="G815" t="str">
            <v>CANT</v>
          </cell>
          <cell r="H815" t="str">
            <v>V/UNIT.</v>
          </cell>
          <cell r="I815" t="str">
            <v>V/TOTAL</v>
          </cell>
          <cell r="K815" t="str">
            <v>CANT TOTAL</v>
          </cell>
          <cell r="L815" t="str">
            <v>Vr TOTAL</v>
          </cell>
          <cell r="Y815" t="str">
            <v>CANT.</v>
          </cell>
          <cell r="Z815" t="str">
            <v>V/TOTAL</v>
          </cell>
        </row>
        <row r="816">
          <cell r="E816" t="str">
            <v>MATERIALES</v>
          </cell>
          <cell r="I816">
            <v>447942</v>
          </cell>
          <cell r="L816">
            <v>21949158</v>
          </cell>
          <cell r="Z816" t="e">
            <v>#N/A</v>
          </cell>
        </row>
        <row r="817">
          <cell r="D817" t="str">
            <v>MA46TCRC356</v>
          </cell>
          <cell r="E817" t="str">
            <v>Tuberia concreto TCR CL-III 1,40 m</v>
          </cell>
          <cell r="F817" t="str">
            <v>ml</v>
          </cell>
          <cell r="G817">
            <v>1</v>
          </cell>
          <cell r="H817">
            <v>447942.35</v>
          </cell>
          <cell r="I817">
            <v>447942</v>
          </cell>
          <cell r="J817">
            <v>0</v>
          </cell>
          <cell r="K817">
            <v>49</v>
          </cell>
          <cell r="L817">
            <v>21949175.149999999</v>
          </cell>
          <cell r="Y817" t="e">
            <v>#N/A</v>
          </cell>
          <cell r="Z817" t="e">
            <v>#N/A</v>
          </cell>
        </row>
        <row r="820">
          <cell r="E820" t="str">
            <v>MANO DE OBRA</v>
          </cell>
          <cell r="I820">
            <v>0</v>
          </cell>
          <cell r="L820">
            <v>0</v>
          </cell>
          <cell r="Z820">
            <v>0</v>
          </cell>
        </row>
        <row r="823">
          <cell r="E823" t="str">
            <v>VARIOS</v>
          </cell>
          <cell r="I823">
            <v>0</v>
          </cell>
          <cell r="L823">
            <v>0</v>
          </cell>
          <cell r="Z823">
            <v>0</v>
          </cell>
        </row>
        <row r="825">
          <cell r="E825" t="str">
            <v>SUBTOTAL</v>
          </cell>
          <cell r="I825">
            <v>447942</v>
          </cell>
          <cell r="L825">
            <v>21949158</v>
          </cell>
          <cell r="Z825" t="e">
            <v>#N/A</v>
          </cell>
        </row>
        <row r="826">
          <cell r="E826" t="str">
            <v>A.I.U</v>
          </cell>
          <cell r="I826">
            <v>0</v>
          </cell>
          <cell r="L826">
            <v>0</v>
          </cell>
          <cell r="Z826">
            <v>0</v>
          </cell>
        </row>
        <row r="827">
          <cell r="D827" t="str">
            <v>AIUAADMON</v>
          </cell>
          <cell r="E827" t="str">
            <v>Admon</v>
          </cell>
          <cell r="F827">
            <v>0</v>
          </cell>
          <cell r="I827">
            <v>0</v>
          </cell>
          <cell r="J827">
            <v>0</v>
          </cell>
          <cell r="L827">
            <v>0</v>
          </cell>
          <cell r="Z827">
            <v>0</v>
          </cell>
        </row>
        <row r="828">
          <cell r="D828" t="str">
            <v>AIUAIMPRE</v>
          </cell>
          <cell r="E828" t="str">
            <v>Imprevistos</v>
          </cell>
          <cell r="F828">
            <v>0</v>
          </cell>
          <cell r="I828">
            <v>0</v>
          </cell>
          <cell r="J828">
            <v>0</v>
          </cell>
          <cell r="L828">
            <v>0</v>
          </cell>
          <cell r="Z828">
            <v>0</v>
          </cell>
        </row>
        <row r="829">
          <cell r="D829" t="str">
            <v>AIUAUTILI</v>
          </cell>
          <cell r="E829" t="str">
            <v>Utilidad</v>
          </cell>
          <cell r="F829">
            <v>0</v>
          </cell>
          <cell r="I829">
            <v>0</v>
          </cell>
          <cell r="J829">
            <v>0</v>
          </cell>
          <cell r="L829">
            <v>0</v>
          </cell>
          <cell r="Z829">
            <v>0</v>
          </cell>
        </row>
        <row r="830">
          <cell r="D830" t="str">
            <v>AIUAIVAUTI</v>
          </cell>
          <cell r="E830" t="str">
            <v>IVA utilidad</v>
          </cell>
          <cell r="F830">
            <v>0</v>
          </cell>
          <cell r="I830">
            <v>0</v>
          </cell>
          <cell r="J830">
            <v>0</v>
          </cell>
          <cell r="L830">
            <v>0</v>
          </cell>
          <cell r="Z830">
            <v>0</v>
          </cell>
        </row>
        <row r="832">
          <cell r="D832" t="str">
            <v>ANSCRC372</v>
          </cell>
          <cell r="E832" t="str">
            <v>Suministro Tuberia Concreto TCR CL-3  Ø 1,80 m</v>
          </cell>
          <cell r="G832" t="str">
            <v>UN.</v>
          </cell>
          <cell r="H832" t="str">
            <v>Ml</v>
          </cell>
          <cell r="I832">
            <v>748998</v>
          </cell>
          <cell r="K832">
            <v>58</v>
          </cell>
          <cell r="L832">
            <v>43441884</v>
          </cell>
          <cell r="N832">
            <v>748998</v>
          </cell>
          <cell r="O832">
            <v>0</v>
          </cell>
          <cell r="P832">
            <v>0</v>
          </cell>
          <cell r="Q832">
            <v>0</v>
          </cell>
          <cell r="X832">
            <v>43441884</v>
          </cell>
          <cell r="Y832" t="str">
            <v>Ml</v>
          </cell>
          <cell r="Z832" t="e">
            <v>#N/A</v>
          </cell>
          <cell r="AA832" t="e">
            <v>#N/A</v>
          </cell>
          <cell r="AB832">
            <v>0</v>
          </cell>
          <cell r="AC832">
            <v>0</v>
          </cell>
        </row>
        <row r="834">
          <cell r="D834" t="str">
            <v>CODIGO</v>
          </cell>
          <cell r="E834" t="str">
            <v>DESCRIPCION</v>
          </cell>
          <cell r="F834" t="str">
            <v>UN</v>
          </cell>
          <cell r="G834" t="str">
            <v>CANT</v>
          </cell>
          <cell r="H834" t="str">
            <v>V/UNIT.</v>
          </cell>
          <cell r="I834" t="str">
            <v>V/TOTAL</v>
          </cell>
          <cell r="K834" t="str">
            <v>CANT TOTAL</v>
          </cell>
          <cell r="L834" t="str">
            <v>Vr TOTAL</v>
          </cell>
          <cell r="Y834" t="str">
            <v>CANT.</v>
          </cell>
          <cell r="Z834" t="str">
            <v>V/TOTAL</v>
          </cell>
        </row>
        <row r="835">
          <cell r="E835" t="str">
            <v>MATERIALES</v>
          </cell>
          <cell r="I835">
            <v>748998</v>
          </cell>
          <cell r="L835">
            <v>43441884</v>
          </cell>
          <cell r="Z835" t="e">
            <v>#N/A</v>
          </cell>
        </row>
        <row r="836">
          <cell r="D836" t="str">
            <v>MA46TCRC372</v>
          </cell>
          <cell r="E836" t="str">
            <v>Tuberia concreto TCR CL-III 1,80 m</v>
          </cell>
          <cell r="F836" t="str">
            <v>ml</v>
          </cell>
          <cell r="G836">
            <v>1</v>
          </cell>
          <cell r="H836">
            <v>748998.08</v>
          </cell>
          <cell r="I836">
            <v>748998</v>
          </cell>
          <cell r="J836">
            <v>0</v>
          </cell>
          <cell r="K836">
            <v>58</v>
          </cell>
          <cell r="L836">
            <v>43441888.640000001</v>
          </cell>
          <cell r="Y836" t="e">
            <v>#N/A</v>
          </cell>
          <cell r="Z836" t="e">
            <v>#N/A</v>
          </cell>
        </row>
        <row r="839">
          <cell r="E839" t="str">
            <v>MANO DE OBRA</v>
          </cell>
          <cell r="I839">
            <v>0</v>
          </cell>
          <cell r="L839">
            <v>0</v>
          </cell>
          <cell r="Z839">
            <v>0</v>
          </cell>
        </row>
        <row r="842">
          <cell r="E842" t="str">
            <v>VARIOS</v>
          </cell>
          <cell r="I842">
            <v>0</v>
          </cell>
          <cell r="L842">
            <v>0</v>
          </cell>
          <cell r="Z842">
            <v>0</v>
          </cell>
        </row>
        <row r="844">
          <cell r="E844" t="str">
            <v>SUBTOTAL</v>
          </cell>
          <cell r="I844">
            <v>748998</v>
          </cell>
          <cell r="L844">
            <v>43441884</v>
          </cell>
          <cell r="Z844" t="e">
            <v>#N/A</v>
          </cell>
        </row>
        <row r="845">
          <cell r="E845" t="str">
            <v>A.I.U</v>
          </cell>
          <cell r="I845">
            <v>0</v>
          </cell>
          <cell r="L845">
            <v>0</v>
          </cell>
          <cell r="Z845">
            <v>0</v>
          </cell>
        </row>
        <row r="846">
          <cell r="D846" t="str">
            <v>AIUAADMON</v>
          </cell>
          <cell r="E846" t="str">
            <v>Admon</v>
          </cell>
          <cell r="F846">
            <v>0</v>
          </cell>
          <cell r="I846">
            <v>0</v>
          </cell>
          <cell r="J846">
            <v>0</v>
          </cell>
          <cell r="L846">
            <v>0</v>
          </cell>
          <cell r="Z846">
            <v>0</v>
          </cell>
        </row>
        <row r="847">
          <cell r="D847" t="str">
            <v>AIUAIMPRE</v>
          </cell>
          <cell r="E847" t="str">
            <v>Imprevistos</v>
          </cell>
          <cell r="F847">
            <v>0</v>
          </cell>
          <cell r="I847">
            <v>0</v>
          </cell>
          <cell r="J847">
            <v>0</v>
          </cell>
          <cell r="L847">
            <v>0</v>
          </cell>
          <cell r="Z847">
            <v>0</v>
          </cell>
        </row>
        <row r="848">
          <cell r="D848" t="str">
            <v>AIUAUTILI</v>
          </cell>
          <cell r="E848" t="str">
            <v>Utilidad</v>
          </cell>
          <cell r="F848">
            <v>0</v>
          </cell>
          <cell r="I848">
            <v>0</v>
          </cell>
          <cell r="J848">
            <v>0</v>
          </cell>
          <cell r="L848">
            <v>0</v>
          </cell>
          <cell r="Z848">
            <v>0</v>
          </cell>
        </row>
        <row r="849">
          <cell r="D849" t="str">
            <v>AIUAIVAUTI</v>
          </cell>
          <cell r="E849" t="str">
            <v>IVA utilidad</v>
          </cell>
          <cell r="F849">
            <v>0</v>
          </cell>
          <cell r="I849">
            <v>0</v>
          </cell>
          <cell r="J849">
            <v>0</v>
          </cell>
          <cell r="L849">
            <v>0</v>
          </cell>
          <cell r="Z849">
            <v>0</v>
          </cell>
        </row>
        <row r="851">
          <cell r="D851" t="str">
            <v>ANSCSC112</v>
          </cell>
          <cell r="E851" t="str">
            <v xml:space="preserve">Suministro Tuberia Concreto TCS-C1 Ø 12" </v>
          </cell>
          <cell r="G851" t="str">
            <v>UN.</v>
          </cell>
          <cell r="H851" t="str">
            <v>Ml</v>
          </cell>
          <cell r="I851">
            <v>21716</v>
          </cell>
          <cell r="K851">
            <v>1359</v>
          </cell>
          <cell r="L851">
            <v>29512044</v>
          </cell>
          <cell r="N851">
            <v>21716</v>
          </cell>
          <cell r="O851">
            <v>0</v>
          </cell>
          <cell r="P851">
            <v>0</v>
          </cell>
          <cell r="Q851">
            <v>0</v>
          </cell>
          <cell r="X851">
            <v>29512044</v>
          </cell>
          <cell r="Y851" t="str">
            <v>Ml</v>
          </cell>
          <cell r="Z851" t="e">
            <v>#N/A</v>
          </cell>
          <cell r="AA851" t="e">
            <v>#N/A</v>
          </cell>
          <cell r="AB851">
            <v>0</v>
          </cell>
          <cell r="AC851">
            <v>0</v>
          </cell>
        </row>
        <row r="853">
          <cell r="D853" t="str">
            <v>CODIGO</v>
          </cell>
          <cell r="E853" t="str">
            <v>DESCRIPCION</v>
          </cell>
          <cell r="F853" t="str">
            <v>UN</v>
          </cell>
          <cell r="G853" t="str">
            <v>CANT</v>
          </cell>
          <cell r="H853" t="str">
            <v>V/UNIT.</v>
          </cell>
          <cell r="I853" t="str">
            <v>V/TOTAL</v>
          </cell>
          <cell r="K853" t="str">
            <v>CANT TOTAL</v>
          </cell>
          <cell r="L853" t="str">
            <v>Vr TOTAL</v>
          </cell>
          <cell r="Y853" t="str">
            <v>CANT.</v>
          </cell>
          <cell r="Z853" t="str">
            <v>V/TOTAL</v>
          </cell>
        </row>
        <row r="854">
          <cell r="E854" t="str">
            <v>MATERIALES</v>
          </cell>
          <cell r="I854">
            <v>21716</v>
          </cell>
          <cell r="L854">
            <v>29512044</v>
          </cell>
          <cell r="Z854" t="e">
            <v>#N/A</v>
          </cell>
        </row>
        <row r="855">
          <cell r="D855" t="str">
            <v>MA46CSC112</v>
          </cell>
          <cell r="E855" t="str">
            <v>Tuberia concreto TCS-CL1 12</v>
          </cell>
          <cell r="F855" t="str">
            <v>ml</v>
          </cell>
          <cell r="G855">
            <v>1</v>
          </cell>
          <cell r="H855">
            <v>21716.36</v>
          </cell>
          <cell r="I855">
            <v>21716</v>
          </cell>
          <cell r="J855">
            <v>0</v>
          </cell>
          <cell r="K855">
            <v>1359</v>
          </cell>
          <cell r="L855">
            <v>29512533.240000002</v>
          </cell>
          <cell r="Y855" t="e">
            <v>#N/A</v>
          </cell>
          <cell r="Z855" t="e">
            <v>#N/A</v>
          </cell>
        </row>
        <row r="858">
          <cell r="E858" t="str">
            <v>MANO DE OBRA</v>
          </cell>
          <cell r="I858">
            <v>0</v>
          </cell>
          <cell r="L858">
            <v>0</v>
          </cell>
          <cell r="Z858">
            <v>0</v>
          </cell>
        </row>
        <row r="861">
          <cell r="E861" t="str">
            <v>VARIOS</v>
          </cell>
          <cell r="I861">
            <v>0</v>
          </cell>
          <cell r="L861">
            <v>0</v>
          </cell>
          <cell r="Z861">
            <v>0</v>
          </cell>
        </row>
        <row r="863">
          <cell r="E863" t="str">
            <v>SUBTOTAL</v>
          </cell>
          <cell r="I863">
            <v>21716</v>
          </cell>
          <cell r="L863">
            <v>29512044</v>
          </cell>
          <cell r="Z863" t="e">
            <v>#N/A</v>
          </cell>
        </row>
        <row r="864">
          <cell r="E864" t="str">
            <v>A.I.U</v>
          </cell>
          <cell r="I864">
            <v>0</v>
          </cell>
          <cell r="L864">
            <v>0</v>
          </cell>
          <cell r="Z864">
            <v>0</v>
          </cell>
        </row>
        <row r="865">
          <cell r="D865" t="str">
            <v>AIUAADMON</v>
          </cell>
          <cell r="E865" t="str">
            <v>Admon</v>
          </cell>
          <cell r="F865">
            <v>0</v>
          </cell>
          <cell r="I865">
            <v>0</v>
          </cell>
          <cell r="J865">
            <v>0</v>
          </cell>
          <cell r="L865">
            <v>0</v>
          </cell>
          <cell r="Z865">
            <v>0</v>
          </cell>
        </row>
        <row r="866">
          <cell r="D866" t="str">
            <v>AIUAIMPRE</v>
          </cell>
          <cell r="E866" t="str">
            <v>Imprevistos</v>
          </cell>
          <cell r="F866">
            <v>0</v>
          </cell>
          <cell r="I866">
            <v>0</v>
          </cell>
          <cell r="J866">
            <v>0</v>
          </cell>
          <cell r="L866">
            <v>0</v>
          </cell>
          <cell r="Z866">
            <v>0</v>
          </cell>
        </row>
        <row r="867">
          <cell r="D867" t="str">
            <v>AIUAUTILI</v>
          </cell>
          <cell r="E867" t="str">
            <v>Utilidad</v>
          </cell>
          <cell r="F867">
            <v>0</v>
          </cell>
          <cell r="I867">
            <v>0</v>
          </cell>
          <cell r="J867">
            <v>0</v>
          </cell>
          <cell r="L867">
            <v>0</v>
          </cell>
          <cell r="Z867">
            <v>0</v>
          </cell>
        </row>
        <row r="868">
          <cell r="D868" t="str">
            <v>AIUAIVAUTI</v>
          </cell>
          <cell r="E868" t="str">
            <v>IVA utilidad</v>
          </cell>
          <cell r="F868">
            <v>0</v>
          </cell>
          <cell r="I868">
            <v>0</v>
          </cell>
          <cell r="J868">
            <v>0</v>
          </cell>
          <cell r="L868">
            <v>0</v>
          </cell>
          <cell r="Z868">
            <v>0</v>
          </cell>
        </row>
        <row r="870">
          <cell r="D870" t="str">
            <v>ANSCSC114</v>
          </cell>
          <cell r="E870" t="str">
            <v xml:space="preserve">Suministro Tuberia Concreto TCS-C1 Ø 14" </v>
          </cell>
          <cell r="G870" t="str">
            <v>UN.</v>
          </cell>
          <cell r="H870" t="str">
            <v>Ml</v>
          </cell>
          <cell r="I870">
            <v>27399</v>
          </cell>
          <cell r="K870">
            <v>0</v>
          </cell>
          <cell r="L870">
            <v>0</v>
          </cell>
          <cell r="N870">
            <v>27399</v>
          </cell>
          <cell r="O870">
            <v>0</v>
          </cell>
          <cell r="P870">
            <v>0</v>
          </cell>
          <cell r="Q870">
            <v>0</v>
          </cell>
          <cell r="X870">
            <v>0</v>
          </cell>
          <cell r="Y870" t="str">
            <v>Ml</v>
          </cell>
          <cell r="Z870" t="e">
            <v>#N/A</v>
          </cell>
          <cell r="AA870" t="e">
            <v>#N/A</v>
          </cell>
          <cell r="AB870">
            <v>0</v>
          </cell>
          <cell r="AC870">
            <v>0</v>
          </cell>
        </row>
        <row r="872">
          <cell r="D872" t="str">
            <v>CODIGO</v>
          </cell>
          <cell r="E872" t="str">
            <v>DESCRIPCION</v>
          </cell>
          <cell r="F872" t="str">
            <v>UN</v>
          </cell>
          <cell r="G872" t="str">
            <v>CANT</v>
          </cell>
          <cell r="H872" t="str">
            <v>V/UNIT.</v>
          </cell>
          <cell r="I872" t="str">
            <v>V/TOTAL</v>
          </cell>
          <cell r="K872" t="str">
            <v>CANT TOTAL</v>
          </cell>
          <cell r="L872" t="str">
            <v>Vr TOTAL</v>
          </cell>
          <cell r="Y872" t="str">
            <v>CANT.</v>
          </cell>
          <cell r="Z872" t="str">
            <v>V/TOTAL</v>
          </cell>
        </row>
        <row r="873">
          <cell r="E873" t="str">
            <v>MATERIALES</v>
          </cell>
          <cell r="I873">
            <v>27399</v>
          </cell>
          <cell r="L873">
            <v>0</v>
          </cell>
          <cell r="Z873" t="e">
            <v>#N/A</v>
          </cell>
        </row>
        <row r="874">
          <cell r="D874" t="str">
            <v>MA46CSC114</v>
          </cell>
          <cell r="E874" t="str">
            <v>Tuberia concreto TCS-CL1 14</v>
          </cell>
          <cell r="F874" t="str">
            <v>ml</v>
          </cell>
          <cell r="G874">
            <v>1</v>
          </cell>
          <cell r="H874">
            <v>27398.62</v>
          </cell>
          <cell r="I874">
            <v>27399</v>
          </cell>
          <cell r="J874">
            <v>0</v>
          </cell>
          <cell r="K874">
            <v>0</v>
          </cell>
          <cell r="L874">
            <v>0</v>
          </cell>
          <cell r="Y874" t="e">
            <v>#N/A</v>
          </cell>
          <cell r="Z874" t="e">
            <v>#N/A</v>
          </cell>
        </row>
        <row r="877">
          <cell r="E877" t="str">
            <v>MANO DE OBRA</v>
          </cell>
          <cell r="I877">
            <v>0</v>
          </cell>
          <cell r="L877">
            <v>0</v>
          </cell>
          <cell r="Z877">
            <v>0</v>
          </cell>
        </row>
        <row r="880">
          <cell r="E880" t="str">
            <v>VARIOS</v>
          </cell>
          <cell r="I880">
            <v>0</v>
          </cell>
          <cell r="L880">
            <v>0</v>
          </cell>
          <cell r="Z880">
            <v>0</v>
          </cell>
        </row>
        <row r="882">
          <cell r="E882" t="str">
            <v>SUBTOTAL</v>
          </cell>
          <cell r="I882">
            <v>27399</v>
          </cell>
          <cell r="L882">
            <v>0</v>
          </cell>
          <cell r="Z882" t="e">
            <v>#N/A</v>
          </cell>
        </row>
        <row r="883">
          <cell r="E883" t="str">
            <v>A.I.U</v>
          </cell>
          <cell r="I883">
            <v>0</v>
          </cell>
          <cell r="L883">
            <v>0</v>
          </cell>
          <cell r="Z883">
            <v>0</v>
          </cell>
        </row>
        <row r="884">
          <cell r="D884" t="str">
            <v>AIUAADMON</v>
          </cell>
          <cell r="E884" t="str">
            <v>Admon</v>
          </cell>
          <cell r="F884">
            <v>0</v>
          </cell>
          <cell r="I884">
            <v>0</v>
          </cell>
          <cell r="J884">
            <v>0</v>
          </cell>
          <cell r="L884">
            <v>0</v>
          </cell>
          <cell r="Z884">
            <v>0</v>
          </cell>
        </row>
        <row r="885">
          <cell r="D885" t="str">
            <v>AIUAIMPRE</v>
          </cell>
          <cell r="E885" t="str">
            <v>Imprevistos</v>
          </cell>
          <cell r="F885">
            <v>0</v>
          </cell>
          <cell r="I885">
            <v>0</v>
          </cell>
          <cell r="J885">
            <v>0</v>
          </cell>
          <cell r="L885">
            <v>0</v>
          </cell>
          <cell r="Z885">
            <v>0</v>
          </cell>
        </row>
        <row r="886">
          <cell r="D886" t="str">
            <v>AIUAUTILI</v>
          </cell>
          <cell r="E886" t="str">
            <v>Utilidad</v>
          </cell>
          <cell r="F886">
            <v>0</v>
          </cell>
          <cell r="I886">
            <v>0</v>
          </cell>
          <cell r="J886">
            <v>0</v>
          </cell>
          <cell r="L886">
            <v>0</v>
          </cell>
          <cell r="Z886">
            <v>0</v>
          </cell>
        </row>
        <row r="887">
          <cell r="D887" t="str">
            <v>AIUAIVAUTI</v>
          </cell>
          <cell r="E887" t="str">
            <v>IVA utilidad</v>
          </cell>
          <cell r="F887">
            <v>0</v>
          </cell>
          <cell r="I887">
            <v>0</v>
          </cell>
          <cell r="J887">
            <v>0</v>
          </cell>
          <cell r="L887">
            <v>0</v>
          </cell>
          <cell r="Z887">
            <v>0</v>
          </cell>
        </row>
        <row r="889">
          <cell r="D889" t="str">
            <v>ANSCSC116</v>
          </cell>
          <cell r="E889" t="str">
            <v xml:space="preserve">Suministro Tuberia Concreto TCS-C1 Ø 16" </v>
          </cell>
          <cell r="G889" t="str">
            <v>UN.</v>
          </cell>
          <cell r="H889" t="str">
            <v>Ml</v>
          </cell>
          <cell r="I889">
            <v>47522</v>
          </cell>
          <cell r="K889">
            <v>87.04</v>
          </cell>
          <cell r="L889">
            <v>4136314.8800000004</v>
          </cell>
          <cell r="N889">
            <v>47522</v>
          </cell>
          <cell r="O889">
            <v>0</v>
          </cell>
          <cell r="P889">
            <v>0</v>
          </cell>
          <cell r="Q889">
            <v>0</v>
          </cell>
          <cell r="X889">
            <v>4136314.8800000004</v>
          </cell>
          <cell r="Y889" t="str">
            <v>Ml</v>
          </cell>
          <cell r="Z889" t="e">
            <v>#N/A</v>
          </cell>
          <cell r="AA889" t="e">
            <v>#N/A</v>
          </cell>
          <cell r="AB889">
            <v>0</v>
          </cell>
          <cell r="AC889">
            <v>0</v>
          </cell>
        </row>
        <row r="891">
          <cell r="D891" t="str">
            <v>CODIGO</v>
          </cell>
          <cell r="E891" t="str">
            <v>DESCRIPCION</v>
          </cell>
          <cell r="F891" t="str">
            <v>UN</v>
          </cell>
          <cell r="G891" t="str">
            <v>CANT</v>
          </cell>
          <cell r="H891" t="str">
            <v>V/UNIT.</v>
          </cell>
          <cell r="I891" t="str">
            <v>V/TOTAL</v>
          </cell>
          <cell r="K891" t="str">
            <v>CANT TOTAL</v>
          </cell>
          <cell r="L891" t="str">
            <v>Vr TOTAL</v>
          </cell>
          <cell r="Y891" t="str">
            <v>CANT.</v>
          </cell>
          <cell r="Z891" t="str">
            <v>V/TOTAL</v>
          </cell>
        </row>
        <row r="892">
          <cell r="E892" t="str">
            <v>MATERIALES</v>
          </cell>
          <cell r="I892">
            <v>47522</v>
          </cell>
          <cell r="L892">
            <v>4136314.8800000004</v>
          </cell>
          <cell r="Z892" t="e">
            <v>#N/A</v>
          </cell>
        </row>
        <row r="893">
          <cell r="D893" t="str">
            <v>MA46CSC116</v>
          </cell>
          <cell r="E893" t="str">
            <v>Tuberia concreto TCS-CL1 16</v>
          </cell>
          <cell r="F893" t="str">
            <v>ml</v>
          </cell>
          <cell r="G893">
            <v>1</v>
          </cell>
          <cell r="H893">
            <v>47522.3</v>
          </cell>
          <cell r="I893">
            <v>47522</v>
          </cell>
          <cell r="J893">
            <v>0</v>
          </cell>
          <cell r="K893">
            <v>87.04</v>
          </cell>
          <cell r="L893">
            <v>4136340.9920000006</v>
          </cell>
          <cell r="Y893" t="e">
            <v>#N/A</v>
          </cell>
          <cell r="Z893" t="e">
            <v>#N/A</v>
          </cell>
        </row>
        <row r="896">
          <cell r="E896" t="str">
            <v>MANO DE OBRA</v>
          </cell>
          <cell r="I896">
            <v>0</v>
          </cell>
          <cell r="L896">
            <v>0</v>
          </cell>
          <cell r="Z896">
            <v>0</v>
          </cell>
        </row>
        <row r="899">
          <cell r="E899" t="str">
            <v>VARIOS</v>
          </cell>
          <cell r="I899">
            <v>0</v>
          </cell>
          <cell r="L899">
            <v>0</v>
          </cell>
          <cell r="Z899">
            <v>0</v>
          </cell>
        </row>
        <row r="901">
          <cell r="E901" t="str">
            <v>SUBTOTAL</v>
          </cell>
          <cell r="I901">
            <v>47522</v>
          </cell>
          <cell r="L901">
            <v>4136314.8800000004</v>
          </cell>
          <cell r="Z901" t="e">
            <v>#N/A</v>
          </cell>
        </row>
        <row r="902">
          <cell r="E902" t="str">
            <v>A.I.U</v>
          </cell>
          <cell r="I902">
            <v>0</v>
          </cell>
          <cell r="L902">
            <v>0</v>
          </cell>
          <cell r="Z902">
            <v>0</v>
          </cell>
        </row>
        <row r="903">
          <cell r="D903" t="str">
            <v>AIUAADMON</v>
          </cell>
          <cell r="E903" t="str">
            <v>Admon</v>
          </cell>
          <cell r="F903">
            <v>0</v>
          </cell>
          <cell r="I903">
            <v>0</v>
          </cell>
          <cell r="J903">
            <v>0</v>
          </cell>
          <cell r="L903">
            <v>0</v>
          </cell>
          <cell r="Z903">
            <v>0</v>
          </cell>
        </row>
        <row r="904">
          <cell r="D904" t="str">
            <v>AIUAIMPRE</v>
          </cell>
          <cell r="E904" t="str">
            <v>Imprevistos</v>
          </cell>
          <cell r="F904">
            <v>0</v>
          </cell>
          <cell r="I904">
            <v>0</v>
          </cell>
          <cell r="J904">
            <v>0</v>
          </cell>
          <cell r="L904">
            <v>0</v>
          </cell>
          <cell r="Z904">
            <v>0</v>
          </cell>
        </row>
        <row r="905">
          <cell r="D905" t="str">
            <v>AIUAUTILI</v>
          </cell>
          <cell r="E905" t="str">
            <v>Utilidad</v>
          </cell>
          <cell r="F905">
            <v>0</v>
          </cell>
          <cell r="I905">
            <v>0</v>
          </cell>
          <cell r="J905">
            <v>0</v>
          </cell>
          <cell r="L905">
            <v>0</v>
          </cell>
          <cell r="Z905">
            <v>0</v>
          </cell>
        </row>
        <row r="906">
          <cell r="D906" t="str">
            <v>AIUAIVAUTI</v>
          </cell>
          <cell r="E906" t="str">
            <v>IVA utilidad</v>
          </cell>
          <cell r="F906">
            <v>0</v>
          </cell>
          <cell r="I906">
            <v>0</v>
          </cell>
          <cell r="J906">
            <v>0</v>
          </cell>
          <cell r="L906">
            <v>0</v>
          </cell>
          <cell r="Z906">
            <v>0</v>
          </cell>
        </row>
        <row r="908">
          <cell r="D908" t="str">
            <v>ANSCSC118</v>
          </cell>
          <cell r="E908" t="str">
            <v xml:space="preserve">Suministro Tuberia Concreto TCS-C1 Ø 18" </v>
          </cell>
          <cell r="G908" t="str">
            <v>UN.</v>
          </cell>
          <cell r="H908" t="str">
            <v>Ml</v>
          </cell>
          <cell r="I908">
            <v>67582</v>
          </cell>
          <cell r="K908">
            <v>0</v>
          </cell>
          <cell r="L908">
            <v>0</v>
          </cell>
          <cell r="N908">
            <v>67582</v>
          </cell>
          <cell r="O908">
            <v>0</v>
          </cell>
          <cell r="P908">
            <v>0</v>
          </cell>
          <cell r="Q908">
            <v>0</v>
          </cell>
          <cell r="X908">
            <v>0</v>
          </cell>
          <cell r="Y908" t="str">
            <v>Ml</v>
          </cell>
          <cell r="Z908" t="e">
            <v>#N/A</v>
          </cell>
          <cell r="AA908" t="e">
            <v>#N/A</v>
          </cell>
          <cell r="AB908">
            <v>0</v>
          </cell>
          <cell r="AC908">
            <v>0</v>
          </cell>
        </row>
        <row r="910">
          <cell r="D910" t="str">
            <v>CODIGO</v>
          </cell>
          <cell r="E910" t="str">
            <v>DESCRIPCION</v>
          </cell>
          <cell r="F910" t="str">
            <v>UN</v>
          </cell>
          <cell r="G910" t="str">
            <v>CANT</v>
          </cell>
          <cell r="H910" t="str">
            <v>V/UNIT.</v>
          </cell>
          <cell r="I910" t="str">
            <v>V/TOTAL</v>
          </cell>
          <cell r="K910" t="str">
            <v>CANT TOTAL</v>
          </cell>
          <cell r="L910" t="str">
            <v>Vr TOTAL</v>
          </cell>
          <cell r="Y910" t="str">
            <v>CANT.</v>
          </cell>
          <cell r="Z910" t="str">
            <v>V/TOTAL</v>
          </cell>
        </row>
        <row r="911">
          <cell r="E911" t="str">
            <v>MATERIALES</v>
          </cell>
          <cell r="I911">
            <v>67582</v>
          </cell>
          <cell r="L911">
            <v>0</v>
          </cell>
          <cell r="Z911" t="e">
            <v>#N/A</v>
          </cell>
        </row>
        <row r="912">
          <cell r="D912" t="str">
            <v>MA46CSC118</v>
          </cell>
          <cell r="E912" t="str">
            <v>Tuberia concreto TCS-CL1 18</v>
          </cell>
          <cell r="F912" t="str">
            <v>ml</v>
          </cell>
          <cell r="G912">
            <v>1</v>
          </cell>
          <cell r="H912">
            <v>67581.600000000006</v>
          </cell>
          <cell r="I912">
            <v>67582</v>
          </cell>
          <cell r="J912">
            <v>0</v>
          </cell>
          <cell r="K912">
            <v>0</v>
          </cell>
          <cell r="L912">
            <v>0</v>
          </cell>
          <cell r="Y912" t="e">
            <v>#N/A</v>
          </cell>
          <cell r="Z912" t="e">
            <v>#N/A</v>
          </cell>
        </row>
        <row r="915">
          <cell r="E915" t="str">
            <v>MANO DE OBRA</v>
          </cell>
          <cell r="I915">
            <v>0</v>
          </cell>
          <cell r="L915">
            <v>0</v>
          </cell>
          <cell r="Z915">
            <v>0</v>
          </cell>
        </row>
        <row r="918">
          <cell r="E918" t="str">
            <v>VARIOS</v>
          </cell>
          <cell r="I918">
            <v>0</v>
          </cell>
          <cell r="L918">
            <v>0</v>
          </cell>
          <cell r="Z918">
            <v>0</v>
          </cell>
        </row>
        <row r="920">
          <cell r="E920" t="str">
            <v>SUBTOTAL</v>
          </cell>
          <cell r="I920">
            <v>67582</v>
          </cell>
          <cell r="L920">
            <v>0</v>
          </cell>
          <cell r="Z920" t="e">
            <v>#N/A</v>
          </cell>
        </row>
        <row r="921">
          <cell r="E921" t="str">
            <v>A.I.U</v>
          </cell>
          <cell r="I921">
            <v>0</v>
          </cell>
          <cell r="L921">
            <v>0</v>
          </cell>
          <cell r="Z921">
            <v>0</v>
          </cell>
        </row>
        <row r="922">
          <cell r="D922" t="str">
            <v>AIUAADMON</v>
          </cell>
          <cell r="E922" t="str">
            <v>Admon</v>
          </cell>
          <cell r="F922">
            <v>0</v>
          </cell>
          <cell r="I922">
            <v>0</v>
          </cell>
          <cell r="J922">
            <v>0</v>
          </cell>
          <cell r="L922">
            <v>0</v>
          </cell>
          <cell r="Z922">
            <v>0</v>
          </cell>
        </row>
        <row r="923">
          <cell r="D923" t="str">
            <v>AIUAIMPRE</v>
          </cell>
          <cell r="E923" t="str">
            <v>Imprevistos</v>
          </cell>
          <cell r="F923">
            <v>0</v>
          </cell>
          <cell r="I923">
            <v>0</v>
          </cell>
          <cell r="J923">
            <v>0</v>
          </cell>
          <cell r="L923">
            <v>0</v>
          </cell>
          <cell r="Z923">
            <v>0</v>
          </cell>
        </row>
        <row r="924">
          <cell r="D924" t="str">
            <v>AIUAUTILI</v>
          </cell>
          <cell r="E924" t="str">
            <v>Utilidad</v>
          </cell>
          <cell r="F924">
            <v>0</v>
          </cell>
          <cell r="I924">
            <v>0</v>
          </cell>
          <cell r="J924">
            <v>0</v>
          </cell>
          <cell r="L924">
            <v>0</v>
          </cell>
          <cell r="Z924">
            <v>0</v>
          </cell>
        </row>
        <row r="925">
          <cell r="D925" t="str">
            <v>AIUAIVAUTI</v>
          </cell>
          <cell r="E925" t="str">
            <v>IVA utilidad</v>
          </cell>
          <cell r="F925">
            <v>0</v>
          </cell>
          <cell r="I925">
            <v>0</v>
          </cell>
          <cell r="J925">
            <v>0</v>
          </cell>
          <cell r="L925">
            <v>0</v>
          </cell>
          <cell r="Z925">
            <v>0</v>
          </cell>
        </row>
        <row r="927">
          <cell r="D927" t="str">
            <v>ANSCSC120</v>
          </cell>
          <cell r="E927" t="str">
            <v xml:space="preserve">Suministro Tuberia Concreto TCS-C1 Ø 20" </v>
          </cell>
          <cell r="G927" t="str">
            <v>UN.</v>
          </cell>
          <cell r="H927" t="str">
            <v>Ml</v>
          </cell>
          <cell r="I927">
            <v>60761</v>
          </cell>
          <cell r="K927">
            <v>0</v>
          </cell>
          <cell r="L927">
            <v>0</v>
          </cell>
          <cell r="N927">
            <v>60761</v>
          </cell>
          <cell r="O927">
            <v>0</v>
          </cell>
          <cell r="P927">
            <v>0</v>
          </cell>
          <cell r="Q927">
            <v>0</v>
          </cell>
          <cell r="X927">
            <v>0</v>
          </cell>
          <cell r="Y927" t="str">
            <v>Ml</v>
          </cell>
          <cell r="Z927" t="e">
            <v>#N/A</v>
          </cell>
          <cell r="AA927" t="e">
            <v>#N/A</v>
          </cell>
          <cell r="AB927">
            <v>0</v>
          </cell>
          <cell r="AC927">
            <v>0</v>
          </cell>
        </row>
        <row r="929">
          <cell r="D929" t="str">
            <v>CODIGO</v>
          </cell>
          <cell r="E929" t="str">
            <v>DESCRIPCION</v>
          </cell>
          <cell r="F929" t="str">
            <v>UN</v>
          </cell>
          <cell r="G929" t="str">
            <v>CANT</v>
          </cell>
          <cell r="H929" t="str">
            <v>V/UNIT.</v>
          </cell>
          <cell r="I929" t="str">
            <v>V/TOTAL</v>
          </cell>
          <cell r="K929" t="str">
            <v>CANT TOTAL</v>
          </cell>
          <cell r="L929" t="str">
            <v>Vr TOTAL</v>
          </cell>
          <cell r="Y929" t="str">
            <v>CANT.</v>
          </cell>
          <cell r="Z929" t="str">
            <v>V/TOTAL</v>
          </cell>
        </row>
        <row r="930">
          <cell r="E930" t="str">
            <v>MATERIALES</v>
          </cell>
          <cell r="I930">
            <v>60761</v>
          </cell>
          <cell r="L930">
            <v>0</v>
          </cell>
          <cell r="Z930" t="e">
            <v>#N/A</v>
          </cell>
        </row>
        <row r="931">
          <cell r="D931" t="str">
            <v>MA46CSC120</v>
          </cell>
          <cell r="E931" t="str">
            <v>Tuberia concreto TCS-C1 20</v>
          </cell>
          <cell r="F931" t="str">
            <v>ml</v>
          </cell>
          <cell r="G931">
            <v>1</v>
          </cell>
          <cell r="H931">
            <v>60760.800000000003</v>
          </cell>
          <cell r="I931">
            <v>60761</v>
          </cell>
          <cell r="J931">
            <v>0</v>
          </cell>
          <cell r="K931">
            <v>0</v>
          </cell>
          <cell r="L931">
            <v>0</v>
          </cell>
          <cell r="Y931" t="e">
            <v>#N/A</v>
          </cell>
          <cell r="Z931" t="e">
            <v>#N/A</v>
          </cell>
        </row>
        <row r="934">
          <cell r="E934" t="str">
            <v>MANO DE OBRA</v>
          </cell>
          <cell r="I934">
            <v>0</v>
          </cell>
          <cell r="L934">
            <v>0</v>
          </cell>
          <cell r="Z934">
            <v>0</v>
          </cell>
        </row>
        <row r="937">
          <cell r="E937" t="str">
            <v>VARIOS</v>
          </cell>
          <cell r="I937">
            <v>0</v>
          </cell>
          <cell r="L937">
            <v>0</v>
          </cell>
          <cell r="Z937">
            <v>0</v>
          </cell>
        </row>
        <row r="939">
          <cell r="E939" t="str">
            <v>SUBTOTAL</v>
          </cell>
          <cell r="I939">
            <v>60761</v>
          </cell>
          <cell r="L939">
            <v>0</v>
          </cell>
          <cell r="Z939" t="e">
            <v>#N/A</v>
          </cell>
        </row>
        <row r="940">
          <cell r="E940" t="str">
            <v>A.I.U</v>
          </cell>
          <cell r="I940">
            <v>0</v>
          </cell>
          <cell r="L940">
            <v>0</v>
          </cell>
          <cell r="Z940">
            <v>0</v>
          </cell>
        </row>
        <row r="941">
          <cell r="D941" t="str">
            <v>AIUAADMON</v>
          </cell>
          <cell r="E941" t="str">
            <v>Admon</v>
          </cell>
          <cell r="F941">
            <v>0</v>
          </cell>
          <cell r="I941">
            <v>0</v>
          </cell>
          <cell r="J941">
            <v>0</v>
          </cell>
          <cell r="L941">
            <v>0</v>
          </cell>
          <cell r="Z941">
            <v>0</v>
          </cell>
        </row>
        <row r="942">
          <cell r="D942" t="str">
            <v>AIUAIMPRE</v>
          </cell>
          <cell r="E942" t="str">
            <v>Imprevistos</v>
          </cell>
          <cell r="F942">
            <v>0</v>
          </cell>
          <cell r="I942">
            <v>0</v>
          </cell>
          <cell r="J942">
            <v>0</v>
          </cell>
          <cell r="L942">
            <v>0</v>
          </cell>
          <cell r="Z942">
            <v>0</v>
          </cell>
        </row>
        <row r="943">
          <cell r="D943" t="str">
            <v>AIUAUTILI</v>
          </cell>
          <cell r="E943" t="str">
            <v>Utilidad</v>
          </cell>
          <cell r="F943">
            <v>0</v>
          </cell>
          <cell r="I943">
            <v>0</v>
          </cell>
          <cell r="J943">
            <v>0</v>
          </cell>
          <cell r="L943">
            <v>0</v>
          </cell>
          <cell r="Z943">
            <v>0</v>
          </cell>
        </row>
        <row r="944">
          <cell r="D944" t="str">
            <v>AIUAIVAUTI</v>
          </cell>
          <cell r="E944" t="str">
            <v>IVA utilidad</v>
          </cell>
          <cell r="F944">
            <v>0</v>
          </cell>
          <cell r="I944">
            <v>0</v>
          </cell>
          <cell r="J944">
            <v>0</v>
          </cell>
          <cell r="L944">
            <v>0</v>
          </cell>
          <cell r="Z944">
            <v>0</v>
          </cell>
        </row>
        <row r="946">
          <cell r="E946" t="str">
            <v>ITEM</v>
          </cell>
        </row>
        <row r="947">
          <cell r="D947" t="str">
            <v>ANSTF12</v>
          </cell>
          <cell r="E947" t="str">
            <v xml:space="preserve">Suministro Tuberia Flexible  PS 57 Ø 12" </v>
          </cell>
          <cell r="G947" t="str">
            <v>UN.</v>
          </cell>
          <cell r="H947" t="str">
            <v>Ml</v>
          </cell>
          <cell r="I947">
            <v>28400</v>
          </cell>
          <cell r="K947">
            <v>1173</v>
          </cell>
          <cell r="L947">
            <v>33313200</v>
          </cell>
          <cell r="N947">
            <v>28400</v>
          </cell>
          <cell r="O947">
            <v>0</v>
          </cell>
          <cell r="P947">
            <v>0</v>
          </cell>
          <cell r="Q947">
            <v>0</v>
          </cell>
          <cell r="X947">
            <v>33313200</v>
          </cell>
          <cell r="Y947" t="str">
            <v>Ml</v>
          </cell>
          <cell r="Z947" t="e">
            <v>#N/A</v>
          </cell>
          <cell r="AA947" t="e">
            <v>#N/A</v>
          </cell>
          <cell r="AB947">
            <v>0</v>
          </cell>
          <cell r="AC947">
            <v>0</v>
          </cell>
        </row>
        <row r="949">
          <cell r="D949" t="str">
            <v>CODIGO</v>
          </cell>
          <cell r="E949" t="str">
            <v>DESCRIPCION</v>
          </cell>
          <cell r="F949" t="str">
            <v>UN</v>
          </cell>
          <cell r="G949" t="str">
            <v>CANT</v>
          </cell>
          <cell r="H949" t="str">
            <v>V/UNIT.</v>
          </cell>
          <cell r="I949" t="str">
            <v>V/TOTAL</v>
          </cell>
          <cell r="K949" t="str">
            <v>CANT TOTAL</v>
          </cell>
          <cell r="L949" t="str">
            <v>Vr TOTAL</v>
          </cell>
          <cell r="Y949" t="str">
            <v>CANT.</v>
          </cell>
          <cell r="Z949" t="str">
            <v>V/TOTAL</v>
          </cell>
        </row>
        <row r="950">
          <cell r="E950" t="str">
            <v>MATERIALES</v>
          </cell>
          <cell r="I950">
            <v>28400</v>
          </cell>
          <cell r="L950">
            <v>33313200</v>
          </cell>
          <cell r="Z950" t="e">
            <v>#N/A</v>
          </cell>
        </row>
        <row r="951">
          <cell r="D951" t="str">
            <v>MA44TF12</v>
          </cell>
          <cell r="E951" t="str">
            <v>Tuberia Flexible PS 57 12 "</v>
          </cell>
          <cell r="F951" t="str">
            <v>Ml</v>
          </cell>
          <cell r="G951">
            <v>1</v>
          </cell>
          <cell r="H951">
            <v>28400</v>
          </cell>
          <cell r="I951">
            <v>28400</v>
          </cell>
          <cell r="J951">
            <v>0</v>
          </cell>
          <cell r="K951">
            <v>1173</v>
          </cell>
          <cell r="L951">
            <v>33313200</v>
          </cell>
          <cell r="Y951" t="e">
            <v>#N/A</v>
          </cell>
          <cell r="Z951" t="e">
            <v>#N/A</v>
          </cell>
        </row>
        <row r="952"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Y952">
            <v>0</v>
          </cell>
          <cell r="Z952">
            <v>0</v>
          </cell>
        </row>
        <row r="953"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Y953">
            <v>0</v>
          </cell>
          <cell r="Z953">
            <v>0</v>
          </cell>
        </row>
        <row r="955">
          <cell r="E955" t="str">
            <v>MANO DE OBRA</v>
          </cell>
          <cell r="I955">
            <v>0</v>
          </cell>
          <cell r="L955">
            <v>0</v>
          </cell>
          <cell r="Z955">
            <v>0</v>
          </cell>
        </row>
        <row r="956"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Y956">
            <v>0</v>
          </cell>
          <cell r="Z956">
            <v>0</v>
          </cell>
        </row>
        <row r="958">
          <cell r="E958" t="str">
            <v>VARIOS</v>
          </cell>
          <cell r="I958">
            <v>0</v>
          </cell>
          <cell r="L958">
            <v>0</v>
          </cell>
          <cell r="Z958">
            <v>0</v>
          </cell>
        </row>
        <row r="959"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Y959">
            <v>0</v>
          </cell>
          <cell r="Z959">
            <v>0</v>
          </cell>
        </row>
        <row r="961">
          <cell r="E961" t="str">
            <v>SUBTOTAL</v>
          </cell>
          <cell r="I961">
            <v>28400</v>
          </cell>
          <cell r="L961">
            <v>33313200</v>
          </cell>
          <cell r="Z961" t="e">
            <v>#N/A</v>
          </cell>
        </row>
        <row r="962">
          <cell r="E962" t="str">
            <v>A.I.U</v>
          </cell>
          <cell r="I962">
            <v>0</v>
          </cell>
          <cell r="L962">
            <v>0</v>
          </cell>
          <cell r="Z962">
            <v>0</v>
          </cell>
        </row>
        <row r="963">
          <cell r="D963" t="str">
            <v>AIUAADMON</v>
          </cell>
          <cell r="E963" t="str">
            <v>Admon</v>
          </cell>
          <cell r="F963">
            <v>0</v>
          </cell>
          <cell r="I963">
            <v>0</v>
          </cell>
          <cell r="J963">
            <v>0</v>
          </cell>
          <cell r="L963">
            <v>0</v>
          </cell>
          <cell r="Z963">
            <v>0</v>
          </cell>
        </row>
        <row r="964">
          <cell r="D964" t="str">
            <v>AIUAIMPRE</v>
          </cell>
          <cell r="E964" t="str">
            <v>Imprevistos</v>
          </cell>
          <cell r="F964">
            <v>0</v>
          </cell>
          <cell r="I964">
            <v>0</v>
          </cell>
          <cell r="J964">
            <v>0</v>
          </cell>
          <cell r="L964">
            <v>0</v>
          </cell>
          <cell r="Z964">
            <v>0</v>
          </cell>
        </row>
        <row r="965">
          <cell r="D965" t="str">
            <v>AIUAUTILI</v>
          </cell>
          <cell r="E965" t="str">
            <v>Utilidad</v>
          </cell>
          <cell r="F965">
            <v>0</v>
          </cell>
          <cell r="I965">
            <v>0</v>
          </cell>
          <cell r="J965">
            <v>0</v>
          </cell>
          <cell r="L965">
            <v>0</v>
          </cell>
          <cell r="Z965">
            <v>0</v>
          </cell>
        </row>
        <row r="966">
          <cell r="D966" t="str">
            <v>AIUAIVAUTI</v>
          </cell>
          <cell r="E966" t="str">
            <v>IVA utilidad</v>
          </cell>
          <cell r="F966">
            <v>0</v>
          </cell>
          <cell r="I966">
            <v>0</v>
          </cell>
          <cell r="J966">
            <v>0</v>
          </cell>
          <cell r="L966">
            <v>0</v>
          </cell>
          <cell r="Z966">
            <v>0</v>
          </cell>
        </row>
        <row r="968">
          <cell r="E968" t="str">
            <v>ITEM</v>
          </cell>
        </row>
        <row r="969">
          <cell r="D969" t="str">
            <v>ANSTF16</v>
          </cell>
          <cell r="E969" t="str">
            <v xml:space="preserve">Suministro Tuberia Flexible  PS 57 Ø 16" </v>
          </cell>
          <cell r="G969" t="str">
            <v>UN.</v>
          </cell>
          <cell r="H969" t="str">
            <v>Ml</v>
          </cell>
          <cell r="I969">
            <v>48350</v>
          </cell>
          <cell r="K969">
            <v>330</v>
          </cell>
          <cell r="L969">
            <v>15955500</v>
          </cell>
          <cell r="N969">
            <v>48350</v>
          </cell>
          <cell r="O969">
            <v>0</v>
          </cell>
          <cell r="P969">
            <v>0</v>
          </cell>
          <cell r="Q969">
            <v>0</v>
          </cell>
          <cell r="X969">
            <v>15955500</v>
          </cell>
          <cell r="Y969" t="str">
            <v>Ml</v>
          </cell>
          <cell r="Z969" t="e">
            <v>#N/A</v>
          </cell>
          <cell r="AA969" t="e">
            <v>#N/A</v>
          </cell>
          <cell r="AB969">
            <v>0</v>
          </cell>
          <cell r="AC969">
            <v>0</v>
          </cell>
        </row>
        <row r="971">
          <cell r="D971" t="str">
            <v>CODIGO</v>
          </cell>
          <cell r="E971" t="str">
            <v>DESCRIPCION</v>
          </cell>
          <cell r="F971" t="str">
            <v>UN</v>
          </cell>
          <cell r="G971" t="str">
            <v>CANT</v>
          </cell>
          <cell r="H971" t="str">
            <v>V/UNIT.</v>
          </cell>
          <cell r="I971" t="str">
            <v>V/TOTAL</v>
          </cell>
          <cell r="K971" t="str">
            <v>CANT TOTAL</v>
          </cell>
          <cell r="L971" t="str">
            <v>Vr TOTAL</v>
          </cell>
          <cell r="Y971" t="str">
            <v>CANT.</v>
          </cell>
          <cell r="Z971" t="str">
            <v>V/TOTAL</v>
          </cell>
        </row>
        <row r="972">
          <cell r="E972" t="str">
            <v>MATERIALES</v>
          </cell>
          <cell r="I972">
            <v>48350</v>
          </cell>
          <cell r="L972">
            <v>15955500</v>
          </cell>
          <cell r="Z972" t="e">
            <v>#N/A</v>
          </cell>
        </row>
        <row r="973">
          <cell r="D973" t="str">
            <v>MA44TF16</v>
          </cell>
          <cell r="E973" t="str">
            <v>Tuberia Flexible PS 57 16 "</v>
          </cell>
          <cell r="F973" t="str">
            <v>Ml</v>
          </cell>
          <cell r="G973">
            <v>1</v>
          </cell>
          <cell r="H973">
            <v>48350</v>
          </cell>
          <cell r="I973">
            <v>48350</v>
          </cell>
          <cell r="J973">
            <v>0</v>
          </cell>
          <cell r="K973">
            <v>330</v>
          </cell>
          <cell r="L973">
            <v>15955500</v>
          </cell>
          <cell r="Y973" t="e">
            <v>#N/A</v>
          </cell>
          <cell r="Z973" t="e">
            <v>#N/A</v>
          </cell>
        </row>
        <row r="974"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Y974">
            <v>0</v>
          </cell>
          <cell r="Z974">
            <v>0</v>
          </cell>
        </row>
        <row r="975"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Y975">
            <v>0</v>
          </cell>
          <cell r="Z975">
            <v>0</v>
          </cell>
        </row>
        <row r="977">
          <cell r="E977" t="str">
            <v>MANO DE OBRA</v>
          </cell>
          <cell r="I977">
            <v>0</v>
          </cell>
          <cell r="L977">
            <v>0</v>
          </cell>
          <cell r="Z977">
            <v>0</v>
          </cell>
        </row>
        <row r="978"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Y978">
            <v>0</v>
          </cell>
          <cell r="Z978">
            <v>0</v>
          </cell>
        </row>
        <row r="980">
          <cell r="E980" t="str">
            <v>VARIOS</v>
          </cell>
          <cell r="I980">
            <v>0</v>
          </cell>
          <cell r="L980">
            <v>0</v>
          </cell>
          <cell r="Z980">
            <v>0</v>
          </cell>
        </row>
        <row r="981"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Y981">
            <v>0</v>
          </cell>
          <cell r="Z981">
            <v>0</v>
          </cell>
        </row>
        <row r="983">
          <cell r="E983" t="str">
            <v>SUBTOTAL</v>
          </cell>
          <cell r="I983">
            <v>48350</v>
          </cell>
          <cell r="L983">
            <v>15955500</v>
          </cell>
          <cell r="Z983" t="e">
            <v>#N/A</v>
          </cell>
        </row>
        <row r="984">
          <cell r="E984" t="str">
            <v>A.I.U</v>
          </cell>
          <cell r="I984">
            <v>0</v>
          </cell>
          <cell r="L984">
            <v>0</v>
          </cell>
          <cell r="Z984">
            <v>0</v>
          </cell>
        </row>
        <row r="985">
          <cell r="D985" t="str">
            <v>AIUAADMON</v>
          </cell>
          <cell r="E985" t="str">
            <v>Admon</v>
          </cell>
          <cell r="F985">
            <v>0</v>
          </cell>
          <cell r="I985">
            <v>0</v>
          </cell>
          <cell r="J985">
            <v>0</v>
          </cell>
          <cell r="L985">
            <v>0</v>
          </cell>
          <cell r="Z985">
            <v>0</v>
          </cell>
        </row>
        <row r="986">
          <cell r="D986" t="str">
            <v>AIUAIMPRE</v>
          </cell>
          <cell r="E986" t="str">
            <v>Imprevistos</v>
          </cell>
          <cell r="F986">
            <v>0</v>
          </cell>
          <cell r="I986">
            <v>0</v>
          </cell>
          <cell r="J986">
            <v>0</v>
          </cell>
          <cell r="L986">
            <v>0</v>
          </cell>
          <cell r="Z986">
            <v>0</v>
          </cell>
        </row>
        <row r="987">
          <cell r="D987" t="str">
            <v>AIUAUTILI</v>
          </cell>
          <cell r="E987" t="str">
            <v>Utilidad</v>
          </cell>
          <cell r="F987">
            <v>0</v>
          </cell>
          <cell r="I987">
            <v>0</v>
          </cell>
          <cell r="J987">
            <v>0</v>
          </cell>
          <cell r="L987">
            <v>0</v>
          </cell>
          <cell r="Z987">
            <v>0</v>
          </cell>
        </row>
        <row r="988">
          <cell r="D988" t="str">
            <v>AIUAIVAUTI</v>
          </cell>
          <cell r="E988" t="str">
            <v>IVA utilidad</v>
          </cell>
          <cell r="F988">
            <v>0</v>
          </cell>
          <cell r="I988">
            <v>0</v>
          </cell>
          <cell r="J988">
            <v>0</v>
          </cell>
          <cell r="L988">
            <v>0</v>
          </cell>
          <cell r="Z988">
            <v>0</v>
          </cell>
        </row>
        <row r="990">
          <cell r="D990" t="str">
            <v>ANSTF18</v>
          </cell>
          <cell r="E990" t="str">
            <v xml:space="preserve">Suministro Tuberia Flexible  PS 57 Ø 18" </v>
          </cell>
          <cell r="G990" t="str">
            <v>UN.</v>
          </cell>
          <cell r="H990" t="str">
            <v>Ml</v>
          </cell>
          <cell r="I990">
            <v>56210</v>
          </cell>
          <cell r="K990">
            <v>192</v>
          </cell>
          <cell r="L990">
            <v>10792320</v>
          </cell>
          <cell r="N990">
            <v>56210</v>
          </cell>
          <cell r="O990">
            <v>0</v>
          </cell>
          <cell r="P990">
            <v>0</v>
          </cell>
          <cell r="Q990">
            <v>0</v>
          </cell>
          <cell r="X990">
            <v>10792320</v>
          </cell>
          <cell r="Y990" t="str">
            <v>Ml</v>
          </cell>
          <cell r="Z990" t="e">
            <v>#N/A</v>
          </cell>
          <cell r="AA990" t="e">
            <v>#N/A</v>
          </cell>
          <cell r="AB990">
            <v>0</v>
          </cell>
          <cell r="AC990">
            <v>0</v>
          </cell>
        </row>
        <row r="992">
          <cell r="D992" t="str">
            <v>CODIGO</v>
          </cell>
          <cell r="E992" t="str">
            <v>DESCRIPCION</v>
          </cell>
          <cell r="F992" t="str">
            <v>UN</v>
          </cell>
          <cell r="G992" t="str">
            <v>CANT</v>
          </cell>
          <cell r="H992" t="str">
            <v>V/UNIT.</v>
          </cell>
          <cell r="I992" t="str">
            <v>V/TOTAL</v>
          </cell>
          <cell r="K992" t="str">
            <v>CANT TOTAL</v>
          </cell>
          <cell r="L992" t="str">
            <v>Vr TOTAL</v>
          </cell>
          <cell r="Y992" t="str">
            <v>CANT.</v>
          </cell>
          <cell r="Z992" t="str">
            <v>V/TOTAL</v>
          </cell>
        </row>
        <row r="993">
          <cell r="E993" t="str">
            <v>MATERIALES</v>
          </cell>
          <cell r="I993">
            <v>56210</v>
          </cell>
          <cell r="L993">
            <v>10792320</v>
          </cell>
          <cell r="Z993" t="e">
            <v>#N/A</v>
          </cell>
        </row>
        <row r="994">
          <cell r="D994" t="str">
            <v>MA44TF18</v>
          </cell>
          <cell r="E994" t="str">
            <v>Tuberia Flexible PS 57 18 "</v>
          </cell>
          <cell r="F994" t="str">
            <v>Ml</v>
          </cell>
          <cell r="G994">
            <v>1</v>
          </cell>
          <cell r="H994">
            <v>56210</v>
          </cell>
          <cell r="I994">
            <v>56210</v>
          </cell>
          <cell r="J994">
            <v>0</v>
          </cell>
          <cell r="K994">
            <v>192</v>
          </cell>
          <cell r="L994">
            <v>10792320</v>
          </cell>
          <cell r="Y994" t="e">
            <v>#N/A</v>
          </cell>
          <cell r="Z994" t="e">
            <v>#N/A</v>
          </cell>
        </row>
        <row r="995"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Y995">
            <v>0</v>
          </cell>
          <cell r="Z995">
            <v>0</v>
          </cell>
        </row>
        <row r="996"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Y996">
            <v>0</v>
          </cell>
          <cell r="Z996">
            <v>0</v>
          </cell>
        </row>
        <row r="998">
          <cell r="E998" t="str">
            <v>MANO DE OBRA</v>
          </cell>
          <cell r="I998">
            <v>0</v>
          </cell>
          <cell r="L998">
            <v>0</v>
          </cell>
          <cell r="Z998">
            <v>0</v>
          </cell>
        </row>
        <row r="999"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Y999">
            <v>0</v>
          </cell>
          <cell r="Z999">
            <v>0</v>
          </cell>
        </row>
        <row r="1001">
          <cell r="E1001" t="str">
            <v>VARIOS</v>
          </cell>
          <cell r="I1001">
            <v>0</v>
          </cell>
          <cell r="L1001">
            <v>0</v>
          </cell>
          <cell r="Z1001">
            <v>0</v>
          </cell>
        </row>
        <row r="1002"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Y1002">
            <v>0</v>
          </cell>
          <cell r="Z1002">
            <v>0</v>
          </cell>
        </row>
        <row r="1004">
          <cell r="E1004" t="str">
            <v>SUBTOTAL</v>
          </cell>
          <cell r="I1004">
            <v>56210</v>
          </cell>
          <cell r="L1004">
            <v>10792320</v>
          </cell>
          <cell r="Z1004" t="e">
            <v>#N/A</v>
          </cell>
        </row>
        <row r="1005">
          <cell r="E1005" t="str">
            <v>A.I.U</v>
          </cell>
          <cell r="I1005">
            <v>0</v>
          </cell>
          <cell r="L1005">
            <v>0</v>
          </cell>
          <cell r="Z1005">
            <v>0</v>
          </cell>
        </row>
        <row r="1006">
          <cell r="D1006" t="str">
            <v>AIUAADMON</v>
          </cell>
          <cell r="E1006" t="str">
            <v>Admon</v>
          </cell>
          <cell r="F1006">
            <v>0</v>
          </cell>
          <cell r="I1006">
            <v>0</v>
          </cell>
          <cell r="J1006">
            <v>0</v>
          </cell>
          <cell r="L1006">
            <v>0</v>
          </cell>
          <cell r="Z1006">
            <v>0</v>
          </cell>
        </row>
        <row r="1007">
          <cell r="D1007" t="str">
            <v>AIUAIMPRE</v>
          </cell>
          <cell r="E1007" t="str">
            <v>Imprevistos</v>
          </cell>
          <cell r="F1007">
            <v>0</v>
          </cell>
          <cell r="I1007">
            <v>0</v>
          </cell>
          <cell r="J1007">
            <v>0</v>
          </cell>
          <cell r="L1007">
            <v>0</v>
          </cell>
          <cell r="Z1007">
            <v>0</v>
          </cell>
        </row>
        <row r="1008">
          <cell r="D1008" t="str">
            <v>AIUAUTILI</v>
          </cell>
          <cell r="E1008" t="str">
            <v>Utilidad</v>
          </cell>
          <cell r="F1008">
            <v>0</v>
          </cell>
          <cell r="I1008">
            <v>0</v>
          </cell>
          <cell r="J1008">
            <v>0</v>
          </cell>
          <cell r="L1008">
            <v>0</v>
          </cell>
          <cell r="Z1008">
            <v>0</v>
          </cell>
        </row>
        <row r="1009">
          <cell r="D1009" t="str">
            <v>AIUAIVAUTI</v>
          </cell>
          <cell r="E1009" t="str">
            <v>IVA utilidad</v>
          </cell>
          <cell r="F1009">
            <v>0</v>
          </cell>
          <cell r="I1009">
            <v>0</v>
          </cell>
          <cell r="J1009">
            <v>0</v>
          </cell>
          <cell r="L1009">
            <v>0</v>
          </cell>
          <cell r="Z1009">
            <v>0</v>
          </cell>
        </row>
        <row r="1011">
          <cell r="D1011" t="str">
            <v>ANSTF20</v>
          </cell>
          <cell r="E1011" t="str">
            <v xml:space="preserve">Suministro Tuberia Flexible  PS 57 Ø 20" </v>
          </cell>
          <cell r="G1011" t="str">
            <v>UN.</v>
          </cell>
          <cell r="H1011" t="str">
            <v>Ml</v>
          </cell>
          <cell r="I1011">
            <v>86450</v>
          </cell>
          <cell r="K1011">
            <v>0</v>
          </cell>
          <cell r="L1011">
            <v>0</v>
          </cell>
          <cell r="N1011">
            <v>86450</v>
          </cell>
          <cell r="O1011">
            <v>0</v>
          </cell>
          <cell r="P1011">
            <v>0</v>
          </cell>
          <cell r="Q1011">
            <v>0</v>
          </cell>
          <cell r="X1011">
            <v>0</v>
          </cell>
          <cell r="Y1011" t="str">
            <v>Ml</v>
          </cell>
          <cell r="Z1011" t="e">
            <v>#N/A</v>
          </cell>
          <cell r="AA1011" t="e">
            <v>#N/A</v>
          </cell>
          <cell r="AB1011">
            <v>0</v>
          </cell>
          <cell r="AC1011">
            <v>0</v>
          </cell>
        </row>
        <row r="1013">
          <cell r="D1013" t="str">
            <v>CODIGO</v>
          </cell>
          <cell r="E1013" t="str">
            <v>DESCRIPCION</v>
          </cell>
          <cell r="F1013" t="str">
            <v>UN</v>
          </cell>
          <cell r="G1013" t="str">
            <v>CANT</v>
          </cell>
          <cell r="H1013" t="str">
            <v>V/UNIT.</v>
          </cell>
          <cell r="I1013" t="str">
            <v>V/TOTAL</v>
          </cell>
          <cell r="K1013" t="str">
            <v>CANT TOTAL</v>
          </cell>
          <cell r="L1013" t="str">
            <v>Vr TOTAL</v>
          </cell>
          <cell r="Y1013" t="str">
            <v>CANT.</v>
          </cell>
          <cell r="Z1013" t="str">
            <v>V/TOTAL</v>
          </cell>
        </row>
        <row r="1014">
          <cell r="E1014" t="str">
            <v>MATERIALES</v>
          </cell>
          <cell r="I1014">
            <v>86450</v>
          </cell>
          <cell r="L1014">
            <v>0</v>
          </cell>
          <cell r="Z1014" t="e">
            <v>#N/A</v>
          </cell>
        </row>
        <row r="1015">
          <cell r="D1015" t="str">
            <v>MA44TF20</v>
          </cell>
          <cell r="E1015" t="str">
            <v>Tuberia Flexible PS 57 20 "</v>
          </cell>
          <cell r="F1015" t="str">
            <v>Ml</v>
          </cell>
          <cell r="G1015">
            <v>1</v>
          </cell>
          <cell r="H1015">
            <v>86450</v>
          </cell>
          <cell r="I1015">
            <v>86450</v>
          </cell>
          <cell r="J1015">
            <v>0</v>
          </cell>
          <cell r="K1015">
            <v>0</v>
          </cell>
          <cell r="L1015">
            <v>0</v>
          </cell>
          <cell r="Y1015" t="e">
            <v>#N/A</v>
          </cell>
          <cell r="Z1015" t="e">
            <v>#N/A</v>
          </cell>
        </row>
        <row r="1016"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Y1016">
            <v>0</v>
          </cell>
          <cell r="Z1016">
            <v>0</v>
          </cell>
        </row>
        <row r="1017"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Y1017">
            <v>0</v>
          </cell>
          <cell r="Z1017">
            <v>0</v>
          </cell>
        </row>
        <row r="1019">
          <cell r="E1019" t="str">
            <v>MANO DE OBRA</v>
          </cell>
          <cell r="I1019">
            <v>0</v>
          </cell>
          <cell r="L1019">
            <v>0</v>
          </cell>
          <cell r="Z1019">
            <v>0</v>
          </cell>
        </row>
        <row r="1020"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Y1020">
            <v>0</v>
          </cell>
          <cell r="Z1020">
            <v>0</v>
          </cell>
        </row>
        <row r="1022">
          <cell r="E1022" t="str">
            <v>VARIOS</v>
          </cell>
          <cell r="I1022">
            <v>0</v>
          </cell>
          <cell r="L1022">
            <v>0</v>
          </cell>
          <cell r="Z1022">
            <v>0</v>
          </cell>
        </row>
        <row r="1023"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Y1023">
            <v>0</v>
          </cell>
          <cell r="Z1023">
            <v>0</v>
          </cell>
        </row>
        <row r="1025">
          <cell r="E1025" t="str">
            <v>SUBTOTAL</v>
          </cell>
          <cell r="I1025">
            <v>86450</v>
          </cell>
          <cell r="L1025">
            <v>0</v>
          </cell>
          <cell r="Z1025" t="e">
            <v>#N/A</v>
          </cell>
        </row>
        <row r="1026">
          <cell r="E1026" t="str">
            <v>A.I.U</v>
          </cell>
          <cell r="I1026">
            <v>0</v>
          </cell>
          <cell r="L1026">
            <v>0</v>
          </cell>
          <cell r="Z1026">
            <v>0</v>
          </cell>
        </row>
        <row r="1027">
          <cell r="D1027" t="str">
            <v>AIUAADMON</v>
          </cell>
          <cell r="E1027" t="str">
            <v>Admon</v>
          </cell>
          <cell r="F1027">
            <v>0</v>
          </cell>
          <cell r="I1027">
            <v>0</v>
          </cell>
          <cell r="J1027">
            <v>0</v>
          </cell>
          <cell r="L1027">
            <v>0</v>
          </cell>
          <cell r="Z1027">
            <v>0</v>
          </cell>
        </row>
        <row r="1028">
          <cell r="D1028" t="str">
            <v>AIUAIMPRE</v>
          </cell>
          <cell r="E1028" t="str">
            <v>Imprevistos</v>
          </cell>
          <cell r="F1028">
            <v>0</v>
          </cell>
          <cell r="I1028">
            <v>0</v>
          </cell>
          <cell r="J1028">
            <v>0</v>
          </cell>
          <cell r="L1028">
            <v>0</v>
          </cell>
          <cell r="Z1028">
            <v>0</v>
          </cell>
        </row>
        <row r="1029">
          <cell r="D1029" t="str">
            <v>AIUAUTILI</v>
          </cell>
          <cell r="E1029" t="str">
            <v>Utilidad</v>
          </cell>
          <cell r="F1029">
            <v>0</v>
          </cell>
          <cell r="I1029">
            <v>0</v>
          </cell>
          <cell r="J1029">
            <v>0</v>
          </cell>
          <cell r="L1029">
            <v>0</v>
          </cell>
          <cell r="Z1029">
            <v>0</v>
          </cell>
        </row>
        <row r="1030">
          <cell r="D1030" t="str">
            <v>AIUAIVAUTI</v>
          </cell>
          <cell r="E1030" t="str">
            <v>IVA utilidad</v>
          </cell>
          <cell r="F1030">
            <v>0</v>
          </cell>
          <cell r="I1030">
            <v>0</v>
          </cell>
          <cell r="J1030">
            <v>0</v>
          </cell>
          <cell r="L1030">
            <v>0</v>
          </cell>
          <cell r="Z1030">
            <v>0</v>
          </cell>
        </row>
        <row r="1032">
          <cell r="E1032" t="str">
            <v>ITEM</v>
          </cell>
        </row>
        <row r="1033">
          <cell r="D1033" t="str">
            <v>ANENTIMA</v>
          </cell>
          <cell r="E1033" t="str">
            <v>Entibado Madera</v>
          </cell>
          <cell r="G1033" t="str">
            <v>UN.</v>
          </cell>
          <cell r="H1033" t="str">
            <v>M3</v>
          </cell>
          <cell r="I1033">
            <v>2302</v>
          </cell>
          <cell r="K1033">
            <v>13728</v>
          </cell>
          <cell r="L1033">
            <v>31601856</v>
          </cell>
          <cell r="N1033">
            <v>1003</v>
          </cell>
          <cell r="O1033">
            <v>712</v>
          </cell>
          <cell r="P1033">
            <v>587</v>
          </cell>
          <cell r="Q1033">
            <v>0</v>
          </cell>
          <cell r="X1033">
            <v>31601856</v>
          </cell>
          <cell r="Y1033" t="str">
            <v>M3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</row>
        <row r="1035">
          <cell r="D1035" t="str">
            <v>CODIGO</v>
          </cell>
          <cell r="E1035" t="str">
            <v>DESCRIPCION</v>
          </cell>
          <cell r="F1035" t="str">
            <v>UN</v>
          </cell>
          <cell r="G1035" t="str">
            <v>CANT</v>
          </cell>
          <cell r="H1035" t="str">
            <v>V/UNIT.</v>
          </cell>
          <cell r="I1035" t="str">
            <v>V/TOTAL</v>
          </cell>
          <cell r="K1035" t="str">
            <v>CANT TOTAL</v>
          </cell>
          <cell r="L1035" t="str">
            <v>Vr TOTAL</v>
          </cell>
          <cell r="Y1035" t="str">
            <v>CANT.</v>
          </cell>
          <cell r="Z1035" t="str">
            <v>V/TOTAL</v>
          </cell>
        </row>
        <row r="1036">
          <cell r="E1036" t="str">
            <v>MATERIALES</v>
          </cell>
          <cell r="I1036">
            <v>1003</v>
          </cell>
          <cell r="L1036">
            <v>13769184</v>
          </cell>
          <cell r="Z1036" t="e">
            <v>#N/A</v>
          </cell>
        </row>
        <row r="1037">
          <cell r="D1037" t="str">
            <v>MA25VL6</v>
          </cell>
          <cell r="E1037" t="str">
            <v>Vara Limaton 6m Diametro 12-15</v>
          </cell>
          <cell r="F1037" t="str">
            <v>Un</v>
          </cell>
          <cell r="G1037">
            <v>2.4E-2</v>
          </cell>
          <cell r="H1037">
            <v>18560</v>
          </cell>
          <cell r="I1037">
            <v>445</v>
          </cell>
          <cell r="J1037">
            <v>0</v>
          </cell>
          <cell r="K1037">
            <v>329.47199999999998</v>
          </cell>
          <cell r="L1037">
            <v>6115000.3199999994</v>
          </cell>
          <cell r="Y1037" t="e">
            <v>#N/A</v>
          </cell>
          <cell r="Z1037" t="e">
            <v>#N/A</v>
          </cell>
        </row>
        <row r="1038">
          <cell r="D1038" t="str">
            <v>MA25PO3</v>
          </cell>
          <cell r="E1038" t="str">
            <v>Planchon 3 Mts. 0,04*0,20*3,00</v>
          </cell>
          <cell r="F1038" t="str">
            <v>Un</v>
          </cell>
          <cell r="G1038">
            <v>2.7E-2</v>
          </cell>
          <cell r="H1038">
            <v>9860</v>
          </cell>
          <cell r="I1038">
            <v>266</v>
          </cell>
          <cell r="J1038">
            <v>0</v>
          </cell>
          <cell r="K1038">
            <v>370.65600000000001</v>
          </cell>
          <cell r="L1038">
            <v>3654668.16</v>
          </cell>
          <cell r="Y1038" t="e">
            <v>#N/A</v>
          </cell>
          <cell r="Z1038" t="e">
            <v>#N/A</v>
          </cell>
        </row>
        <row r="1039">
          <cell r="D1039" t="str">
            <v>MA25VI3</v>
          </cell>
          <cell r="E1039" t="str">
            <v>Vigas 0,10*0,20*3,00</v>
          </cell>
          <cell r="F1039" t="str">
            <v>Un</v>
          </cell>
          <cell r="G1039">
            <v>1.4E-2</v>
          </cell>
          <cell r="H1039">
            <v>20880</v>
          </cell>
          <cell r="I1039">
            <v>292</v>
          </cell>
          <cell r="J1039">
            <v>0</v>
          </cell>
          <cell r="K1039">
            <v>192.19200000000001</v>
          </cell>
          <cell r="L1039">
            <v>4012968.96</v>
          </cell>
          <cell r="Y1039" t="e">
            <v>#N/A</v>
          </cell>
          <cell r="Z1039" t="e">
            <v>#N/A</v>
          </cell>
        </row>
        <row r="1041">
          <cell r="E1041" t="str">
            <v>MANO DE OBRA</v>
          </cell>
          <cell r="I1041">
            <v>712</v>
          </cell>
          <cell r="L1041">
            <v>9774336</v>
          </cell>
          <cell r="Z1041" t="e">
            <v>#N/A</v>
          </cell>
        </row>
        <row r="1042">
          <cell r="D1042" t="str">
            <v>MOANENT</v>
          </cell>
          <cell r="E1042" t="str">
            <v>Entibado</v>
          </cell>
          <cell r="F1042" t="str">
            <v>M2</v>
          </cell>
          <cell r="G1042">
            <v>0.57199999999999995</v>
          </cell>
          <cell r="H1042">
            <v>1245</v>
          </cell>
          <cell r="I1042">
            <v>712</v>
          </cell>
          <cell r="J1042">
            <v>0</v>
          </cell>
          <cell r="K1042">
            <v>7852.4159999999993</v>
          </cell>
          <cell r="L1042">
            <v>9776257.9199999999</v>
          </cell>
          <cell r="Y1042" t="e">
            <v>#N/A</v>
          </cell>
          <cell r="Z1042" t="e">
            <v>#N/A</v>
          </cell>
        </row>
        <row r="1044">
          <cell r="E1044" t="str">
            <v>VARIOS</v>
          </cell>
          <cell r="I1044">
            <v>587</v>
          </cell>
          <cell r="L1044">
            <v>8058336</v>
          </cell>
          <cell r="Z1044" t="e">
            <v>#N/A</v>
          </cell>
        </row>
        <row r="1045">
          <cell r="D1045" t="str">
            <v>AL07PA</v>
          </cell>
          <cell r="E1045" t="str">
            <v>Parales</v>
          </cell>
          <cell r="F1045" t="str">
            <v>mes</v>
          </cell>
          <cell r="G1045">
            <v>0.115</v>
          </cell>
          <cell r="H1045">
            <v>1450</v>
          </cell>
          <cell r="I1045">
            <v>167</v>
          </cell>
          <cell r="J1045">
            <v>0</v>
          </cell>
          <cell r="K1045">
            <v>1578.72</v>
          </cell>
          <cell r="L1045">
            <v>2289144</v>
          </cell>
          <cell r="Y1045" t="e">
            <v>#N/A</v>
          </cell>
          <cell r="Z1045" t="e">
            <v>#N/A</v>
          </cell>
        </row>
        <row r="1046">
          <cell r="D1046" t="str">
            <v>AL04RETROE</v>
          </cell>
          <cell r="E1046" t="str">
            <v>Retro Oruga</v>
          </cell>
          <cell r="F1046" t="str">
            <v>Hr</v>
          </cell>
          <cell r="G1046">
            <v>7.0000000000000001E-3</v>
          </cell>
          <cell r="H1046">
            <v>60000</v>
          </cell>
          <cell r="I1046">
            <v>420</v>
          </cell>
          <cell r="J1046">
            <v>0</v>
          </cell>
          <cell r="K1046">
            <v>96.096000000000004</v>
          </cell>
          <cell r="L1046">
            <v>5765760</v>
          </cell>
          <cell r="Y1046" t="e">
            <v>#N/A</v>
          </cell>
          <cell r="Z1046" t="e">
            <v>#N/A</v>
          </cell>
        </row>
        <row r="1047">
          <cell r="E1047" t="str">
            <v>SUBTOTAL</v>
          </cell>
          <cell r="I1047">
            <v>2302</v>
          </cell>
          <cell r="L1047">
            <v>31601856</v>
          </cell>
          <cell r="Z1047" t="e">
            <v>#N/A</v>
          </cell>
        </row>
        <row r="1048">
          <cell r="E1048" t="str">
            <v>A.I.U</v>
          </cell>
          <cell r="I1048">
            <v>0</v>
          </cell>
          <cell r="L1048">
            <v>0</v>
          </cell>
          <cell r="Z1048">
            <v>0</v>
          </cell>
        </row>
        <row r="1049">
          <cell r="D1049" t="str">
            <v>AIUAADMON</v>
          </cell>
          <cell r="E1049" t="str">
            <v>Admon</v>
          </cell>
          <cell r="F1049">
            <v>0</v>
          </cell>
          <cell r="I1049">
            <v>0</v>
          </cell>
          <cell r="J1049">
            <v>0</v>
          </cell>
          <cell r="L1049">
            <v>0</v>
          </cell>
          <cell r="Z1049">
            <v>0</v>
          </cell>
        </row>
        <row r="1050">
          <cell r="D1050" t="str">
            <v>AIUAIMPRE</v>
          </cell>
          <cell r="E1050" t="str">
            <v>Imprevistos</v>
          </cell>
          <cell r="F1050">
            <v>0</v>
          </cell>
          <cell r="I1050">
            <v>0</v>
          </cell>
          <cell r="J1050">
            <v>0</v>
          </cell>
          <cell r="L1050">
            <v>0</v>
          </cell>
          <cell r="Z1050">
            <v>0</v>
          </cell>
        </row>
        <row r="1051">
          <cell r="D1051" t="str">
            <v>AIUAUTILI</v>
          </cell>
          <cell r="E1051" t="str">
            <v>Utilidad</v>
          </cell>
          <cell r="F1051">
            <v>0</v>
          </cell>
          <cell r="I1051">
            <v>0</v>
          </cell>
          <cell r="J1051">
            <v>0</v>
          </cell>
          <cell r="L1051">
            <v>0</v>
          </cell>
          <cell r="Z1051">
            <v>0</v>
          </cell>
        </row>
        <row r="1052">
          <cell r="D1052" t="str">
            <v>AIUAIVAUTI</v>
          </cell>
          <cell r="E1052" t="str">
            <v>IVA utilidad</v>
          </cell>
          <cell r="F1052">
            <v>0</v>
          </cell>
          <cell r="I1052">
            <v>0</v>
          </cell>
          <cell r="J1052">
            <v>0</v>
          </cell>
          <cell r="L1052">
            <v>0</v>
          </cell>
          <cell r="Z1052">
            <v>0</v>
          </cell>
        </row>
        <row r="1054">
          <cell r="D1054" t="str">
            <v>ANGER</v>
          </cell>
          <cell r="E1054" t="str">
            <v>Geotextil para Estabilización y Refuerzo Tipo 1</v>
          </cell>
          <cell r="G1054" t="str">
            <v>UN.</v>
          </cell>
          <cell r="H1054" t="str">
            <v>M2</v>
          </cell>
          <cell r="I1054">
            <v>3058</v>
          </cell>
          <cell r="K1054">
            <v>165</v>
          </cell>
          <cell r="L1054">
            <v>504570</v>
          </cell>
          <cell r="N1054">
            <v>2258</v>
          </cell>
          <cell r="O1054">
            <v>800</v>
          </cell>
          <cell r="P1054">
            <v>0</v>
          </cell>
          <cell r="Q1054">
            <v>0</v>
          </cell>
          <cell r="X1054">
            <v>504570</v>
          </cell>
          <cell r="Y1054" t="str">
            <v>M2</v>
          </cell>
          <cell r="Z1054" t="e">
            <v>#N/A</v>
          </cell>
          <cell r="AA1054" t="e">
            <v>#N/A</v>
          </cell>
          <cell r="AB1054" t="e">
            <v>#N/A</v>
          </cell>
          <cell r="AC1054">
            <v>0</v>
          </cell>
        </row>
        <row r="1056">
          <cell r="D1056" t="str">
            <v>CODIGO</v>
          </cell>
          <cell r="E1056" t="str">
            <v>DESCRIPCION</v>
          </cell>
          <cell r="F1056" t="str">
            <v>UN</v>
          </cell>
          <cell r="G1056" t="str">
            <v>CANT</v>
          </cell>
          <cell r="H1056" t="str">
            <v>V/UNIT.</v>
          </cell>
          <cell r="I1056" t="str">
            <v>V/TOTAL</v>
          </cell>
          <cell r="K1056" t="str">
            <v>CANT TOTAL</v>
          </cell>
          <cell r="L1056" t="str">
            <v>Vr TOTAL</v>
          </cell>
          <cell r="Y1056" t="str">
            <v>CANT.</v>
          </cell>
          <cell r="Z1056" t="str">
            <v>V/TOTAL</v>
          </cell>
        </row>
        <row r="1057">
          <cell r="E1057" t="str">
            <v>MATERIALES</v>
          </cell>
          <cell r="I1057">
            <v>2258</v>
          </cell>
          <cell r="L1057">
            <v>372570</v>
          </cell>
          <cell r="Z1057" t="e">
            <v>#N/A</v>
          </cell>
        </row>
        <row r="1058">
          <cell r="D1058" t="str">
            <v>MA26GE16NT</v>
          </cell>
          <cell r="E1058" t="str">
            <v>Geotextil 1600 NT</v>
          </cell>
          <cell r="F1058" t="str">
            <v>m2</v>
          </cell>
          <cell r="G1058">
            <v>1.05</v>
          </cell>
          <cell r="H1058">
            <v>2150</v>
          </cell>
          <cell r="I1058">
            <v>2258</v>
          </cell>
          <cell r="J1058">
            <v>0</v>
          </cell>
          <cell r="K1058">
            <v>173.25</v>
          </cell>
          <cell r="L1058">
            <v>372487.5</v>
          </cell>
          <cell r="Y1058" t="e">
            <v>#N/A</v>
          </cell>
          <cell r="Z1058" t="e">
            <v>#N/A</v>
          </cell>
        </row>
        <row r="1060">
          <cell r="E1060" t="str">
            <v>MANO DE OBRA</v>
          </cell>
          <cell r="I1060">
            <v>800</v>
          </cell>
          <cell r="L1060">
            <v>132000</v>
          </cell>
          <cell r="Z1060" t="e">
            <v>#N/A</v>
          </cell>
        </row>
        <row r="1061">
          <cell r="D1061" t="str">
            <v>MOANIGE</v>
          </cell>
          <cell r="E1061" t="str">
            <v xml:space="preserve">Instalación Geotextilespara estabilizacion </v>
          </cell>
          <cell r="F1061" t="str">
            <v>M2</v>
          </cell>
          <cell r="G1061">
            <v>1</v>
          </cell>
          <cell r="H1061">
            <v>800</v>
          </cell>
          <cell r="I1061">
            <v>800</v>
          </cell>
          <cell r="J1061">
            <v>0</v>
          </cell>
          <cell r="K1061">
            <v>165</v>
          </cell>
          <cell r="L1061">
            <v>132000</v>
          </cell>
          <cell r="Y1061" t="e">
            <v>#N/A</v>
          </cell>
          <cell r="Z1061" t="e">
            <v>#N/A</v>
          </cell>
        </row>
        <row r="1063">
          <cell r="E1063" t="str">
            <v>VARIOS</v>
          </cell>
          <cell r="I1063">
            <v>0</v>
          </cell>
          <cell r="L1063">
            <v>0</v>
          </cell>
          <cell r="Z1063">
            <v>0</v>
          </cell>
        </row>
        <row r="1065">
          <cell r="D1065" t="str">
            <v/>
          </cell>
        </row>
        <row r="1066">
          <cell r="E1066" t="str">
            <v>SUBTOTAL</v>
          </cell>
          <cell r="I1066">
            <v>3058</v>
          </cell>
          <cell r="L1066">
            <v>504570</v>
          </cell>
          <cell r="Z1066" t="e">
            <v>#N/A</v>
          </cell>
        </row>
        <row r="1067">
          <cell r="E1067" t="str">
            <v>A.I.U</v>
          </cell>
          <cell r="I1067">
            <v>0</v>
          </cell>
          <cell r="L1067">
            <v>0</v>
          </cell>
          <cell r="Z1067">
            <v>0</v>
          </cell>
        </row>
        <row r="1068">
          <cell r="D1068" t="str">
            <v>AIUAADMON</v>
          </cell>
          <cell r="E1068" t="str">
            <v>Admon</v>
          </cell>
          <cell r="F1068">
            <v>0</v>
          </cell>
          <cell r="I1068">
            <v>0</v>
          </cell>
          <cell r="J1068">
            <v>0</v>
          </cell>
          <cell r="L1068">
            <v>0</v>
          </cell>
          <cell r="Z1068">
            <v>0</v>
          </cell>
        </row>
        <row r="1069">
          <cell r="D1069" t="str">
            <v>AIUAIMPRE</v>
          </cell>
          <cell r="E1069" t="str">
            <v>Imprevistos</v>
          </cell>
          <cell r="F1069">
            <v>0</v>
          </cell>
          <cell r="I1069">
            <v>0</v>
          </cell>
          <cell r="J1069">
            <v>0</v>
          </cell>
          <cell r="L1069">
            <v>0</v>
          </cell>
          <cell r="Z1069">
            <v>0</v>
          </cell>
        </row>
        <row r="1070">
          <cell r="D1070" t="str">
            <v>AIUAUTILI</v>
          </cell>
          <cell r="E1070" t="str">
            <v>Utilidad</v>
          </cell>
          <cell r="F1070">
            <v>0</v>
          </cell>
          <cell r="I1070">
            <v>0</v>
          </cell>
          <cell r="J1070">
            <v>0</v>
          </cell>
          <cell r="L1070">
            <v>0</v>
          </cell>
          <cell r="Z1070">
            <v>0</v>
          </cell>
        </row>
        <row r="1071">
          <cell r="D1071" t="str">
            <v>AIUAIVAUTI</v>
          </cell>
          <cell r="E1071" t="str">
            <v>IVA utilidad</v>
          </cell>
          <cell r="F1071">
            <v>0</v>
          </cell>
          <cell r="I1071">
            <v>0</v>
          </cell>
          <cell r="J1071">
            <v>0</v>
          </cell>
          <cell r="L1071">
            <v>0</v>
          </cell>
          <cell r="Z1071">
            <v>0</v>
          </cell>
        </row>
        <row r="1073">
          <cell r="D1073" t="str">
            <v>ANGFD</v>
          </cell>
          <cell r="E1073" t="str">
            <v>Geotextil para Filtración y Drenaje Tipo 1</v>
          </cell>
          <cell r="G1073" t="str">
            <v>UN.</v>
          </cell>
          <cell r="H1073" t="str">
            <v>M2</v>
          </cell>
          <cell r="I1073">
            <v>3108</v>
          </cell>
          <cell r="K1073">
            <v>383</v>
          </cell>
          <cell r="L1073">
            <v>1190364</v>
          </cell>
          <cell r="N1073">
            <v>2258</v>
          </cell>
          <cell r="O1073">
            <v>850</v>
          </cell>
          <cell r="P1073">
            <v>0</v>
          </cell>
          <cell r="Q1073">
            <v>0</v>
          </cell>
          <cell r="X1073">
            <v>1190364</v>
          </cell>
          <cell r="Y1073" t="str">
            <v>M2</v>
          </cell>
          <cell r="Z1073" t="e">
            <v>#N/A</v>
          </cell>
          <cell r="AA1073" t="e">
            <v>#N/A</v>
          </cell>
          <cell r="AB1073" t="e">
            <v>#N/A</v>
          </cell>
          <cell r="AC1073">
            <v>0</v>
          </cell>
        </row>
        <row r="1075">
          <cell r="D1075" t="str">
            <v>CODIGO</v>
          </cell>
          <cell r="E1075" t="str">
            <v>DESCRIPCION</v>
          </cell>
          <cell r="F1075" t="str">
            <v>UN</v>
          </cell>
          <cell r="G1075" t="str">
            <v>CANT</v>
          </cell>
          <cell r="H1075" t="str">
            <v>V/UNIT.</v>
          </cell>
          <cell r="I1075" t="str">
            <v>V/TOTAL</v>
          </cell>
          <cell r="K1075" t="str">
            <v>CANT TOTAL</v>
          </cell>
          <cell r="L1075" t="str">
            <v>Vr TOTAL</v>
          </cell>
          <cell r="Y1075" t="str">
            <v>CANT.</v>
          </cell>
          <cell r="Z1075" t="str">
            <v>V/TOTAL</v>
          </cell>
        </row>
        <row r="1076">
          <cell r="E1076" t="str">
            <v>MATERIALES</v>
          </cell>
          <cell r="I1076">
            <v>2258</v>
          </cell>
          <cell r="L1076">
            <v>864814</v>
          </cell>
          <cell r="Z1076" t="e">
            <v>#N/A</v>
          </cell>
        </row>
        <row r="1077">
          <cell r="D1077" t="str">
            <v>MA26GE16NT</v>
          </cell>
          <cell r="E1077" t="str">
            <v>Geotextil 1600 NT</v>
          </cell>
          <cell r="F1077" t="str">
            <v>m2</v>
          </cell>
          <cell r="G1077">
            <v>1.05</v>
          </cell>
          <cell r="H1077">
            <v>2150</v>
          </cell>
          <cell r="I1077">
            <v>2258</v>
          </cell>
          <cell r="J1077">
            <v>0</v>
          </cell>
          <cell r="K1077">
            <v>402.15000000000003</v>
          </cell>
          <cell r="L1077">
            <v>864622.50000000012</v>
          </cell>
          <cell r="Y1077" t="e">
            <v>#N/A</v>
          </cell>
          <cell r="Z1077" t="e">
            <v>#N/A</v>
          </cell>
        </row>
        <row r="1079">
          <cell r="E1079" t="str">
            <v>MANO DE OBRA</v>
          </cell>
          <cell r="I1079">
            <v>850</v>
          </cell>
          <cell r="L1079">
            <v>325550</v>
          </cell>
          <cell r="Z1079" t="e">
            <v>#N/A</v>
          </cell>
        </row>
        <row r="1080">
          <cell r="D1080" t="str">
            <v>MOANIGF</v>
          </cell>
          <cell r="E1080" t="str">
            <v>Instalación Geotextilespara Filtraciones</v>
          </cell>
          <cell r="F1080" t="str">
            <v>M2</v>
          </cell>
          <cell r="G1080">
            <v>1</v>
          </cell>
          <cell r="H1080">
            <v>850</v>
          </cell>
          <cell r="I1080">
            <v>850</v>
          </cell>
          <cell r="J1080">
            <v>0</v>
          </cell>
          <cell r="K1080">
            <v>383</v>
          </cell>
          <cell r="L1080">
            <v>325550</v>
          </cell>
          <cell r="Y1080" t="e">
            <v>#N/A</v>
          </cell>
          <cell r="Z1080" t="e">
            <v>#N/A</v>
          </cell>
        </row>
        <row r="1082">
          <cell r="E1082" t="str">
            <v>VARIOS</v>
          </cell>
          <cell r="I1082">
            <v>0</v>
          </cell>
          <cell r="L1082">
            <v>0</v>
          </cell>
          <cell r="Z1082">
            <v>0</v>
          </cell>
        </row>
        <row r="1084">
          <cell r="D1084" t="str">
            <v/>
          </cell>
        </row>
        <row r="1085">
          <cell r="E1085" t="str">
            <v>SUBTOTAL</v>
          </cell>
          <cell r="I1085">
            <v>3108</v>
          </cell>
          <cell r="L1085">
            <v>1190364</v>
          </cell>
          <cell r="Z1085" t="e">
            <v>#N/A</v>
          </cell>
        </row>
        <row r="1086">
          <cell r="E1086" t="str">
            <v>A.I.U</v>
          </cell>
          <cell r="I1086">
            <v>0</v>
          </cell>
          <cell r="L1086">
            <v>0</v>
          </cell>
          <cell r="Z1086">
            <v>0</v>
          </cell>
        </row>
        <row r="1087">
          <cell r="D1087" t="str">
            <v>AIUAADMON</v>
          </cell>
          <cell r="E1087" t="str">
            <v>Admon</v>
          </cell>
          <cell r="F1087">
            <v>0</v>
          </cell>
          <cell r="I1087">
            <v>0</v>
          </cell>
          <cell r="J1087">
            <v>0</v>
          </cell>
          <cell r="L1087">
            <v>0</v>
          </cell>
          <cell r="Z1087">
            <v>0</v>
          </cell>
        </row>
        <row r="1088">
          <cell r="D1088" t="str">
            <v>AIUAIMPRE</v>
          </cell>
          <cell r="E1088" t="str">
            <v>Imprevistos</v>
          </cell>
          <cell r="F1088">
            <v>0</v>
          </cell>
          <cell r="I1088">
            <v>0</v>
          </cell>
          <cell r="J1088">
            <v>0</v>
          </cell>
          <cell r="L1088">
            <v>0</v>
          </cell>
          <cell r="Z1088">
            <v>0</v>
          </cell>
        </row>
        <row r="1089">
          <cell r="D1089" t="str">
            <v>AIUAUTILI</v>
          </cell>
          <cell r="E1089" t="str">
            <v>Utilidad</v>
          </cell>
          <cell r="F1089">
            <v>0</v>
          </cell>
          <cell r="I1089">
            <v>0</v>
          </cell>
          <cell r="J1089">
            <v>0</v>
          </cell>
          <cell r="L1089">
            <v>0</v>
          </cell>
          <cell r="Z1089">
            <v>0</v>
          </cell>
        </row>
        <row r="1090">
          <cell r="D1090" t="str">
            <v>AIUAIVAUTI</v>
          </cell>
          <cell r="E1090" t="str">
            <v>IVA utilidad</v>
          </cell>
          <cell r="F1090">
            <v>0</v>
          </cell>
          <cell r="I1090">
            <v>0</v>
          </cell>
          <cell r="J1090">
            <v>0</v>
          </cell>
          <cell r="L1090">
            <v>0</v>
          </cell>
          <cell r="Z1090">
            <v>0</v>
          </cell>
        </row>
        <row r="1092">
          <cell r="E1092" t="str">
            <v>ITEM</v>
          </cell>
        </row>
        <row r="1093">
          <cell r="D1093" t="str">
            <v>ANPOMA</v>
          </cell>
          <cell r="E1093" t="str">
            <v xml:space="preserve">Pozo Inspección Mamposteria </v>
          </cell>
          <cell r="G1093" t="str">
            <v>UN.</v>
          </cell>
          <cell r="H1093" t="str">
            <v>Ml</v>
          </cell>
          <cell r="I1093">
            <v>224479</v>
          </cell>
          <cell r="K1093">
            <v>234.95</v>
          </cell>
          <cell r="L1093">
            <v>52741341.049999997</v>
          </cell>
          <cell r="N1093">
            <v>188979</v>
          </cell>
          <cell r="O1093">
            <v>35000</v>
          </cell>
          <cell r="P1093">
            <v>500</v>
          </cell>
          <cell r="Q1093">
            <v>0</v>
          </cell>
          <cell r="X1093">
            <v>52741341.049999997</v>
          </cell>
          <cell r="Y1093" t="str">
            <v>Ml</v>
          </cell>
          <cell r="Z1093" t="e">
            <v>#VALUE!</v>
          </cell>
          <cell r="AA1093" t="e">
            <v>#VALUE!</v>
          </cell>
          <cell r="AB1093" t="e">
            <v>#VALUE!</v>
          </cell>
          <cell r="AC1093" t="e">
            <v>#VALUE!</v>
          </cell>
        </row>
        <row r="1095">
          <cell r="D1095" t="str">
            <v>CODIGO</v>
          </cell>
          <cell r="E1095" t="str">
            <v>DESCRIPCION</v>
          </cell>
          <cell r="F1095" t="str">
            <v>UN</v>
          </cell>
          <cell r="G1095" t="str">
            <v>CANT</v>
          </cell>
          <cell r="H1095" t="str">
            <v>V/UNIT.</v>
          </cell>
          <cell r="I1095" t="str">
            <v>V/TOTAL</v>
          </cell>
          <cell r="K1095" t="str">
            <v>CANT TOTAL</v>
          </cell>
          <cell r="L1095" t="str">
            <v>Vr TOTAL</v>
          </cell>
          <cell r="Y1095" t="str">
            <v>CANT.</v>
          </cell>
          <cell r="Z1095" t="str">
            <v>V/TOTAL</v>
          </cell>
        </row>
        <row r="1096">
          <cell r="E1096" t="str">
            <v>MATERIALES</v>
          </cell>
          <cell r="I1096">
            <v>188979</v>
          </cell>
          <cell r="L1096">
            <v>44400616.049999997</v>
          </cell>
          <cell r="Z1096" t="e">
            <v>#VALUE!</v>
          </cell>
        </row>
        <row r="1097">
          <cell r="D1097" t="str">
            <v>MA06TR</v>
          </cell>
          <cell r="E1097" t="str">
            <v>Ladrillo Tolete Recocido</v>
          </cell>
          <cell r="F1097" t="str">
            <v>Un</v>
          </cell>
          <cell r="G1097">
            <v>380</v>
          </cell>
          <cell r="H1097">
            <v>220</v>
          </cell>
          <cell r="I1097">
            <v>83600</v>
          </cell>
          <cell r="J1097">
            <v>0</v>
          </cell>
          <cell r="K1097">
            <v>89281</v>
          </cell>
          <cell r="L1097">
            <v>19641820</v>
          </cell>
          <cell r="Y1097" t="e">
            <v>#VALUE!</v>
          </cell>
          <cell r="Z1097" t="e">
            <v>#VALUE!</v>
          </cell>
        </row>
        <row r="1098">
          <cell r="D1098" t="str">
            <v>MA02AS</v>
          </cell>
          <cell r="E1098" t="str">
            <v>Arena Semilavada</v>
          </cell>
          <cell r="F1098" t="str">
            <v>M3</v>
          </cell>
          <cell r="G1098">
            <v>1.0455999999999999</v>
          </cell>
          <cell r="H1098">
            <v>19500</v>
          </cell>
          <cell r="I1098">
            <v>20389</v>
          </cell>
          <cell r="J1098">
            <v>0</v>
          </cell>
          <cell r="K1098">
            <v>245.66371999999996</v>
          </cell>
          <cell r="L1098">
            <v>4790442.5399999991</v>
          </cell>
          <cell r="Y1098" t="e">
            <v>#VALUE!</v>
          </cell>
          <cell r="Z1098" t="e">
            <v>#VALUE!</v>
          </cell>
        </row>
        <row r="1099">
          <cell r="D1099" t="str">
            <v>MA03CG</v>
          </cell>
          <cell r="E1099" t="str">
            <v>Cemento Gris</v>
          </cell>
          <cell r="F1099" t="str">
            <v>Kg</v>
          </cell>
          <cell r="G1099">
            <v>195.249</v>
          </cell>
          <cell r="H1099">
            <v>190</v>
          </cell>
          <cell r="I1099">
            <v>37097</v>
          </cell>
          <cell r="J1099">
            <v>0</v>
          </cell>
          <cell r="K1099">
            <v>45873.752549999997</v>
          </cell>
          <cell r="L1099">
            <v>8716012.9845000003</v>
          </cell>
          <cell r="Y1099" t="e">
            <v>#VALUE!</v>
          </cell>
          <cell r="Z1099" t="e">
            <v>#VALUE!</v>
          </cell>
        </row>
        <row r="1100">
          <cell r="D1100" t="str">
            <v>MA01H6</v>
          </cell>
          <cell r="E1100" t="str">
            <v>Acero PDR60 N. 6</v>
          </cell>
          <cell r="F1100" t="str">
            <v>Kg</v>
          </cell>
          <cell r="G1100">
            <v>8</v>
          </cell>
          <cell r="H1100">
            <v>2150</v>
          </cell>
          <cell r="I1100">
            <v>17200</v>
          </cell>
          <cell r="J1100">
            <v>0</v>
          </cell>
          <cell r="K1100">
            <v>1879.6</v>
          </cell>
          <cell r="L1100">
            <v>4041140</v>
          </cell>
          <cell r="Y1100" t="e">
            <v>#VALUE!</v>
          </cell>
          <cell r="Z1100" t="e">
            <v>#VALUE!</v>
          </cell>
        </row>
        <row r="1101">
          <cell r="D1101" t="str">
            <v>MA26GE16NT</v>
          </cell>
          <cell r="E1101" t="str">
            <v>Geotextil 1600 NT</v>
          </cell>
          <cell r="F1101" t="str">
            <v>m2</v>
          </cell>
          <cell r="G1101">
            <v>7.3920000000000003</v>
          </cell>
          <cell r="H1101">
            <v>2150</v>
          </cell>
          <cell r="I1101">
            <v>15893</v>
          </cell>
          <cell r="J1101">
            <v>0</v>
          </cell>
          <cell r="K1101">
            <v>1736.7503999999999</v>
          </cell>
          <cell r="L1101">
            <v>3734013.36</v>
          </cell>
          <cell r="Y1101" t="e">
            <v>#N/A</v>
          </cell>
          <cell r="Z1101" t="e">
            <v>#N/A</v>
          </cell>
        </row>
        <row r="1102">
          <cell r="D1102" t="str">
            <v>MA27T</v>
          </cell>
          <cell r="E1102" t="str">
            <v>Toxement</v>
          </cell>
          <cell r="F1102" t="str">
            <v>kg</v>
          </cell>
          <cell r="G1102">
            <v>8</v>
          </cell>
          <cell r="H1102">
            <v>1850</v>
          </cell>
          <cell r="I1102">
            <v>14800</v>
          </cell>
          <cell r="J1102">
            <v>0</v>
          </cell>
          <cell r="K1102">
            <v>1879.6</v>
          </cell>
          <cell r="L1102">
            <v>3477260</v>
          </cell>
          <cell r="Y1102" t="e">
            <v>#VALUE!</v>
          </cell>
          <cell r="Z1102" t="e">
            <v>#VALUE!</v>
          </cell>
        </row>
        <row r="1104">
          <cell r="E1104" t="str">
            <v>MANO DE OBRA</v>
          </cell>
          <cell r="I1104">
            <v>35000</v>
          </cell>
          <cell r="J1104">
            <v>0</v>
          </cell>
          <cell r="L1104">
            <v>8223250</v>
          </cell>
          <cell r="Z1104" t="e">
            <v>#VALUE!</v>
          </cell>
        </row>
        <row r="1105">
          <cell r="D1105" t="str">
            <v>MOANPM</v>
          </cell>
          <cell r="E1105" t="str">
            <v>Pozo Inspeccion Mamposteria</v>
          </cell>
          <cell r="F1105" t="str">
            <v>Ml</v>
          </cell>
          <cell r="G1105">
            <v>1</v>
          </cell>
          <cell r="H1105">
            <v>35000</v>
          </cell>
          <cell r="I1105">
            <v>35000</v>
          </cell>
          <cell r="J1105">
            <v>0</v>
          </cell>
          <cell r="K1105">
            <v>234.95</v>
          </cell>
          <cell r="L1105">
            <v>8223250</v>
          </cell>
          <cell r="Y1105" t="e">
            <v>#VALUE!</v>
          </cell>
          <cell r="Z1105" t="e">
            <v>#VALUE!</v>
          </cell>
        </row>
        <row r="1107">
          <cell r="E1107" t="str">
            <v>VARIOS</v>
          </cell>
          <cell r="I1107">
            <v>500</v>
          </cell>
          <cell r="L1107">
            <v>117475</v>
          </cell>
          <cell r="Z1107" t="e">
            <v>#VALUE!</v>
          </cell>
        </row>
        <row r="1108">
          <cell r="D1108" t="str">
            <v>TC07H350</v>
          </cell>
          <cell r="E1108" t="str">
            <v>Herramienta</v>
          </cell>
          <cell r="F1108" t="str">
            <v>Gb</v>
          </cell>
          <cell r="G1108">
            <v>1</v>
          </cell>
          <cell r="H1108">
            <v>500</v>
          </cell>
          <cell r="I1108">
            <v>500</v>
          </cell>
          <cell r="J1108">
            <v>0</v>
          </cell>
          <cell r="K1108">
            <v>234.95</v>
          </cell>
          <cell r="L1108">
            <v>117475</v>
          </cell>
          <cell r="Y1108" t="e">
            <v>#VALUE!</v>
          </cell>
          <cell r="Z1108" t="e">
            <v>#VALUE!</v>
          </cell>
        </row>
        <row r="1109">
          <cell r="D1109" t="str">
            <v/>
          </cell>
        </row>
        <row r="1110">
          <cell r="E1110" t="str">
            <v>SUBTOTAL</v>
          </cell>
          <cell r="I1110">
            <v>224479</v>
          </cell>
          <cell r="L1110">
            <v>52741341.049999997</v>
          </cell>
          <cell r="Z1110" t="e">
            <v>#VALUE!</v>
          </cell>
        </row>
        <row r="1111">
          <cell r="E1111" t="str">
            <v>A.I.U</v>
          </cell>
          <cell r="I1111">
            <v>0</v>
          </cell>
          <cell r="L1111">
            <v>0</v>
          </cell>
          <cell r="Z1111">
            <v>0</v>
          </cell>
        </row>
        <row r="1112">
          <cell r="D1112" t="str">
            <v>AIUAADMON</v>
          </cell>
          <cell r="E1112" t="str">
            <v>Admon</v>
          </cell>
          <cell r="F1112">
            <v>0</v>
          </cell>
          <cell r="I1112">
            <v>0</v>
          </cell>
          <cell r="L1112">
            <v>0</v>
          </cell>
          <cell r="Z1112">
            <v>0</v>
          </cell>
        </row>
        <row r="1113">
          <cell r="D1113" t="str">
            <v>AIUAIMPRE</v>
          </cell>
          <cell r="E1113" t="str">
            <v>Imprevistos</v>
          </cell>
          <cell r="F1113">
            <v>0</v>
          </cell>
          <cell r="I1113">
            <v>0</v>
          </cell>
          <cell r="J1113">
            <v>0</v>
          </cell>
          <cell r="L1113">
            <v>0</v>
          </cell>
          <cell r="Z1113">
            <v>0</v>
          </cell>
        </row>
        <row r="1114">
          <cell r="D1114" t="str">
            <v>AIUAUTILI</v>
          </cell>
          <cell r="E1114" t="str">
            <v>Utilidad</v>
          </cell>
          <cell r="F1114">
            <v>0</v>
          </cell>
          <cell r="I1114">
            <v>0</v>
          </cell>
          <cell r="J1114">
            <v>0</v>
          </cell>
          <cell r="L1114">
            <v>0</v>
          </cell>
          <cell r="Z1114">
            <v>0</v>
          </cell>
        </row>
        <row r="1115">
          <cell r="D1115" t="str">
            <v>AIUAIVAUTI</v>
          </cell>
          <cell r="E1115" t="str">
            <v>IVA utilidad</v>
          </cell>
          <cell r="F1115">
            <v>0</v>
          </cell>
          <cell r="I1115">
            <v>0</v>
          </cell>
          <cell r="J1115">
            <v>0</v>
          </cell>
          <cell r="L1115">
            <v>0</v>
          </cell>
          <cell r="Z1115">
            <v>0</v>
          </cell>
        </row>
        <row r="1117">
          <cell r="E1117" t="str">
            <v>ITEM</v>
          </cell>
        </row>
        <row r="1118">
          <cell r="D1118" t="str">
            <v>ANPOMA37</v>
          </cell>
          <cell r="E1118" t="str">
            <v>Pozo Inspección Mamposteria  e=0.37</v>
          </cell>
          <cell r="G1118" t="str">
            <v>UN.</v>
          </cell>
          <cell r="H1118" t="str">
            <v>Ml</v>
          </cell>
          <cell r="I1118">
            <v>386181</v>
          </cell>
          <cell r="K1118">
            <v>6</v>
          </cell>
          <cell r="L1118">
            <v>2317086</v>
          </cell>
          <cell r="N1118">
            <v>320681</v>
          </cell>
          <cell r="O1118">
            <v>65000</v>
          </cell>
          <cell r="P1118">
            <v>500</v>
          </cell>
          <cell r="Q1118">
            <v>0</v>
          </cell>
          <cell r="X1118">
            <v>2317086</v>
          </cell>
          <cell r="Y1118" t="str">
            <v>Ml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</row>
        <row r="1120">
          <cell r="D1120" t="str">
            <v>CODIGO</v>
          </cell>
          <cell r="E1120" t="str">
            <v>DESCRIPCION</v>
          </cell>
          <cell r="F1120" t="str">
            <v>UN</v>
          </cell>
          <cell r="G1120" t="str">
            <v>CANT</v>
          </cell>
          <cell r="H1120" t="str">
            <v>V/UNIT.</v>
          </cell>
          <cell r="I1120" t="str">
            <v>V/TOTAL</v>
          </cell>
          <cell r="K1120" t="str">
            <v>CANT TOTAL</v>
          </cell>
          <cell r="L1120" t="str">
            <v>Vr TOTAL</v>
          </cell>
          <cell r="Y1120" t="str">
            <v>CANT.</v>
          </cell>
          <cell r="Z1120" t="str">
            <v>V/TOTAL</v>
          </cell>
        </row>
        <row r="1121">
          <cell r="E1121" t="str">
            <v>MATERIALES</v>
          </cell>
          <cell r="I1121">
            <v>320681</v>
          </cell>
          <cell r="L1121">
            <v>1924086</v>
          </cell>
          <cell r="Z1121" t="e">
            <v>#N/A</v>
          </cell>
        </row>
        <row r="1122">
          <cell r="D1122" t="str">
            <v>MA06TR</v>
          </cell>
          <cell r="E1122" t="str">
            <v>Ladrillo Tolete Recocido</v>
          </cell>
          <cell r="F1122" t="str">
            <v>Un</v>
          </cell>
          <cell r="G1122">
            <v>760</v>
          </cell>
          <cell r="H1122">
            <v>220</v>
          </cell>
          <cell r="I1122">
            <v>167200</v>
          </cell>
          <cell r="J1122">
            <v>0</v>
          </cell>
          <cell r="K1122">
            <v>4560</v>
          </cell>
          <cell r="L1122">
            <v>1003200</v>
          </cell>
          <cell r="Y1122" t="e">
            <v>#N/A</v>
          </cell>
          <cell r="Z1122" t="e">
            <v>#N/A</v>
          </cell>
        </row>
        <row r="1123">
          <cell r="D1123" t="str">
            <v>MA02AS</v>
          </cell>
          <cell r="E1123" t="str">
            <v>Arena Semilavada</v>
          </cell>
          <cell r="F1123" t="str">
            <v>M3</v>
          </cell>
          <cell r="G1123">
            <v>2.0911999999999997</v>
          </cell>
          <cell r="H1123">
            <v>19500</v>
          </cell>
          <cell r="I1123">
            <v>40778</v>
          </cell>
          <cell r="J1123">
            <v>0</v>
          </cell>
          <cell r="K1123">
            <v>12.547199999999998</v>
          </cell>
          <cell r="L1123">
            <v>244670.39999999997</v>
          </cell>
          <cell r="Y1123" t="e">
            <v>#N/A</v>
          </cell>
          <cell r="Z1123" t="e">
            <v>#N/A</v>
          </cell>
        </row>
        <row r="1124">
          <cell r="D1124" t="str">
            <v>MA03CG</v>
          </cell>
          <cell r="E1124" t="str">
            <v>Cemento Gris</v>
          </cell>
          <cell r="F1124" t="str">
            <v>Kg</v>
          </cell>
          <cell r="G1124">
            <v>292.87349999999998</v>
          </cell>
          <cell r="H1124">
            <v>190</v>
          </cell>
          <cell r="I1124">
            <v>55646</v>
          </cell>
          <cell r="J1124">
            <v>0</v>
          </cell>
          <cell r="K1124">
            <v>1757.241</v>
          </cell>
          <cell r="L1124">
            <v>333875.78999999998</v>
          </cell>
          <cell r="Y1124" t="e">
            <v>#N/A</v>
          </cell>
          <cell r="Z1124" t="e">
            <v>#N/A</v>
          </cell>
        </row>
        <row r="1125">
          <cell r="D1125" t="str">
            <v>MA01H6</v>
          </cell>
          <cell r="E1125" t="str">
            <v>Acero PDR60 N. 6</v>
          </cell>
          <cell r="F1125" t="str">
            <v>Kg</v>
          </cell>
          <cell r="G1125">
            <v>14</v>
          </cell>
          <cell r="H1125">
            <v>2150</v>
          </cell>
          <cell r="I1125">
            <v>30100</v>
          </cell>
          <cell r="J1125">
            <v>0</v>
          </cell>
          <cell r="K1125">
            <v>84</v>
          </cell>
          <cell r="L1125">
            <v>180600</v>
          </cell>
          <cell r="Y1125" t="e">
            <v>#N/A</v>
          </cell>
          <cell r="Z1125" t="e">
            <v>#N/A</v>
          </cell>
        </row>
        <row r="1126">
          <cell r="D1126" t="str">
            <v>MA26GE16NT</v>
          </cell>
          <cell r="E1126" t="str">
            <v>Geotextil 1600 NT</v>
          </cell>
          <cell r="F1126" t="str">
            <v>m2</v>
          </cell>
          <cell r="G1126">
            <v>8.9239999999999995</v>
          </cell>
          <cell r="H1126">
            <v>2150</v>
          </cell>
          <cell r="I1126">
            <v>19187</v>
          </cell>
          <cell r="J1126">
            <v>0</v>
          </cell>
          <cell r="K1126">
            <v>53.543999999999997</v>
          </cell>
          <cell r="L1126">
            <v>115119.59999999999</v>
          </cell>
          <cell r="Y1126" t="e">
            <v>#N/A</v>
          </cell>
          <cell r="Z1126" t="e">
            <v>#N/A</v>
          </cell>
        </row>
        <row r="1127">
          <cell r="D1127" t="str">
            <v>MA27T</v>
          </cell>
          <cell r="E1127" t="str">
            <v>Toxement</v>
          </cell>
          <cell r="F1127" t="str">
            <v>kg</v>
          </cell>
          <cell r="G1127">
            <v>4.2</v>
          </cell>
          <cell r="H1127">
            <v>1850</v>
          </cell>
          <cell r="I1127">
            <v>7770</v>
          </cell>
          <cell r="J1127">
            <v>0</v>
          </cell>
          <cell r="K1127">
            <v>25.200000000000003</v>
          </cell>
          <cell r="L1127">
            <v>46620.000000000007</v>
          </cell>
          <cell r="Y1127" t="e">
            <v>#N/A</v>
          </cell>
          <cell r="Z1127" t="e">
            <v>#N/A</v>
          </cell>
        </row>
        <row r="1129">
          <cell r="E1129" t="str">
            <v>MANO DE OBRA</v>
          </cell>
          <cell r="I1129">
            <v>65000</v>
          </cell>
          <cell r="J1129">
            <v>0</v>
          </cell>
          <cell r="L1129">
            <v>390000</v>
          </cell>
          <cell r="Z1129" t="e">
            <v>#N/A</v>
          </cell>
        </row>
        <row r="1130">
          <cell r="D1130" t="str">
            <v>MOANPM37</v>
          </cell>
          <cell r="E1130" t="str">
            <v>Pozo Inspeccion Mamposteria e=0.37</v>
          </cell>
          <cell r="F1130" t="str">
            <v>Ml</v>
          </cell>
          <cell r="G1130">
            <v>1</v>
          </cell>
          <cell r="H1130">
            <v>65000</v>
          </cell>
          <cell r="I1130">
            <v>65000</v>
          </cell>
          <cell r="J1130">
            <v>0</v>
          </cell>
          <cell r="K1130">
            <v>6</v>
          </cell>
          <cell r="L1130">
            <v>390000</v>
          </cell>
          <cell r="Y1130" t="e">
            <v>#N/A</v>
          </cell>
          <cell r="Z1130" t="e">
            <v>#N/A</v>
          </cell>
        </row>
        <row r="1132">
          <cell r="E1132" t="str">
            <v>VARIOS</v>
          </cell>
          <cell r="I1132">
            <v>500</v>
          </cell>
          <cell r="L1132">
            <v>3000</v>
          </cell>
          <cell r="Z1132" t="e">
            <v>#N/A</v>
          </cell>
        </row>
        <row r="1133">
          <cell r="D1133" t="str">
            <v>TC07H350</v>
          </cell>
          <cell r="E1133" t="str">
            <v>Herramienta</v>
          </cell>
          <cell r="F1133" t="str">
            <v>Gb</v>
          </cell>
          <cell r="G1133">
            <v>1</v>
          </cell>
          <cell r="H1133">
            <v>500</v>
          </cell>
          <cell r="I1133">
            <v>500</v>
          </cell>
          <cell r="J1133">
            <v>0</v>
          </cell>
          <cell r="K1133">
            <v>6</v>
          </cell>
          <cell r="L1133">
            <v>3000</v>
          </cell>
          <cell r="Y1133" t="e">
            <v>#N/A</v>
          </cell>
          <cell r="Z1133" t="e">
            <v>#N/A</v>
          </cell>
        </row>
        <row r="1134">
          <cell r="D1134" t="str">
            <v/>
          </cell>
        </row>
        <row r="1135">
          <cell r="E1135" t="str">
            <v>SUBTOTAL</v>
          </cell>
          <cell r="I1135">
            <v>386181</v>
          </cell>
          <cell r="L1135">
            <v>2317086</v>
          </cell>
          <cell r="Z1135" t="e">
            <v>#N/A</v>
          </cell>
        </row>
        <row r="1136">
          <cell r="E1136" t="str">
            <v>A.I.U</v>
          </cell>
          <cell r="I1136">
            <v>0</v>
          </cell>
          <cell r="L1136">
            <v>0</v>
          </cell>
          <cell r="Z1136">
            <v>0</v>
          </cell>
        </row>
        <row r="1137">
          <cell r="D1137" t="str">
            <v>AIUAADMON</v>
          </cell>
          <cell r="E1137" t="str">
            <v>Admon</v>
          </cell>
          <cell r="F1137">
            <v>0</v>
          </cell>
          <cell r="I1137">
            <v>0</v>
          </cell>
          <cell r="L1137">
            <v>0</v>
          </cell>
          <cell r="Z1137">
            <v>0</v>
          </cell>
        </row>
        <row r="1138">
          <cell r="D1138" t="str">
            <v>AIUAIMPRE</v>
          </cell>
          <cell r="E1138" t="str">
            <v>Imprevistos</v>
          </cell>
          <cell r="F1138">
            <v>0</v>
          </cell>
          <cell r="I1138">
            <v>0</v>
          </cell>
          <cell r="J1138">
            <v>0</v>
          </cell>
          <cell r="L1138">
            <v>0</v>
          </cell>
          <cell r="Z1138">
            <v>0</v>
          </cell>
        </row>
        <row r="1139">
          <cell r="D1139" t="str">
            <v>AIUAUTILI</v>
          </cell>
          <cell r="E1139" t="str">
            <v>Utilidad</v>
          </cell>
          <cell r="F1139">
            <v>0</v>
          </cell>
          <cell r="I1139">
            <v>0</v>
          </cell>
          <cell r="J1139">
            <v>0</v>
          </cell>
          <cell r="L1139">
            <v>0</v>
          </cell>
          <cell r="Z1139">
            <v>0</v>
          </cell>
        </row>
        <row r="1140">
          <cell r="D1140" t="str">
            <v>AIUAIVAUTI</v>
          </cell>
          <cell r="E1140" t="str">
            <v>IVA utilidad</v>
          </cell>
          <cell r="F1140">
            <v>0</v>
          </cell>
          <cell r="I1140">
            <v>0</v>
          </cell>
          <cell r="J1140">
            <v>0</v>
          </cell>
          <cell r="L1140">
            <v>0</v>
          </cell>
          <cell r="Z1140">
            <v>0</v>
          </cell>
        </row>
        <row r="1142">
          <cell r="E1142" t="str">
            <v>ITEM</v>
          </cell>
        </row>
        <row r="1143">
          <cell r="D1143" t="str">
            <v>ANPOBA</v>
          </cell>
          <cell r="E1143" t="str">
            <v xml:space="preserve">Pozo Base </v>
          </cell>
          <cell r="G1143" t="str">
            <v>UN.</v>
          </cell>
          <cell r="H1143" t="str">
            <v>Un</v>
          </cell>
          <cell r="I1143" t="e">
            <v>#N/A</v>
          </cell>
          <cell r="K1143">
            <v>0</v>
          </cell>
          <cell r="L1143" t="e">
            <v>#N/A</v>
          </cell>
          <cell r="N1143" t="e">
            <v>#N/A</v>
          </cell>
          <cell r="O1143">
            <v>16000</v>
          </cell>
          <cell r="P1143">
            <v>500</v>
          </cell>
          <cell r="Q1143" t="e">
            <v>#N/A</v>
          </cell>
          <cell r="X1143" t="e">
            <v>#N/A</v>
          </cell>
          <cell r="Y1143" t="str">
            <v>Un</v>
          </cell>
          <cell r="Z1143" t="e">
            <v>#VALUE!</v>
          </cell>
          <cell r="AA1143" t="e">
            <v>#VALUE!</v>
          </cell>
          <cell r="AB1143" t="e">
            <v>#VALUE!</v>
          </cell>
          <cell r="AC1143" t="e">
            <v>#VALUE!</v>
          </cell>
        </row>
        <row r="1145">
          <cell r="D1145" t="str">
            <v>CODIGO</v>
          </cell>
          <cell r="E1145" t="str">
            <v>DESCRIPCION</v>
          </cell>
          <cell r="F1145" t="str">
            <v>UN</v>
          </cell>
          <cell r="G1145" t="str">
            <v>CANT</v>
          </cell>
          <cell r="H1145" t="str">
            <v>V/UNIT.</v>
          </cell>
          <cell r="I1145" t="str">
            <v>V/TOTAL</v>
          </cell>
          <cell r="K1145" t="str">
            <v>CANT TOTAL</v>
          </cell>
          <cell r="L1145" t="str">
            <v>Vr TOTAL</v>
          </cell>
          <cell r="Y1145" t="str">
            <v>CANT.</v>
          </cell>
          <cell r="Z1145" t="str">
            <v>V/TOTAL</v>
          </cell>
        </row>
        <row r="1146">
          <cell r="E1146" t="str">
            <v>MATERIALES</v>
          </cell>
          <cell r="I1146" t="e">
            <v>#N/A</v>
          </cell>
          <cell r="L1146" t="e">
            <v>#N/A</v>
          </cell>
          <cell r="Z1146" t="e">
            <v>#VALUE!</v>
          </cell>
        </row>
        <row r="1147">
          <cell r="D1147" t="str">
            <v>MA03CG</v>
          </cell>
          <cell r="E1147" t="str">
            <v>Cemento Gris</v>
          </cell>
          <cell r="F1147" t="str">
            <v>Kg</v>
          </cell>
          <cell r="G1147">
            <v>225</v>
          </cell>
          <cell r="H1147">
            <v>190</v>
          </cell>
          <cell r="I1147">
            <v>42750</v>
          </cell>
          <cell r="J1147">
            <v>0</v>
          </cell>
          <cell r="K1147">
            <v>0</v>
          </cell>
          <cell r="L1147">
            <v>0</v>
          </cell>
          <cell r="Y1147" t="e">
            <v>#VALUE!</v>
          </cell>
          <cell r="Z1147" t="e">
            <v>#VALUE!</v>
          </cell>
        </row>
        <row r="1148">
          <cell r="D1148" t="str">
            <v>MA02ALR</v>
          </cell>
          <cell r="E1148" t="str">
            <v>Arena Lavada Rio</v>
          </cell>
          <cell r="F1148" t="str">
            <v>M3</v>
          </cell>
          <cell r="G1148">
            <v>0.71</v>
          </cell>
          <cell r="H1148">
            <v>45000</v>
          </cell>
          <cell r="I1148">
            <v>31950</v>
          </cell>
          <cell r="J1148">
            <v>0</v>
          </cell>
          <cell r="K1148">
            <v>0</v>
          </cell>
          <cell r="L1148">
            <v>0</v>
          </cell>
          <cell r="Y1148" t="e">
            <v>#VALUE!</v>
          </cell>
          <cell r="Z1148" t="e">
            <v>#VALUE!</v>
          </cell>
        </row>
        <row r="1149">
          <cell r="D1149" t="str">
            <v>MA02GCR</v>
          </cell>
          <cell r="E1149" t="e">
            <v>#N/A</v>
          </cell>
          <cell r="F1149" t="e">
            <v>#N/A</v>
          </cell>
          <cell r="G1149">
            <v>0.7</v>
          </cell>
          <cell r="H1149" t="e">
            <v>#N/A</v>
          </cell>
          <cell r="I1149" t="e">
            <v>#N/A</v>
          </cell>
          <cell r="J1149" t="e">
            <v>#N/A</v>
          </cell>
          <cell r="K1149">
            <v>0</v>
          </cell>
          <cell r="L1149" t="e">
            <v>#N/A</v>
          </cell>
          <cell r="Y1149" t="e">
            <v>#VALUE!</v>
          </cell>
          <cell r="Z1149" t="e">
            <v>#VALUE!</v>
          </cell>
        </row>
        <row r="1150">
          <cell r="D1150" t="str">
            <v>MA01H3</v>
          </cell>
          <cell r="E1150" t="str">
            <v>Acero PDR60 N. 3</v>
          </cell>
          <cell r="F1150" t="str">
            <v>Kg</v>
          </cell>
          <cell r="G1150">
            <v>35</v>
          </cell>
          <cell r="H1150">
            <v>2150</v>
          </cell>
          <cell r="I1150">
            <v>75250</v>
          </cell>
          <cell r="J1150">
            <v>0</v>
          </cell>
          <cell r="K1150">
            <v>0</v>
          </cell>
          <cell r="L1150">
            <v>0</v>
          </cell>
          <cell r="Y1150" t="e">
            <v>#VALUE!</v>
          </cell>
          <cell r="Z1150" t="e">
            <v>#VALUE!</v>
          </cell>
        </row>
        <row r="1151">
          <cell r="D1151" t="str">
            <v>MA01H4</v>
          </cell>
          <cell r="E1151" t="str">
            <v>Acero PDR60 N. 4</v>
          </cell>
          <cell r="F1151" t="str">
            <v>Kg</v>
          </cell>
          <cell r="G1151">
            <v>45</v>
          </cell>
          <cell r="H1151">
            <v>2150</v>
          </cell>
          <cell r="I1151">
            <v>96750</v>
          </cell>
          <cell r="J1151">
            <v>0</v>
          </cell>
          <cell r="K1151">
            <v>0</v>
          </cell>
          <cell r="L1151">
            <v>0</v>
          </cell>
          <cell r="Y1151" t="e">
            <v>#VALUE!</v>
          </cell>
          <cell r="Z1151" t="e">
            <v>#VALUE!</v>
          </cell>
        </row>
        <row r="1152">
          <cell r="D1152" t="str">
            <v>MA01H5</v>
          </cell>
          <cell r="E1152" t="str">
            <v>Acero PDR60 N. 5</v>
          </cell>
          <cell r="F1152" t="str">
            <v>Kg</v>
          </cell>
          <cell r="G1152">
            <v>20</v>
          </cell>
          <cell r="H1152">
            <v>2150</v>
          </cell>
          <cell r="I1152">
            <v>43000</v>
          </cell>
          <cell r="J1152">
            <v>0</v>
          </cell>
          <cell r="K1152">
            <v>0</v>
          </cell>
          <cell r="L1152">
            <v>0</v>
          </cell>
          <cell r="Y1152" t="e">
            <v>#VALUE!</v>
          </cell>
          <cell r="Z1152" t="e">
            <v>#VALUE!</v>
          </cell>
        </row>
        <row r="1154">
          <cell r="E1154" t="str">
            <v>MANO DE OBRA</v>
          </cell>
          <cell r="I1154">
            <v>16000</v>
          </cell>
          <cell r="J1154">
            <v>0</v>
          </cell>
          <cell r="L1154">
            <v>0</v>
          </cell>
          <cell r="Z1154" t="e">
            <v>#VALUE!</v>
          </cell>
        </row>
        <row r="1155">
          <cell r="D1155" t="str">
            <v>MOANPB</v>
          </cell>
          <cell r="E1155" t="str">
            <v>Base</v>
          </cell>
          <cell r="F1155" t="str">
            <v>Un</v>
          </cell>
          <cell r="G1155">
            <v>1</v>
          </cell>
          <cell r="H1155">
            <v>16000</v>
          </cell>
          <cell r="I1155">
            <v>16000</v>
          </cell>
          <cell r="J1155">
            <v>0</v>
          </cell>
          <cell r="K1155">
            <v>0</v>
          </cell>
          <cell r="L1155">
            <v>0</v>
          </cell>
          <cell r="Y1155" t="e">
            <v>#VALUE!</v>
          </cell>
          <cell r="Z1155" t="e">
            <v>#VALUE!</v>
          </cell>
        </row>
        <row r="1157">
          <cell r="E1157" t="str">
            <v>VARIOS</v>
          </cell>
          <cell r="I1157">
            <v>500</v>
          </cell>
          <cell r="L1157">
            <v>0</v>
          </cell>
          <cell r="Z1157" t="e">
            <v>#VALUE!</v>
          </cell>
        </row>
        <row r="1158">
          <cell r="D1158" t="str">
            <v>TC07H350</v>
          </cell>
          <cell r="E1158" t="str">
            <v>Herramienta</v>
          </cell>
          <cell r="F1158" t="str">
            <v>Gb</v>
          </cell>
          <cell r="G1158">
            <v>1</v>
          </cell>
          <cell r="H1158">
            <v>500</v>
          </cell>
          <cell r="I1158">
            <v>500</v>
          </cell>
          <cell r="J1158">
            <v>0</v>
          </cell>
          <cell r="K1158">
            <v>0</v>
          </cell>
          <cell r="L1158">
            <v>0</v>
          </cell>
          <cell r="Y1158" t="e">
            <v>#VALUE!</v>
          </cell>
          <cell r="Z1158" t="e">
            <v>#VALUE!</v>
          </cell>
        </row>
        <row r="1159">
          <cell r="D1159" t="str">
            <v/>
          </cell>
        </row>
        <row r="1160">
          <cell r="E1160" t="str">
            <v>SUBTOTAL</v>
          </cell>
          <cell r="I1160" t="e">
            <v>#N/A</v>
          </cell>
          <cell r="L1160" t="e">
            <v>#N/A</v>
          </cell>
          <cell r="Z1160" t="e">
            <v>#VALUE!</v>
          </cell>
        </row>
        <row r="1161">
          <cell r="E1161" t="str">
            <v>A.I.U</v>
          </cell>
          <cell r="I1161" t="e">
            <v>#N/A</v>
          </cell>
          <cell r="L1161" t="e">
            <v>#N/A</v>
          </cell>
          <cell r="Z1161" t="e">
            <v>#N/A</v>
          </cell>
        </row>
        <row r="1162">
          <cell r="D1162" t="str">
            <v>AIUAADMON</v>
          </cell>
          <cell r="E1162" t="str">
            <v>Admon</v>
          </cell>
          <cell r="F1162">
            <v>0</v>
          </cell>
          <cell r="I1162" t="e">
            <v>#N/A</v>
          </cell>
          <cell r="L1162" t="e">
            <v>#N/A</v>
          </cell>
          <cell r="Z1162" t="e">
            <v>#N/A</v>
          </cell>
        </row>
        <row r="1163">
          <cell r="D1163" t="str">
            <v>AIUAIMPRE</v>
          </cell>
          <cell r="E1163" t="str">
            <v>Imprevistos</v>
          </cell>
          <cell r="F1163">
            <v>0</v>
          </cell>
          <cell r="I1163" t="e">
            <v>#N/A</v>
          </cell>
          <cell r="J1163">
            <v>0</v>
          </cell>
          <cell r="L1163" t="e">
            <v>#N/A</v>
          </cell>
          <cell r="Z1163" t="e">
            <v>#N/A</v>
          </cell>
        </row>
        <row r="1164">
          <cell r="D1164" t="str">
            <v>AIUAUTILI</v>
          </cell>
          <cell r="E1164" t="str">
            <v>Utilidad</v>
          </cell>
          <cell r="F1164">
            <v>0</v>
          </cell>
          <cell r="I1164" t="e">
            <v>#N/A</v>
          </cell>
          <cell r="J1164">
            <v>0</v>
          </cell>
          <cell r="L1164" t="e">
            <v>#N/A</v>
          </cell>
          <cell r="Z1164" t="e">
            <v>#N/A</v>
          </cell>
        </row>
        <row r="1165">
          <cell r="D1165" t="str">
            <v>AIUAIVAUTI</v>
          </cell>
          <cell r="E1165" t="str">
            <v>IVA utilidad</v>
          </cell>
          <cell r="F1165">
            <v>0</v>
          </cell>
          <cell r="I1165" t="e">
            <v>#N/A</v>
          </cell>
          <cell r="J1165">
            <v>0</v>
          </cell>
          <cell r="L1165" t="e">
            <v>#N/A</v>
          </cell>
          <cell r="Z1165" t="e">
            <v>#N/A</v>
          </cell>
        </row>
        <row r="1167">
          <cell r="E1167" t="str">
            <v>ITEM</v>
          </cell>
        </row>
        <row r="1168">
          <cell r="D1168" t="str">
            <v>ANPOBACA</v>
          </cell>
          <cell r="E1168" t="str">
            <v>Base y Cañuela</v>
          </cell>
          <cell r="G1168" t="str">
            <v>UN.</v>
          </cell>
          <cell r="H1168" t="str">
            <v>Un</v>
          </cell>
          <cell r="I1168">
            <v>202081</v>
          </cell>
          <cell r="K1168">
            <v>100</v>
          </cell>
          <cell r="L1168">
            <v>20208100</v>
          </cell>
          <cell r="N1168">
            <v>172631</v>
          </cell>
          <cell r="O1168">
            <v>28500</v>
          </cell>
          <cell r="P1168">
            <v>950</v>
          </cell>
          <cell r="Q1168">
            <v>0</v>
          </cell>
          <cell r="X1168">
            <v>20208100</v>
          </cell>
          <cell r="Y1168" t="str">
            <v>Un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</row>
        <row r="1170">
          <cell r="D1170" t="str">
            <v>CODIGO</v>
          </cell>
          <cell r="E1170" t="str">
            <v>DESCRIPCION</v>
          </cell>
          <cell r="F1170" t="str">
            <v>UN</v>
          </cell>
          <cell r="G1170" t="str">
            <v>CANT</v>
          </cell>
          <cell r="H1170" t="str">
            <v>V/UNIT.</v>
          </cell>
          <cell r="I1170" t="str">
            <v>V/TOTAL</v>
          </cell>
          <cell r="K1170" t="str">
            <v>CANT TOTAL</v>
          </cell>
          <cell r="L1170" t="str">
            <v>Vr TOTAL</v>
          </cell>
          <cell r="Y1170" t="str">
            <v>CANT.</v>
          </cell>
          <cell r="Z1170" t="str">
            <v>V/TOTAL</v>
          </cell>
        </row>
        <row r="1171">
          <cell r="E1171" t="str">
            <v>MATERIALES</v>
          </cell>
          <cell r="I1171">
            <v>172631</v>
          </cell>
          <cell r="L1171">
            <v>17263100</v>
          </cell>
          <cell r="Z1171" t="e">
            <v>#N/A</v>
          </cell>
        </row>
        <row r="1172">
          <cell r="D1172" t="str">
            <v>MA04C4I</v>
          </cell>
          <cell r="E1172" t="str">
            <v>Concreto 4000 psi Impermeabilizado</v>
          </cell>
          <cell r="F1172" t="str">
            <v>M3</v>
          </cell>
          <cell r="G1172">
            <v>0.75</v>
          </cell>
          <cell r="H1172">
            <v>230175</v>
          </cell>
          <cell r="I1172">
            <v>172631</v>
          </cell>
          <cell r="J1172">
            <v>0</v>
          </cell>
          <cell r="K1172">
            <v>75</v>
          </cell>
          <cell r="L1172">
            <v>17263125</v>
          </cell>
          <cell r="Y1172" t="e">
            <v>#N/A</v>
          </cell>
          <cell r="Z1172" t="e">
            <v>#N/A</v>
          </cell>
        </row>
        <row r="1173"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Y1173">
            <v>0</v>
          </cell>
          <cell r="Z1173">
            <v>0</v>
          </cell>
        </row>
        <row r="1174"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Y1174">
            <v>0</v>
          </cell>
          <cell r="Z1174">
            <v>0</v>
          </cell>
        </row>
        <row r="1175"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Y1175">
            <v>0</v>
          </cell>
          <cell r="Z1175">
            <v>0</v>
          </cell>
        </row>
        <row r="1177">
          <cell r="E1177" t="str">
            <v>MANO DE OBRA</v>
          </cell>
          <cell r="I1177">
            <v>28500</v>
          </cell>
          <cell r="J1177">
            <v>0</v>
          </cell>
          <cell r="L1177">
            <v>2850000</v>
          </cell>
          <cell r="Z1177" t="e">
            <v>#N/A</v>
          </cell>
        </row>
        <row r="1178">
          <cell r="D1178" t="str">
            <v>MOANPB</v>
          </cell>
          <cell r="E1178" t="str">
            <v>Base</v>
          </cell>
          <cell r="F1178" t="str">
            <v>Un</v>
          </cell>
          <cell r="G1178">
            <v>1</v>
          </cell>
          <cell r="H1178">
            <v>16000</v>
          </cell>
          <cell r="I1178">
            <v>16000</v>
          </cell>
          <cell r="J1178">
            <v>0</v>
          </cell>
          <cell r="K1178">
            <v>100</v>
          </cell>
          <cell r="L1178">
            <v>1600000</v>
          </cell>
          <cell r="Y1178" t="e">
            <v>#N/A</v>
          </cell>
          <cell r="Z1178" t="e">
            <v>#N/A</v>
          </cell>
        </row>
        <row r="1179">
          <cell r="D1179" t="str">
            <v>MOANPC</v>
          </cell>
          <cell r="E1179" t="str">
            <v>Canuela</v>
          </cell>
          <cell r="F1179" t="str">
            <v>Un</v>
          </cell>
          <cell r="G1179">
            <v>1</v>
          </cell>
          <cell r="H1179">
            <v>12500</v>
          </cell>
          <cell r="I1179">
            <v>12500</v>
          </cell>
          <cell r="J1179">
            <v>0</v>
          </cell>
          <cell r="K1179">
            <v>0</v>
          </cell>
          <cell r="L1179">
            <v>0</v>
          </cell>
          <cell r="Y1179" t="e">
            <v>#N/A</v>
          </cell>
          <cell r="Z1179" t="e">
            <v>#N/A</v>
          </cell>
        </row>
        <row r="1180">
          <cell r="E1180" t="str">
            <v>VARIOS</v>
          </cell>
          <cell r="I1180">
            <v>950</v>
          </cell>
          <cell r="L1180">
            <v>95000</v>
          </cell>
          <cell r="Z1180" t="e">
            <v>#N/A</v>
          </cell>
        </row>
        <row r="1181">
          <cell r="D1181" t="str">
            <v>TC07H350</v>
          </cell>
          <cell r="E1181" t="str">
            <v>Herramienta</v>
          </cell>
          <cell r="F1181" t="str">
            <v>Gb</v>
          </cell>
          <cell r="G1181">
            <v>1</v>
          </cell>
          <cell r="H1181">
            <v>500</v>
          </cell>
          <cell r="I1181">
            <v>500</v>
          </cell>
          <cell r="J1181">
            <v>0</v>
          </cell>
          <cell r="K1181">
            <v>100</v>
          </cell>
          <cell r="L1181">
            <v>50000</v>
          </cell>
          <cell r="Y1181" t="e">
            <v>#N/A</v>
          </cell>
          <cell r="Z1181" t="e">
            <v>#N/A</v>
          </cell>
        </row>
        <row r="1182">
          <cell r="D1182" t="str">
            <v>AL07VCG</v>
          </cell>
          <cell r="E1182" t="str">
            <v>Vibrador para concretos a Gasolina</v>
          </cell>
          <cell r="F1182" t="str">
            <v>Hr</v>
          </cell>
          <cell r="G1182">
            <v>0.01</v>
          </cell>
          <cell r="H1182">
            <v>45000</v>
          </cell>
          <cell r="I1182">
            <v>450</v>
          </cell>
          <cell r="J1182">
            <v>0</v>
          </cell>
          <cell r="K1182">
            <v>1</v>
          </cell>
          <cell r="L1182">
            <v>45000</v>
          </cell>
          <cell r="Y1182" t="e">
            <v>#N/A</v>
          </cell>
          <cell r="Z1182" t="e">
            <v>#N/A</v>
          </cell>
        </row>
        <row r="1183">
          <cell r="E1183" t="str">
            <v>SUBTOTAL</v>
          </cell>
          <cell r="I1183">
            <v>202081</v>
          </cell>
          <cell r="L1183">
            <v>20208100</v>
          </cell>
          <cell r="Z1183" t="e">
            <v>#N/A</v>
          </cell>
        </row>
        <row r="1184">
          <cell r="E1184" t="str">
            <v>A.I.U</v>
          </cell>
          <cell r="I1184">
            <v>0</v>
          </cell>
          <cell r="L1184">
            <v>0</v>
          </cell>
          <cell r="Z1184">
            <v>0</v>
          </cell>
        </row>
        <row r="1185">
          <cell r="D1185" t="str">
            <v>AIUAADMON</v>
          </cell>
          <cell r="E1185" t="str">
            <v>Admon</v>
          </cell>
          <cell r="F1185">
            <v>0</v>
          </cell>
          <cell r="I1185">
            <v>0</v>
          </cell>
          <cell r="L1185">
            <v>0</v>
          </cell>
          <cell r="Z1185">
            <v>0</v>
          </cell>
        </row>
        <row r="1186">
          <cell r="D1186" t="str">
            <v>AIUAIMPRE</v>
          </cell>
          <cell r="E1186" t="str">
            <v>Imprevistos</v>
          </cell>
          <cell r="F1186">
            <v>0</v>
          </cell>
          <cell r="I1186">
            <v>0</v>
          </cell>
          <cell r="J1186">
            <v>0</v>
          </cell>
          <cell r="L1186">
            <v>0</v>
          </cell>
          <cell r="Z1186">
            <v>0</v>
          </cell>
        </row>
        <row r="1187">
          <cell r="D1187" t="str">
            <v>AIUAUTILI</v>
          </cell>
          <cell r="E1187" t="str">
            <v>Utilidad</v>
          </cell>
          <cell r="F1187">
            <v>0</v>
          </cell>
          <cell r="I1187">
            <v>0</v>
          </cell>
          <cell r="J1187">
            <v>0</v>
          </cell>
          <cell r="L1187">
            <v>0</v>
          </cell>
          <cell r="Z1187">
            <v>0</v>
          </cell>
        </row>
        <row r="1188">
          <cell r="D1188" t="str">
            <v>AIUAIVAUTI</v>
          </cell>
          <cell r="E1188" t="str">
            <v>IVA utilidad</v>
          </cell>
          <cell r="F1188">
            <v>0</v>
          </cell>
          <cell r="I1188">
            <v>0</v>
          </cell>
          <cell r="J1188">
            <v>0</v>
          </cell>
          <cell r="L1188">
            <v>0</v>
          </cell>
          <cell r="Z1188">
            <v>0</v>
          </cell>
        </row>
        <row r="1190">
          <cell r="E1190" t="str">
            <v>ITEM</v>
          </cell>
        </row>
        <row r="1191">
          <cell r="D1191" t="str">
            <v>ANPOCA</v>
          </cell>
          <cell r="E1191" t="str">
            <v>Pozo Cañuela</v>
          </cell>
          <cell r="G1191" t="str">
            <v>UN.</v>
          </cell>
          <cell r="H1191" t="str">
            <v>Un</v>
          </cell>
          <cell r="I1191" t="e">
            <v>#N/A</v>
          </cell>
          <cell r="K1191">
            <v>0</v>
          </cell>
          <cell r="L1191" t="e">
            <v>#N/A</v>
          </cell>
          <cell r="N1191" t="e">
            <v>#N/A</v>
          </cell>
          <cell r="O1191">
            <v>12500</v>
          </cell>
          <cell r="P1191">
            <v>350</v>
          </cell>
          <cell r="Q1191" t="e">
            <v>#N/A</v>
          </cell>
          <cell r="X1191" t="e">
            <v>#N/A</v>
          </cell>
          <cell r="Y1191" t="str">
            <v>Un</v>
          </cell>
          <cell r="Z1191" t="e">
            <v>#VALUE!</v>
          </cell>
          <cell r="AA1191" t="e">
            <v>#VALUE!</v>
          </cell>
          <cell r="AB1191" t="e">
            <v>#VALUE!</v>
          </cell>
          <cell r="AC1191" t="e">
            <v>#VALUE!</v>
          </cell>
        </row>
        <row r="1193">
          <cell r="D1193" t="str">
            <v>CODIGO</v>
          </cell>
          <cell r="E1193" t="str">
            <v>DESCRIPCION</v>
          </cell>
          <cell r="F1193" t="str">
            <v>UN</v>
          </cell>
          <cell r="G1193" t="str">
            <v>CANT</v>
          </cell>
          <cell r="H1193" t="str">
            <v>V/UNIT.</v>
          </cell>
          <cell r="I1193" t="str">
            <v>V/TOTAL</v>
          </cell>
          <cell r="K1193" t="str">
            <v>CANT TOTAL</v>
          </cell>
          <cell r="L1193" t="str">
            <v>Vr TOTAL</v>
          </cell>
          <cell r="Y1193" t="str">
            <v>CANT.</v>
          </cell>
          <cell r="Z1193" t="str">
            <v>V/TOTAL</v>
          </cell>
        </row>
        <row r="1194">
          <cell r="E1194" t="str">
            <v>MATERIALES</v>
          </cell>
          <cell r="I1194" t="e">
            <v>#N/A</v>
          </cell>
          <cell r="L1194" t="e">
            <v>#N/A</v>
          </cell>
          <cell r="Z1194" t="e">
            <v>#VALUE!</v>
          </cell>
        </row>
        <row r="1195">
          <cell r="D1195" t="str">
            <v>MA03CG</v>
          </cell>
          <cell r="E1195" t="str">
            <v>Cemento Gris</v>
          </cell>
          <cell r="F1195" t="str">
            <v>Kg</v>
          </cell>
          <cell r="G1195">
            <v>33.6</v>
          </cell>
          <cell r="H1195">
            <v>190</v>
          </cell>
          <cell r="I1195">
            <v>6384</v>
          </cell>
          <cell r="J1195">
            <v>0</v>
          </cell>
          <cell r="K1195">
            <v>0</v>
          </cell>
          <cell r="L1195">
            <v>0</v>
          </cell>
          <cell r="Y1195" t="e">
            <v>#VALUE!</v>
          </cell>
          <cell r="Z1195" t="e">
            <v>#VALUE!</v>
          </cell>
        </row>
        <row r="1196">
          <cell r="D1196" t="str">
            <v>MA02ALR</v>
          </cell>
          <cell r="E1196" t="str">
            <v>Arena Lavada Rio</v>
          </cell>
          <cell r="F1196" t="str">
            <v>M3</v>
          </cell>
          <cell r="G1196">
            <v>0.05</v>
          </cell>
          <cell r="H1196">
            <v>45000</v>
          </cell>
          <cell r="I1196">
            <v>2250</v>
          </cell>
          <cell r="J1196">
            <v>0</v>
          </cell>
          <cell r="K1196">
            <v>0</v>
          </cell>
          <cell r="L1196">
            <v>0</v>
          </cell>
          <cell r="Y1196" t="e">
            <v>#VALUE!</v>
          </cell>
          <cell r="Z1196" t="e">
            <v>#VALUE!</v>
          </cell>
        </row>
        <row r="1197">
          <cell r="D1197" t="str">
            <v>MA02GCR</v>
          </cell>
          <cell r="E1197" t="e">
            <v>#N/A</v>
          </cell>
          <cell r="F1197" t="e">
            <v>#N/A</v>
          </cell>
          <cell r="G1197">
            <v>0.11</v>
          </cell>
          <cell r="H1197" t="e">
            <v>#N/A</v>
          </cell>
          <cell r="I1197" t="e">
            <v>#N/A</v>
          </cell>
          <cell r="J1197" t="e">
            <v>#N/A</v>
          </cell>
          <cell r="K1197">
            <v>0</v>
          </cell>
          <cell r="L1197" t="e">
            <v>#N/A</v>
          </cell>
          <cell r="Y1197" t="e">
            <v>#VALUE!</v>
          </cell>
          <cell r="Z1197" t="e">
            <v>#VALUE!</v>
          </cell>
        </row>
        <row r="1199">
          <cell r="E1199" t="str">
            <v>MANO DE OBRA</v>
          </cell>
          <cell r="I1199">
            <v>12500</v>
          </cell>
          <cell r="J1199">
            <v>0</v>
          </cell>
          <cell r="L1199">
            <v>0</v>
          </cell>
          <cell r="Z1199" t="e">
            <v>#VALUE!</v>
          </cell>
        </row>
        <row r="1200">
          <cell r="D1200" t="str">
            <v>MOANPC</v>
          </cell>
          <cell r="E1200" t="str">
            <v>Canuela</v>
          </cell>
          <cell r="F1200" t="str">
            <v>Un</v>
          </cell>
          <cell r="G1200">
            <v>1</v>
          </cell>
          <cell r="H1200">
            <v>12500</v>
          </cell>
          <cell r="I1200">
            <v>12500</v>
          </cell>
          <cell r="J1200">
            <v>0</v>
          </cell>
          <cell r="K1200">
            <v>0</v>
          </cell>
          <cell r="L1200">
            <v>0</v>
          </cell>
          <cell r="Y1200" t="e">
            <v>#VALUE!</v>
          </cell>
          <cell r="Z1200" t="e">
            <v>#VALUE!</v>
          </cell>
        </row>
        <row r="1202">
          <cell r="E1202" t="str">
            <v>VARIOS</v>
          </cell>
          <cell r="I1202">
            <v>350</v>
          </cell>
          <cell r="L1202">
            <v>0</v>
          </cell>
          <cell r="Z1202" t="e">
            <v>#VALUE!</v>
          </cell>
        </row>
        <row r="1203">
          <cell r="D1203" t="str">
            <v>TC07H150</v>
          </cell>
          <cell r="E1203" t="str">
            <v>Herramienta</v>
          </cell>
          <cell r="F1203" t="str">
            <v>Gb</v>
          </cell>
          <cell r="G1203">
            <v>1</v>
          </cell>
          <cell r="H1203">
            <v>350</v>
          </cell>
          <cell r="I1203">
            <v>350</v>
          </cell>
          <cell r="J1203">
            <v>0</v>
          </cell>
          <cell r="K1203">
            <v>0</v>
          </cell>
          <cell r="L1203">
            <v>0</v>
          </cell>
          <cell r="Y1203" t="e">
            <v>#VALUE!</v>
          </cell>
          <cell r="Z1203" t="e">
            <v>#VALUE!</v>
          </cell>
        </row>
        <row r="1204">
          <cell r="D1204" t="str">
            <v/>
          </cell>
        </row>
        <row r="1205">
          <cell r="E1205" t="str">
            <v>SUBTOTAL</v>
          </cell>
          <cell r="I1205" t="e">
            <v>#N/A</v>
          </cell>
          <cell r="L1205" t="e">
            <v>#N/A</v>
          </cell>
          <cell r="Z1205" t="e">
            <v>#VALUE!</v>
          </cell>
        </row>
        <row r="1206">
          <cell r="E1206" t="str">
            <v>A.I.U</v>
          </cell>
          <cell r="I1206" t="e">
            <v>#N/A</v>
          </cell>
          <cell r="L1206" t="e">
            <v>#N/A</v>
          </cell>
          <cell r="Z1206" t="e">
            <v>#N/A</v>
          </cell>
        </row>
        <row r="1207">
          <cell r="D1207" t="str">
            <v>AIUAADMON</v>
          </cell>
          <cell r="E1207" t="str">
            <v>Admon</v>
          </cell>
          <cell r="F1207">
            <v>0</v>
          </cell>
          <cell r="I1207" t="e">
            <v>#N/A</v>
          </cell>
          <cell r="L1207" t="e">
            <v>#N/A</v>
          </cell>
          <cell r="Z1207" t="e">
            <v>#N/A</v>
          </cell>
        </row>
        <row r="1208">
          <cell r="D1208" t="str">
            <v>AIUAIMPRE</v>
          </cell>
          <cell r="E1208" t="str">
            <v>Imprevistos</v>
          </cell>
          <cell r="F1208">
            <v>0</v>
          </cell>
          <cell r="I1208" t="e">
            <v>#N/A</v>
          </cell>
          <cell r="J1208">
            <v>0</v>
          </cell>
          <cell r="L1208" t="e">
            <v>#N/A</v>
          </cell>
          <cell r="Z1208" t="e">
            <v>#N/A</v>
          </cell>
        </row>
        <row r="1209">
          <cell r="D1209" t="str">
            <v>AIUAUTILI</v>
          </cell>
          <cell r="E1209" t="str">
            <v>Utilidad</v>
          </cell>
          <cell r="F1209">
            <v>0</v>
          </cell>
          <cell r="I1209" t="e">
            <v>#N/A</v>
          </cell>
          <cell r="J1209">
            <v>0</v>
          </cell>
          <cell r="L1209" t="e">
            <v>#N/A</v>
          </cell>
          <cell r="Z1209" t="e">
            <v>#N/A</v>
          </cell>
        </row>
        <row r="1210">
          <cell r="D1210" t="str">
            <v>AIUAIVAUTI</v>
          </cell>
          <cell r="E1210" t="str">
            <v>IVA utilidad</v>
          </cell>
          <cell r="F1210">
            <v>0</v>
          </cell>
          <cell r="I1210" t="e">
            <v>#N/A</v>
          </cell>
          <cell r="J1210">
            <v>0</v>
          </cell>
          <cell r="L1210" t="e">
            <v>#N/A</v>
          </cell>
          <cell r="Z1210" t="e">
            <v>#N/A</v>
          </cell>
        </row>
        <row r="1212">
          <cell r="E1212" t="str">
            <v>ITEM</v>
          </cell>
        </row>
        <row r="1213">
          <cell r="D1213" t="str">
            <v>ANPOITA</v>
          </cell>
          <cell r="E1213" t="str">
            <v>Inst. Placa Prefabricada Tapa Pozos y Camaras</v>
          </cell>
          <cell r="G1213" t="str">
            <v>UN.</v>
          </cell>
          <cell r="H1213" t="str">
            <v>Un</v>
          </cell>
          <cell r="I1213">
            <v>87605</v>
          </cell>
          <cell r="K1213">
            <v>102</v>
          </cell>
          <cell r="L1213">
            <v>8935710</v>
          </cell>
          <cell r="N1213">
            <v>8605</v>
          </cell>
          <cell r="O1213">
            <v>60000</v>
          </cell>
          <cell r="P1213">
            <v>19000</v>
          </cell>
          <cell r="Q1213">
            <v>0</v>
          </cell>
          <cell r="X1213">
            <v>8935710</v>
          </cell>
          <cell r="Y1213" t="str">
            <v>Un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</row>
        <row r="1215">
          <cell r="D1215" t="str">
            <v>CODIGO</v>
          </cell>
          <cell r="E1215" t="str">
            <v>DESCRIPCION</v>
          </cell>
          <cell r="F1215" t="str">
            <v>UN</v>
          </cell>
          <cell r="G1215" t="str">
            <v>CANT</v>
          </cell>
          <cell r="H1215" t="str">
            <v>V/UNIT.</v>
          </cell>
          <cell r="I1215" t="str">
            <v>V/TOTAL</v>
          </cell>
          <cell r="K1215" t="str">
            <v>CANT TOTAL</v>
          </cell>
          <cell r="L1215" t="str">
            <v>Vr TOTAL</v>
          </cell>
          <cell r="Y1215" t="str">
            <v>CANT.</v>
          </cell>
          <cell r="Z1215" t="str">
            <v>V/TOTAL</v>
          </cell>
        </row>
        <row r="1216">
          <cell r="E1216" t="str">
            <v>MATERIALES</v>
          </cell>
          <cell r="I1216">
            <v>8605</v>
          </cell>
          <cell r="L1216">
            <v>877710</v>
          </cell>
          <cell r="Z1216" t="e">
            <v>#N/A</v>
          </cell>
        </row>
        <row r="1217">
          <cell r="D1217" t="str">
            <v>MA26GE16NT</v>
          </cell>
          <cell r="E1217" t="str">
            <v>Geotextil 1600 NT</v>
          </cell>
          <cell r="F1217" t="str">
            <v>m2</v>
          </cell>
          <cell r="G1217">
            <v>1.5</v>
          </cell>
          <cell r="H1217">
            <v>2150</v>
          </cell>
          <cell r="I1217">
            <v>3225</v>
          </cell>
          <cell r="J1217">
            <v>0</v>
          </cell>
          <cell r="K1217">
            <v>153</v>
          </cell>
          <cell r="L1217">
            <v>328950</v>
          </cell>
          <cell r="Y1217" t="e">
            <v>#N/A</v>
          </cell>
          <cell r="Z1217" t="e">
            <v>#N/A</v>
          </cell>
        </row>
        <row r="1218">
          <cell r="D1218" t="str">
            <v>MA02ALR</v>
          </cell>
          <cell r="E1218" t="str">
            <v>Arena Lavada Rio</v>
          </cell>
          <cell r="F1218" t="str">
            <v>M3</v>
          </cell>
          <cell r="G1218">
            <v>0.09</v>
          </cell>
          <cell r="H1218">
            <v>45000</v>
          </cell>
          <cell r="I1218">
            <v>4050</v>
          </cell>
          <cell r="J1218">
            <v>0</v>
          </cell>
          <cell r="K1218">
            <v>9.18</v>
          </cell>
          <cell r="L1218">
            <v>413100</v>
          </cell>
          <cell r="Y1218" t="e">
            <v>#N/A</v>
          </cell>
          <cell r="Z1218" t="e">
            <v>#N/A</v>
          </cell>
        </row>
        <row r="1219">
          <cell r="D1219" t="str">
            <v>MA03CG</v>
          </cell>
          <cell r="E1219" t="str">
            <v>Cemento Gris</v>
          </cell>
          <cell r="F1219" t="str">
            <v>Kg</v>
          </cell>
          <cell r="G1219">
            <v>7</v>
          </cell>
          <cell r="H1219">
            <v>190</v>
          </cell>
          <cell r="I1219">
            <v>1330</v>
          </cell>
          <cell r="J1219">
            <v>0</v>
          </cell>
          <cell r="K1219">
            <v>714</v>
          </cell>
          <cell r="L1219">
            <v>135660</v>
          </cell>
          <cell r="Y1219" t="e">
            <v>#N/A</v>
          </cell>
          <cell r="Z1219" t="e">
            <v>#N/A</v>
          </cell>
        </row>
        <row r="1220"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Y1220">
            <v>0</v>
          </cell>
          <cell r="Z1220">
            <v>0</v>
          </cell>
        </row>
        <row r="1222">
          <cell r="E1222" t="str">
            <v>MANO DE OBRA</v>
          </cell>
          <cell r="I1222">
            <v>60000</v>
          </cell>
          <cell r="J1222">
            <v>0</v>
          </cell>
          <cell r="L1222">
            <v>6120000</v>
          </cell>
          <cell r="Z1222" t="e">
            <v>#N/A</v>
          </cell>
        </row>
        <row r="1223">
          <cell r="D1223" t="str">
            <v>MOANPT</v>
          </cell>
          <cell r="E1223" t="str">
            <v>Tapa</v>
          </cell>
          <cell r="F1223" t="str">
            <v>Un</v>
          </cell>
          <cell r="G1223">
            <v>1</v>
          </cell>
          <cell r="H1223">
            <v>60000</v>
          </cell>
          <cell r="I1223">
            <v>60000</v>
          </cell>
          <cell r="J1223">
            <v>0</v>
          </cell>
          <cell r="K1223">
            <v>102</v>
          </cell>
          <cell r="L1223">
            <v>6120000</v>
          </cell>
          <cell r="Y1223" t="e">
            <v>#N/A</v>
          </cell>
          <cell r="Z1223" t="e">
            <v>#N/A</v>
          </cell>
        </row>
        <row r="1225">
          <cell r="E1225" t="str">
            <v>VARIOS</v>
          </cell>
          <cell r="I1225">
            <v>19000</v>
          </cell>
          <cell r="L1225">
            <v>1938000</v>
          </cell>
          <cell r="Z1225" t="e">
            <v>#N/A</v>
          </cell>
        </row>
        <row r="1226">
          <cell r="D1226" t="str">
            <v>AL04RETRLL</v>
          </cell>
          <cell r="E1226" t="str">
            <v xml:space="preserve">Retro Llanta </v>
          </cell>
          <cell r="F1226" t="str">
            <v>Hr</v>
          </cell>
          <cell r="G1226">
            <v>0.5</v>
          </cell>
          <cell r="H1226">
            <v>38000</v>
          </cell>
          <cell r="I1226">
            <v>19000</v>
          </cell>
          <cell r="J1226">
            <v>0</v>
          </cell>
          <cell r="K1226">
            <v>51</v>
          </cell>
          <cell r="L1226">
            <v>1938000</v>
          </cell>
          <cell r="Y1226" t="e">
            <v>#N/A</v>
          </cell>
          <cell r="Z1226" t="e">
            <v>#N/A</v>
          </cell>
        </row>
        <row r="1227">
          <cell r="D1227" t="str">
            <v/>
          </cell>
        </row>
        <row r="1228">
          <cell r="E1228" t="str">
            <v>SUBTOTAL</v>
          </cell>
          <cell r="I1228">
            <v>87605</v>
          </cell>
          <cell r="L1228">
            <v>8935710</v>
          </cell>
          <cell r="Z1228" t="e">
            <v>#N/A</v>
          </cell>
        </row>
        <row r="1229">
          <cell r="E1229" t="str">
            <v>A.I.U</v>
          </cell>
          <cell r="I1229">
            <v>0</v>
          </cell>
          <cell r="L1229">
            <v>0</v>
          </cell>
          <cell r="Z1229">
            <v>0</v>
          </cell>
        </row>
        <row r="1230">
          <cell r="D1230" t="str">
            <v>AIUAADMON</v>
          </cell>
          <cell r="E1230" t="str">
            <v>Admon</v>
          </cell>
          <cell r="F1230">
            <v>0</v>
          </cell>
          <cell r="I1230">
            <v>0</v>
          </cell>
          <cell r="L1230">
            <v>0</v>
          </cell>
          <cell r="Z1230">
            <v>0</v>
          </cell>
        </row>
        <row r="1231">
          <cell r="D1231" t="str">
            <v>AIUAIMPRE</v>
          </cell>
          <cell r="E1231" t="str">
            <v>Imprevistos</v>
          </cell>
          <cell r="F1231">
            <v>0</v>
          </cell>
          <cell r="I1231">
            <v>0</v>
          </cell>
          <cell r="J1231">
            <v>0</v>
          </cell>
          <cell r="L1231">
            <v>0</v>
          </cell>
          <cell r="Z1231">
            <v>0</v>
          </cell>
        </row>
        <row r="1232">
          <cell r="D1232" t="str">
            <v>AIUAUTILI</v>
          </cell>
          <cell r="E1232" t="str">
            <v>Utilidad</v>
          </cell>
          <cell r="F1232">
            <v>0</v>
          </cell>
          <cell r="I1232">
            <v>0</v>
          </cell>
          <cell r="J1232">
            <v>0</v>
          </cell>
          <cell r="L1232">
            <v>0</v>
          </cell>
          <cell r="Z1232">
            <v>0</v>
          </cell>
        </row>
        <row r="1233">
          <cell r="D1233" t="str">
            <v>AIUAIVAUTI</v>
          </cell>
          <cell r="E1233" t="str">
            <v>IVA utilidad</v>
          </cell>
          <cell r="F1233">
            <v>0</v>
          </cell>
          <cell r="I1233">
            <v>0</v>
          </cell>
          <cell r="J1233">
            <v>0</v>
          </cell>
          <cell r="L1233">
            <v>0</v>
          </cell>
          <cell r="Z1233">
            <v>0</v>
          </cell>
        </row>
        <row r="1235">
          <cell r="E1235" t="str">
            <v>ITEM</v>
          </cell>
        </row>
        <row r="1236">
          <cell r="D1236" t="str">
            <v>ANPOSTA</v>
          </cell>
          <cell r="E1236" t="str">
            <v>Sumin. Placa Prefabricada Tapa Pozos y Camaras</v>
          </cell>
          <cell r="G1236" t="str">
            <v>UN.</v>
          </cell>
          <cell r="H1236" t="str">
            <v>Un</v>
          </cell>
          <cell r="I1236">
            <v>465000</v>
          </cell>
          <cell r="K1236">
            <v>101</v>
          </cell>
          <cell r="L1236">
            <v>46965000</v>
          </cell>
          <cell r="N1236">
            <v>465000</v>
          </cell>
          <cell r="O1236">
            <v>0</v>
          </cell>
          <cell r="P1236">
            <v>0</v>
          </cell>
          <cell r="Q1236">
            <v>0</v>
          </cell>
          <cell r="X1236">
            <v>46965000</v>
          </cell>
          <cell r="Y1236" t="str">
            <v>Un</v>
          </cell>
          <cell r="Z1236" t="e">
            <v>#N/A</v>
          </cell>
          <cell r="AA1236" t="e">
            <v>#N/A</v>
          </cell>
          <cell r="AB1236">
            <v>0</v>
          </cell>
          <cell r="AC1236">
            <v>0</v>
          </cell>
        </row>
        <row r="1238">
          <cell r="D1238" t="str">
            <v>CODIGO</v>
          </cell>
          <cell r="E1238" t="str">
            <v>DESCRIPCION</v>
          </cell>
          <cell r="F1238" t="str">
            <v>UN</v>
          </cell>
          <cell r="G1238" t="str">
            <v>CANT</v>
          </cell>
          <cell r="H1238" t="str">
            <v>V/UNIT.</v>
          </cell>
          <cell r="I1238" t="str">
            <v>V/TOTAL</v>
          </cell>
          <cell r="K1238" t="str">
            <v>CANT TOTAL</v>
          </cell>
          <cell r="L1238" t="str">
            <v>Vr TOTAL</v>
          </cell>
          <cell r="Y1238" t="str">
            <v>CANT.</v>
          </cell>
          <cell r="Z1238" t="str">
            <v>V/TOTAL</v>
          </cell>
        </row>
        <row r="1239">
          <cell r="E1239" t="str">
            <v>MATERIALES</v>
          </cell>
          <cell r="I1239">
            <v>465000</v>
          </cell>
          <cell r="L1239">
            <v>46965000</v>
          </cell>
          <cell r="Z1239" t="e">
            <v>#N/A</v>
          </cell>
        </row>
        <row r="1240">
          <cell r="D1240" t="str">
            <v>MA05PLPOIN</v>
          </cell>
          <cell r="E1240" t="str">
            <v>Placa Prefabricada Pozo de Inspeccion e=0.25</v>
          </cell>
          <cell r="F1240" t="str">
            <v>Un</v>
          </cell>
          <cell r="G1240">
            <v>1</v>
          </cell>
          <cell r="H1240">
            <v>465000</v>
          </cell>
          <cell r="I1240">
            <v>465000</v>
          </cell>
          <cell r="J1240">
            <v>0</v>
          </cell>
          <cell r="K1240">
            <v>101</v>
          </cell>
          <cell r="L1240">
            <v>46965000</v>
          </cell>
          <cell r="Y1240" t="e">
            <v>#N/A</v>
          </cell>
          <cell r="Z1240" t="e">
            <v>#N/A</v>
          </cell>
        </row>
        <row r="1245">
          <cell r="E1245" t="str">
            <v>MANO DE OBRA</v>
          </cell>
          <cell r="I1245">
            <v>0</v>
          </cell>
          <cell r="J1245">
            <v>0</v>
          </cell>
          <cell r="L1245">
            <v>0</v>
          </cell>
          <cell r="Z1245">
            <v>0</v>
          </cell>
        </row>
        <row r="1246"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Y1246">
            <v>0</v>
          </cell>
          <cell r="Z1246">
            <v>0</v>
          </cell>
        </row>
        <row r="1248">
          <cell r="E1248" t="str">
            <v>VARIOS</v>
          </cell>
          <cell r="I1248">
            <v>0</v>
          </cell>
          <cell r="L1248">
            <v>0</v>
          </cell>
          <cell r="Z1248">
            <v>0</v>
          </cell>
        </row>
        <row r="1249"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Y1249">
            <v>0</v>
          </cell>
          <cell r="Z1249">
            <v>0</v>
          </cell>
        </row>
        <row r="1250">
          <cell r="D1250" t="str">
            <v/>
          </cell>
        </row>
        <row r="1251">
          <cell r="E1251" t="str">
            <v>SUBTOTAL</v>
          </cell>
          <cell r="I1251">
            <v>465000</v>
          </cell>
          <cell r="L1251">
            <v>46965000</v>
          </cell>
          <cell r="Z1251" t="e">
            <v>#N/A</v>
          </cell>
        </row>
        <row r="1252">
          <cell r="E1252" t="str">
            <v>A.I.U</v>
          </cell>
          <cell r="I1252">
            <v>0</v>
          </cell>
          <cell r="L1252">
            <v>0</v>
          </cell>
          <cell r="Z1252">
            <v>0</v>
          </cell>
        </row>
        <row r="1253">
          <cell r="D1253" t="str">
            <v>AIUAADMON</v>
          </cell>
          <cell r="E1253" t="str">
            <v>Admon</v>
          </cell>
          <cell r="F1253">
            <v>0</v>
          </cell>
          <cell r="I1253">
            <v>0</v>
          </cell>
          <cell r="L1253">
            <v>0</v>
          </cell>
          <cell r="Z1253">
            <v>0</v>
          </cell>
        </row>
        <row r="1254">
          <cell r="D1254" t="str">
            <v>AIUAIMPRE</v>
          </cell>
          <cell r="E1254" t="str">
            <v>Imprevistos</v>
          </cell>
          <cell r="F1254">
            <v>0</v>
          </cell>
          <cell r="I1254">
            <v>0</v>
          </cell>
          <cell r="J1254">
            <v>0</v>
          </cell>
          <cell r="L1254">
            <v>0</v>
          </cell>
          <cell r="Z1254">
            <v>0</v>
          </cell>
        </row>
        <row r="1255">
          <cell r="D1255" t="str">
            <v>AIUAUTILI</v>
          </cell>
          <cell r="E1255" t="str">
            <v>Utilidad</v>
          </cell>
          <cell r="F1255">
            <v>0</v>
          </cell>
          <cell r="I1255">
            <v>0</v>
          </cell>
          <cell r="J1255">
            <v>0</v>
          </cell>
          <cell r="L1255">
            <v>0</v>
          </cell>
          <cell r="Z1255">
            <v>0</v>
          </cell>
        </row>
        <row r="1256">
          <cell r="D1256" t="str">
            <v>AIUAIVAUTI</v>
          </cell>
          <cell r="E1256" t="str">
            <v>IVA utilidad</v>
          </cell>
          <cell r="F1256">
            <v>0</v>
          </cell>
          <cell r="I1256">
            <v>0</v>
          </cell>
          <cell r="J1256">
            <v>0</v>
          </cell>
          <cell r="L1256">
            <v>0</v>
          </cell>
          <cell r="Z1256">
            <v>0</v>
          </cell>
        </row>
        <row r="1258">
          <cell r="E1258" t="str">
            <v>ITEM</v>
          </cell>
        </row>
        <row r="1259">
          <cell r="D1259" t="str">
            <v>ANCCB12</v>
          </cell>
          <cell r="E1259" t="str">
            <v>Camara Caida Bajante 12"</v>
          </cell>
          <cell r="G1259" t="str">
            <v>UN.</v>
          </cell>
          <cell r="H1259" t="str">
            <v>Un</v>
          </cell>
          <cell r="I1259">
            <v>121919</v>
          </cell>
          <cell r="K1259">
            <v>8</v>
          </cell>
          <cell r="L1259">
            <v>975352</v>
          </cell>
          <cell r="N1259">
            <v>91069</v>
          </cell>
          <cell r="O1259">
            <v>30000</v>
          </cell>
          <cell r="P1259">
            <v>850</v>
          </cell>
          <cell r="Q1259">
            <v>0</v>
          </cell>
          <cell r="X1259">
            <v>975352</v>
          </cell>
          <cell r="Y1259" t="str">
            <v>Un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</row>
        <row r="1261">
          <cell r="D1261" t="str">
            <v>CODIGO</v>
          </cell>
          <cell r="E1261" t="str">
            <v>DESCRIPCION</v>
          </cell>
          <cell r="F1261" t="str">
            <v>UN</v>
          </cell>
          <cell r="G1261" t="str">
            <v>CANT</v>
          </cell>
          <cell r="H1261" t="str">
            <v>V/UNIT.</v>
          </cell>
          <cell r="I1261" t="str">
            <v>V/TOTAL</v>
          </cell>
          <cell r="K1261" t="str">
            <v>CANT TOTAL</v>
          </cell>
          <cell r="L1261" t="str">
            <v>Vr TOTAL</v>
          </cell>
          <cell r="Y1261" t="str">
            <v>CANT.</v>
          </cell>
          <cell r="Z1261" t="str">
            <v>V/TOTAL</v>
          </cell>
        </row>
        <row r="1262">
          <cell r="E1262" t="str">
            <v>MATERIALES</v>
          </cell>
          <cell r="I1262">
            <v>91069</v>
          </cell>
          <cell r="L1262">
            <v>728552</v>
          </cell>
          <cell r="Z1262" t="e">
            <v>#N/A</v>
          </cell>
        </row>
        <row r="1263">
          <cell r="D1263" t="str">
            <v>MA46CSC112</v>
          </cell>
          <cell r="E1263" t="str">
            <v>Tuberia concreto TCS-CL1 12</v>
          </cell>
          <cell r="F1263" t="str">
            <v>ml</v>
          </cell>
          <cell r="G1263">
            <v>1</v>
          </cell>
          <cell r="H1263">
            <v>21716.36</v>
          </cell>
          <cell r="I1263">
            <v>21716</v>
          </cell>
          <cell r="J1263">
            <v>0</v>
          </cell>
          <cell r="K1263">
            <v>8</v>
          </cell>
          <cell r="L1263">
            <v>173730.88</v>
          </cell>
          <cell r="Y1263" t="e">
            <v>#N/A</v>
          </cell>
          <cell r="Z1263" t="e">
            <v>#N/A</v>
          </cell>
        </row>
        <row r="1264">
          <cell r="D1264" t="str">
            <v>MA04C3</v>
          </cell>
          <cell r="E1264" t="str">
            <v xml:space="preserve">Concreto 3000 psi </v>
          </cell>
          <cell r="F1264" t="str">
            <v>M3</v>
          </cell>
          <cell r="G1264">
            <v>0.34</v>
          </cell>
          <cell r="H1264">
            <v>202575</v>
          </cell>
          <cell r="I1264">
            <v>68876</v>
          </cell>
          <cell r="J1264">
            <v>0</v>
          </cell>
          <cell r="K1264">
            <v>2.72</v>
          </cell>
          <cell r="L1264">
            <v>551004</v>
          </cell>
          <cell r="Y1264" t="e">
            <v>#N/A</v>
          </cell>
          <cell r="Z1264" t="e">
            <v>#N/A</v>
          </cell>
        </row>
        <row r="1265">
          <cell r="D1265" t="str">
            <v>MA01A3</v>
          </cell>
          <cell r="E1265" t="str">
            <v>Acero A-3</v>
          </cell>
          <cell r="F1265" t="str">
            <v>Kg</v>
          </cell>
          <cell r="G1265">
            <v>0.34</v>
          </cell>
          <cell r="H1265">
            <v>1404</v>
          </cell>
          <cell r="I1265">
            <v>477</v>
          </cell>
          <cell r="J1265">
            <v>0</v>
          </cell>
          <cell r="K1265">
            <v>2.72</v>
          </cell>
          <cell r="L1265">
            <v>3818.88</v>
          </cell>
          <cell r="Y1265" t="e">
            <v>#N/A</v>
          </cell>
          <cell r="Z1265" t="e">
            <v>#N/A</v>
          </cell>
        </row>
        <row r="1266"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Y1266">
            <v>0</v>
          </cell>
          <cell r="Z1266">
            <v>0</v>
          </cell>
        </row>
        <row r="1267"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Y1267">
            <v>0</v>
          </cell>
          <cell r="Z1267">
            <v>0</v>
          </cell>
        </row>
        <row r="1268"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Y1268">
            <v>0</v>
          </cell>
          <cell r="Z1268">
            <v>0</v>
          </cell>
        </row>
        <row r="1269">
          <cell r="E1269" t="str">
            <v>MANO DE OBRA</v>
          </cell>
          <cell r="I1269">
            <v>30000</v>
          </cell>
          <cell r="J1269">
            <v>0</v>
          </cell>
          <cell r="L1269">
            <v>240000</v>
          </cell>
          <cell r="Z1269" t="e">
            <v>#N/A</v>
          </cell>
        </row>
        <row r="1270">
          <cell r="D1270" t="str">
            <v>MOANCCB</v>
          </cell>
          <cell r="E1270" t="str">
            <v>Camara Caida Bajante Tuberia</v>
          </cell>
          <cell r="F1270" t="str">
            <v>m3</v>
          </cell>
          <cell r="G1270">
            <v>1.2</v>
          </cell>
          <cell r="H1270">
            <v>25000</v>
          </cell>
          <cell r="I1270">
            <v>30000</v>
          </cell>
          <cell r="J1270">
            <v>0</v>
          </cell>
          <cell r="K1270">
            <v>9.6</v>
          </cell>
          <cell r="L1270">
            <v>240000</v>
          </cell>
          <cell r="Y1270" t="e">
            <v>#N/A</v>
          </cell>
          <cell r="Z1270" t="e">
            <v>#N/A</v>
          </cell>
        </row>
        <row r="1272">
          <cell r="E1272" t="str">
            <v>VARIOS</v>
          </cell>
          <cell r="I1272">
            <v>850</v>
          </cell>
          <cell r="L1272">
            <v>6800</v>
          </cell>
          <cell r="Z1272" t="e">
            <v>#N/A</v>
          </cell>
        </row>
        <row r="1273">
          <cell r="D1273" t="str">
            <v>TC07H800</v>
          </cell>
          <cell r="E1273" t="str">
            <v>Herramienta Menor</v>
          </cell>
          <cell r="F1273" t="str">
            <v>Gb</v>
          </cell>
          <cell r="G1273">
            <v>0.5</v>
          </cell>
          <cell r="H1273">
            <v>800</v>
          </cell>
          <cell r="I1273">
            <v>400</v>
          </cell>
          <cell r="J1273">
            <v>0</v>
          </cell>
          <cell r="K1273">
            <v>4</v>
          </cell>
          <cell r="L1273">
            <v>3200</v>
          </cell>
          <cell r="Y1273" t="e">
            <v>#N/A</v>
          </cell>
          <cell r="Z1273" t="e">
            <v>#N/A</v>
          </cell>
        </row>
        <row r="1274">
          <cell r="D1274" t="str">
            <v>AL07VCG</v>
          </cell>
          <cell r="E1274" t="str">
            <v>Vibrador para concretos a Gasolina</v>
          </cell>
          <cell r="F1274" t="str">
            <v>Hr</v>
          </cell>
          <cell r="G1274">
            <v>0.01</v>
          </cell>
          <cell r="H1274">
            <v>45000</v>
          </cell>
          <cell r="I1274">
            <v>450</v>
          </cell>
          <cell r="J1274">
            <v>0</v>
          </cell>
          <cell r="K1274">
            <v>0.08</v>
          </cell>
          <cell r="L1274">
            <v>3600</v>
          </cell>
          <cell r="Y1274" t="e">
            <v>#N/A</v>
          </cell>
          <cell r="Z1274" t="e">
            <v>#N/A</v>
          </cell>
        </row>
        <row r="1275">
          <cell r="E1275" t="str">
            <v>SUBTOTAL</v>
          </cell>
          <cell r="I1275">
            <v>121919</v>
          </cell>
          <cell r="L1275">
            <v>975352</v>
          </cell>
          <cell r="Z1275" t="e">
            <v>#N/A</v>
          </cell>
        </row>
        <row r="1276">
          <cell r="E1276" t="str">
            <v>A.I.U</v>
          </cell>
          <cell r="I1276">
            <v>0</v>
          </cell>
          <cell r="L1276">
            <v>0</v>
          </cell>
          <cell r="Z1276">
            <v>0</v>
          </cell>
        </row>
        <row r="1277">
          <cell r="D1277" t="str">
            <v>AIUAADMON</v>
          </cell>
          <cell r="E1277" t="str">
            <v>Admon</v>
          </cell>
          <cell r="F1277">
            <v>0</v>
          </cell>
          <cell r="I1277">
            <v>0</v>
          </cell>
          <cell r="L1277">
            <v>0</v>
          </cell>
          <cell r="Z1277">
            <v>0</v>
          </cell>
        </row>
        <row r="1278">
          <cell r="D1278" t="str">
            <v>AIUAIMPRE</v>
          </cell>
          <cell r="E1278" t="str">
            <v>Imprevistos</v>
          </cell>
          <cell r="F1278">
            <v>0</v>
          </cell>
          <cell r="I1278">
            <v>0</v>
          </cell>
          <cell r="J1278">
            <v>0</v>
          </cell>
          <cell r="L1278">
            <v>0</v>
          </cell>
          <cell r="Z1278">
            <v>0</v>
          </cell>
        </row>
        <row r="1279">
          <cell r="D1279" t="str">
            <v>AIUAUTILI</v>
          </cell>
          <cell r="E1279" t="str">
            <v>Utilidad</v>
          </cell>
          <cell r="F1279">
            <v>0</v>
          </cell>
          <cell r="I1279">
            <v>0</v>
          </cell>
          <cell r="J1279">
            <v>0</v>
          </cell>
          <cell r="L1279">
            <v>0</v>
          </cell>
          <cell r="Z1279">
            <v>0</v>
          </cell>
        </row>
        <row r="1280">
          <cell r="D1280" t="str">
            <v>AIUAIVAUTI</v>
          </cell>
          <cell r="E1280" t="str">
            <v>IVA utilidad</v>
          </cell>
          <cell r="F1280">
            <v>0</v>
          </cell>
          <cell r="I1280">
            <v>0</v>
          </cell>
          <cell r="J1280">
            <v>0</v>
          </cell>
          <cell r="L1280">
            <v>0</v>
          </cell>
          <cell r="Z1280">
            <v>0</v>
          </cell>
        </row>
        <row r="1282">
          <cell r="E1282" t="str">
            <v>ITEM</v>
          </cell>
        </row>
        <row r="1283">
          <cell r="D1283" t="str">
            <v>ANCCB16</v>
          </cell>
          <cell r="E1283" t="str">
            <v>Camara Caida Bajante 16"</v>
          </cell>
          <cell r="G1283" t="str">
            <v>UN.</v>
          </cell>
          <cell r="H1283" t="str">
            <v>Un</v>
          </cell>
          <cell r="I1283">
            <v>164964</v>
          </cell>
          <cell r="K1283">
            <v>3</v>
          </cell>
          <cell r="L1283">
            <v>494892</v>
          </cell>
          <cell r="N1283">
            <v>129114</v>
          </cell>
          <cell r="O1283">
            <v>35000</v>
          </cell>
          <cell r="P1283">
            <v>850</v>
          </cell>
          <cell r="Q1283">
            <v>0</v>
          </cell>
          <cell r="X1283">
            <v>494892</v>
          </cell>
          <cell r="Y1283" t="str">
            <v>Un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</row>
        <row r="1285">
          <cell r="D1285" t="str">
            <v>CODIGO</v>
          </cell>
          <cell r="E1285" t="str">
            <v>DESCRIPCION</v>
          </cell>
          <cell r="F1285" t="str">
            <v>UN</v>
          </cell>
          <cell r="G1285" t="str">
            <v>CANT</v>
          </cell>
          <cell r="H1285" t="str">
            <v>V/UNIT.</v>
          </cell>
          <cell r="I1285" t="str">
            <v>V/TOTAL</v>
          </cell>
          <cell r="K1285" t="str">
            <v>CANT TOTAL</v>
          </cell>
          <cell r="L1285" t="str">
            <v>Vr TOTAL</v>
          </cell>
          <cell r="Y1285" t="str">
            <v>CANT.</v>
          </cell>
          <cell r="Z1285" t="str">
            <v>V/TOTAL</v>
          </cell>
        </row>
        <row r="1286">
          <cell r="E1286" t="str">
            <v>MATERIALES</v>
          </cell>
          <cell r="I1286">
            <v>129114</v>
          </cell>
          <cell r="L1286">
            <v>387342</v>
          </cell>
          <cell r="Z1286" t="e">
            <v>#N/A</v>
          </cell>
        </row>
        <row r="1287">
          <cell r="D1287" t="str">
            <v>MA46CSC116</v>
          </cell>
          <cell r="E1287" t="str">
            <v>Tuberia concreto TCS-CL1 16</v>
          </cell>
          <cell r="F1287" t="str">
            <v>ml</v>
          </cell>
          <cell r="G1287">
            <v>1</v>
          </cell>
          <cell r="H1287">
            <v>47522.3</v>
          </cell>
          <cell r="I1287">
            <v>47522</v>
          </cell>
          <cell r="J1287">
            <v>0</v>
          </cell>
          <cell r="K1287">
            <v>3</v>
          </cell>
          <cell r="L1287">
            <v>142566.90000000002</v>
          </cell>
          <cell r="Y1287" t="e">
            <v>#N/A</v>
          </cell>
          <cell r="Z1287" t="e">
            <v>#N/A</v>
          </cell>
        </row>
        <row r="1288">
          <cell r="D1288" t="str">
            <v>MA04C3</v>
          </cell>
          <cell r="E1288" t="str">
            <v xml:space="preserve">Concreto 3000 psi </v>
          </cell>
          <cell r="F1288" t="str">
            <v>M3</v>
          </cell>
          <cell r="G1288">
            <v>0.4</v>
          </cell>
          <cell r="H1288">
            <v>202575</v>
          </cell>
          <cell r="I1288">
            <v>81030</v>
          </cell>
          <cell r="J1288">
            <v>0</v>
          </cell>
          <cell r="K1288">
            <v>1.2000000000000002</v>
          </cell>
          <cell r="L1288">
            <v>243090.00000000003</v>
          </cell>
          <cell r="Y1288" t="e">
            <v>#N/A</v>
          </cell>
          <cell r="Z1288" t="e">
            <v>#N/A</v>
          </cell>
        </row>
        <row r="1289">
          <cell r="D1289" t="str">
            <v>MA01A3</v>
          </cell>
          <cell r="E1289" t="str">
            <v>Acero A-3</v>
          </cell>
          <cell r="F1289" t="str">
            <v>Kg</v>
          </cell>
          <cell r="G1289">
            <v>0.4</v>
          </cell>
          <cell r="H1289">
            <v>1404</v>
          </cell>
          <cell r="I1289">
            <v>562</v>
          </cell>
          <cell r="J1289">
            <v>0</v>
          </cell>
          <cell r="K1289">
            <v>1.2000000000000002</v>
          </cell>
          <cell r="L1289">
            <v>1684.8000000000002</v>
          </cell>
          <cell r="Y1289" t="e">
            <v>#N/A</v>
          </cell>
          <cell r="Z1289" t="e">
            <v>#N/A</v>
          </cell>
        </row>
        <row r="1290"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Y1290">
            <v>0</v>
          </cell>
          <cell r="Z1290">
            <v>0</v>
          </cell>
        </row>
        <row r="1291"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Y1291">
            <v>0</v>
          </cell>
          <cell r="Z1291">
            <v>0</v>
          </cell>
        </row>
        <row r="1292"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Y1292">
            <v>0</v>
          </cell>
          <cell r="Z1292">
            <v>0</v>
          </cell>
        </row>
        <row r="1293">
          <cell r="E1293" t="str">
            <v>MANO DE OBRA</v>
          </cell>
          <cell r="I1293">
            <v>35000</v>
          </cell>
          <cell r="J1293">
            <v>0</v>
          </cell>
          <cell r="L1293">
            <v>105000</v>
          </cell>
          <cell r="Z1293" t="e">
            <v>#N/A</v>
          </cell>
        </row>
        <row r="1294">
          <cell r="D1294" t="str">
            <v>MOANCCB</v>
          </cell>
          <cell r="E1294" t="str">
            <v>Camara Caida Bajante Tuberia</v>
          </cell>
          <cell r="F1294" t="str">
            <v>m3</v>
          </cell>
          <cell r="G1294">
            <v>1.4</v>
          </cell>
          <cell r="H1294">
            <v>25000</v>
          </cell>
          <cell r="I1294">
            <v>35000</v>
          </cell>
          <cell r="J1294">
            <v>0</v>
          </cell>
          <cell r="K1294">
            <v>4.1999999999999993</v>
          </cell>
          <cell r="L1294">
            <v>104999.99999999999</v>
          </cell>
          <cell r="Y1294" t="e">
            <v>#N/A</v>
          </cell>
          <cell r="Z1294" t="e">
            <v>#N/A</v>
          </cell>
        </row>
        <row r="1296">
          <cell r="E1296" t="str">
            <v>VARIOS</v>
          </cell>
          <cell r="I1296">
            <v>850</v>
          </cell>
          <cell r="L1296">
            <v>2550</v>
          </cell>
          <cell r="Z1296" t="e">
            <v>#N/A</v>
          </cell>
        </row>
        <row r="1297">
          <cell r="D1297" t="str">
            <v>TC07H800</v>
          </cell>
          <cell r="E1297" t="str">
            <v>Herramienta Menor</v>
          </cell>
          <cell r="F1297" t="str">
            <v>Gb</v>
          </cell>
          <cell r="G1297">
            <v>0.5</v>
          </cell>
          <cell r="H1297">
            <v>800</v>
          </cell>
          <cell r="I1297">
            <v>400</v>
          </cell>
          <cell r="J1297">
            <v>0</v>
          </cell>
          <cell r="K1297">
            <v>1.5</v>
          </cell>
          <cell r="L1297">
            <v>1200</v>
          </cell>
          <cell r="Y1297" t="e">
            <v>#N/A</v>
          </cell>
          <cell r="Z1297" t="e">
            <v>#N/A</v>
          </cell>
        </row>
        <row r="1298">
          <cell r="D1298" t="str">
            <v>AL07VCG</v>
          </cell>
          <cell r="E1298" t="str">
            <v>Vibrador para concretos a Gasolina</v>
          </cell>
          <cell r="F1298" t="str">
            <v>Hr</v>
          </cell>
          <cell r="G1298">
            <v>0.01</v>
          </cell>
          <cell r="H1298">
            <v>45000</v>
          </cell>
          <cell r="I1298">
            <v>450</v>
          </cell>
          <cell r="J1298">
            <v>0</v>
          </cell>
          <cell r="K1298">
            <v>0.03</v>
          </cell>
          <cell r="L1298">
            <v>1350</v>
          </cell>
          <cell r="Y1298" t="e">
            <v>#N/A</v>
          </cell>
          <cell r="Z1298" t="e">
            <v>#N/A</v>
          </cell>
        </row>
        <row r="1299">
          <cell r="E1299" t="str">
            <v>SUBTOTAL</v>
          </cell>
          <cell r="I1299">
            <v>164964</v>
          </cell>
          <cell r="L1299">
            <v>494892</v>
          </cell>
          <cell r="Z1299" t="e">
            <v>#N/A</v>
          </cell>
        </row>
        <row r="1300">
          <cell r="E1300" t="str">
            <v>A.I.U</v>
          </cell>
          <cell r="I1300">
            <v>0</v>
          </cell>
          <cell r="L1300">
            <v>0</v>
          </cell>
          <cell r="Z1300">
            <v>0</v>
          </cell>
        </row>
        <row r="1301">
          <cell r="D1301" t="str">
            <v>AIUAADMON</v>
          </cell>
          <cell r="E1301" t="str">
            <v>Admon</v>
          </cell>
          <cell r="F1301">
            <v>0</v>
          </cell>
          <cell r="I1301">
            <v>0</v>
          </cell>
          <cell r="L1301">
            <v>0</v>
          </cell>
          <cell r="Z1301">
            <v>0</v>
          </cell>
        </row>
        <row r="1302">
          <cell r="D1302" t="str">
            <v>AIUAIMPRE</v>
          </cell>
          <cell r="E1302" t="str">
            <v>Imprevistos</v>
          </cell>
          <cell r="F1302">
            <v>0</v>
          </cell>
          <cell r="I1302">
            <v>0</v>
          </cell>
          <cell r="J1302">
            <v>0</v>
          </cell>
          <cell r="L1302">
            <v>0</v>
          </cell>
          <cell r="Z1302">
            <v>0</v>
          </cell>
        </row>
        <row r="1303">
          <cell r="D1303" t="str">
            <v>AIUAUTILI</v>
          </cell>
          <cell r="E1303" t="str">
            <v>Utilidad</v>
          </cell>
          <cell r="F1303">
            <v>0</v>
          </cell>
          <cell r="I1303">
            <v>0</v>
          </cell>
          <cell r="J1303">
            <v>0</v>
          </cell>
          <cell r="L1303">
            <v>0</v>
          </cell>
          <cell r="Z1303">
            <v>0</v>
          </cell>
        </row>
        <row r="1304">
          <cell r="D1304" t="str">
            <v>AIUAIVAUTI</v>
          </cell>
          <cell r="E1304" t="str">
            <v>IVA utilidad</v>
          </cell>
          <cell r="F1304">
            <v>0</v>
          </cell>
          <cell r="I1304">
            <v>0</v>
          </cell>
          <cell r="J1304">
            <v>0</v>
          </cell>
          <cell r="L1304">
            <v>0</v>
          </cell>
          <cell r="Z1304">
            <v>0</v>
          </cell>
        </row>
        <row r="1306">
          <cell r="E1306" t="str">
            <v>ITEM</v>
          </cell>
        </row>
        <row r="1307">
          <cell r="D1307" t="str">
            <v>ANSU110</v>
          </cell>
          <cell r="E1307" t="str">
            <v>Sumidero Tipo SL-100</v>
          </cell>
          <cell r="G1307" t="str">
            <v>UN.</v>
          </cell>
          <cell r="H1307" t="str">
            <v>Un</v>
          </cell>
          <cell r="I1307">
            <v>783662</v>
          </cell>
          <cell r="K1307">
            <v>80</v>
          </cell>
          <cell r="L1307">
            <v>62692960</v>
          </cell>
          <cell r="N1307">
            <v>617862</v>
          </cell>
          <cell r="O1307">
            <v>165000</v>
          </cell>
          <cell r="P1307">
            <v>800</v>
          </cell>
          <cell r="Q1307">
            <v>0</v>
          </cell>
          <cell r="X1307">
            <v>62692960</v>
          </cell>
          <cell r="Y1307" t="str">
            <v>Un</v>
          </cell>
          <cell r="Z1307" t="e">
            <v>#VALUE!</v>
          </cell>
          <cell r="AA1307" t="e">
            <v>#N/A</v>
          </cell>
          <cell r="AB1307" t="e">
            <v>#VALUE!</v>
          </cell>
          <cell r="AC1307" t="e">
            <v>#VALUE!</v>
          </cell>
        </row>
        <row r="1309">
          <cell r="D1309" t="str">
            <v>CODIGO</v>
          </cell>
          <cell r="E1309" t="str">
            <v>DESCRIPCION</v>
          </cell>
          <cell r="F1309" t="str">
            <v>UN</v>
          </cell>
          <cell r="G1309" t="str">
            <v>CANT</v>
          </cell>
          <cell r="H1309" t="str">
            <v>V/UNIT.</v>
          </cell>
          <cell r="I1309" t="str">
            <v>V/TOTAL</v>
          </cell>
          <cell r="K1309" t="str">
            <v>CANT TOTAL</v>
          </cell>
          <cell r="L1309" t="str">
            <v>Vr TOTAL</v>
          </cell>
          <cell r="Y1309" t="str">
            <v>CANT.</v>
          </cell>
          <cell r="Z1309" t="str">
            <v>V/TOTAL</v>
          </cell>
        </row>
        <row r="1310">
          <cell r="E1310" t="str">
            <v>MATERIALES</v>
          </cell>
          <cell r="I1310">
            <v>617862</v>
          </cell>
          <cell r="L1310">
            <v>49428960</v>
          </cell>
          <cell r="Z1310" t="e">
            <v>#N/A</v>
          </cell>
        </row>
        <row r="1311">
          <cell r="D1311" t="str">
            <v>MA04C35</v>
          </cell>
          <cell r="E1311" t="str">
            <v xml:space="preserve">Concreto 3500 psi </v>
          </cell>
          <cell r="F1311" t="str">
            <v>M3</v>
          </cell>
          <cell r="G1311">
            <v>2</v>
          </cell>
          <cell r="H1311">
            <v>215775</v>
          </cell>
          <cell r="I1311">
            <v>431550</v>
          </cell>
          <cell r="J1311">
            <v>0</v>
          </cell>
          <cell r="K1311">
            <v>160</v>
          </cell>
          <cell r="L1311">
            <v>34524000</v>
          </cell>
          <cell r="Y1311" t="e">
            <v>#N/A</v>
          </cell>
          <cell r="Z1311" t="e">
            <v>#N/A</v>
          </cell>
        </row>
        <row r="1312">
          <cell r="D1312" t="str">
            <v>MA05SUMT10</v>
          </cell>
          <cell r="E1312" t="str">
            <v>Marco y Tapa para Sumidero SL-100</v>
          </cell>
          <cell r="F1312" t="str">
            <v>Un</v>
          </cell>
          <cell r="G1312">
            <v>1</v>
          </cell>
          <cell r="H1312">
            <v>110000</v>
          </cell>
          <cell r="I1312">
            <v>110000</v>
          </cell>
          <cell r="J1312">
            <v>0</v>
          </cell>
          <cell r="K1312">
            <v>80</v>
          </cell>
          <cell r="L1312">
            <v>8800000</v>
          </cell>
          <cell r="Y1312" t="e">
            <v>#N/A</v>
          </cell>
          <cell r="Z1312" t="e">
            <v>#N/A</v>
          </cell>
        </row>
        <row r="1313">
          <cell r="D1313" t="str">
            <v>MA25TB20</v>
          </cell>
          <cell r="E1313" t="str">
            <v>Tabla Burra 20 cm</v>
          </cell>
          <cell r="F1313" t="str">
            <v>Un</v>
          </cell>
          <cell r="G1313">
            <v>6</v>
          </cell>
          <cell r="H1313">
            <v>6380</v>
          </cell>
          <cell r="I1313">
            <v>38280</v>
          </cell>
          <cell r="J1313">
            <v>0</v>
          </cell>
          <cell r="K1313">
            <v>480</v>
          </cell>
          <cell r="L1313">
            <v>3062400</v>
          </cell>
          <cell r="Y1313" t="e">
            <v>#VALUE!</v>
          </cell>
          <cell r="Z1313" t="e">
            <v>#VALUE!</v>
          </cell>
        </row>
        <row r="1314">
          <cell r="D1314" t="str">
            <v>MA25DURM</v>
          </cell>
          <cell r="E1314" t="str">
            <v>Durmiente</v>
          </cell>
          <cell r="F1314" t="str">
            <v>Un</v>
          </cell>
          <cell r="G1314">
            <v>4</v>
          </cell>
          <cell r="H1314">
            <v>2000</v>
          </cell>
          <cell r="I1314">
            <v>8000</v>
          </cell>
          <cell r="J1314">
            <v>0</v>
          </cell>
          <cell r="K1314">
            <v>320</v>
          </cell>
          <cell r="L1314">
            <v>640000</v>
          </cell>
          <cell r="Y1314" t="e">
            <v>#VALUE!</v>
          </cell>
          <cell r="Z1314" t="e">
            <v>#VALUE!</v>
          </cell>
        </row>
        <row r="1315">
          <cell r="D1315" t="str">
            <v>MA25VC6</v>
          </cell>
          <cell r="E1315" t="str">
            <v>Vara de Corredor 6 ml</v>
          </cell>
          <cell r="F1315" t="str">
            <v>Un</v>
          </cell>
          <cell r="G1315">
            <v>4</v>
          </cell>
          <cell r="H1315">
            <v>6900</v>
          </cell>
          <cell r="I1315">
            <v>27600</v>
          </cell>
          <cell r="J1315">
            <v>0</v>
          </cell>
          <cell r="K1315">
            <v>320</v>
          </cell>
          <cell r="L1315">
            <v>2208000</v>
          </cell>
          <cell r="Y1315" t="e">
            <v>#VALUE!</v>
          </cell>
          <cell r="Z1315" t="e">
            <v>#VALUE!</v>
          </cell>
        </row>
        <row r="1316">
          <cell r="D1316" t="str">
            <v>MA19PC25</v>
          </cell>
          <cell r="E1316" t="str">
            <v>Puntilla con cabeza 2,5"</v>
          </cell>
          <cell r="F1316" t="str">
            <v>Lb</v>
          </cell>
          <cell r="G1316">
            <v>2</v>
          </cell>
          <cell r="H1316">
            <v>1216</v>
          </cell>
          <cell r="I1316">
            <v>2432</v>
          </cell>
          <cell r="J1316">
            <v>0</v>
          </cell>
          <cell r="K1316">
            <v>160</v>
          </cell>
          <cell r="L1316">
            <v>194560</v>
          </cell>
          <cell r="Y1316" t="e">
            <v>#N/A</v>
          </cell>
          <cell r="Z1316" t="e">
            <v>#N/A</v>
          </cell>
        </row>
        <row r="1317">
          <cell r="E1317" t="str">
            <v>MANO DE OBRA</v>
          </cell>
          <cell r="I1317">
            <v>165000</v>
          </cell>
          <cell r="L1317">
            <v>13200000</v>
          </cell>
          <cell r="Z1317" t="e">
            <v>#VALUE!</v>
          </cell>
        </row>
        <row r="1318">
          <cell r="D1318" t="str">
            <v>MOANSU</v>
          </cell>
          <cell r="E1318" t="str">
            <v>Sumidero concreto</v>
          </cell>
          <cell r="F1318" t="str">
            <v>UN</v>
          </cell>
          <cell r="G1318">
            <v>1</v>
          </cell>
          <cell r="H1318">
            <v>165000</v>
          </cell>
          <cell r="I1318">
            <v>165000</v>
          </cell>
          <cell r="J1318">
            <v>0</v>
          </cell>
          <cell r="K1318">
            <v>80</v>
          </cell>
          <cell r="L1318">
            <v>13200000</v>
          </cell>
          <cell r="Y1318" t="e">
            <v>#VALUE!</v>
          </cell>
          <cell r="Z1318" t="e">
            <v>#VALUE!</v>
          </cell>
        </row>
        <row r="1320">
          <cell r="E1320" t="str">
            <v>VARIOS</v>
          </cell>
          <cell r="I1320">
            <v>800</v>
          </cell>
          <cell r="L1320">
            <v>64000</v>
          </cell>
          <cell r="Z1320" t="e">
            <v>#VALUE!</v>
          </cell>
        </row>
        <row r="1321">
          <cell r="D1321" t="str">
            <v>TC07H800</v>
          </cell>
          <cell r="E1321" t="str">
            <v>Herramienta Menor</v>
          </cell>
          <cell r="F1321" t="str">
            <v>Gb</v>
          </cell>
          <cell r="G1321">
            <v>1</v>
          </cell>
          <cell r="H1321">
            <v>800</v>
          </cell>
          <cell r="I1321">
            <v>800</v>
          </cell>
          <cell r="J1321">
            <v>0</v>
          </cell>
          <cell r="K1321">
            <v>80</v>
          </cell>
          <cell r="L1321">
            <v>64000</v>
          </cell>
          <cell r="Y1321" t="e">
            <v>#VALUE!</v>
          </cell>
          <cell r="Z1321" t="e">
            <v>#VALUE!</v>
          </cell>
        </row>
        <row r="1323">
          <cell r="E1323" t="str">
            <v>SUBTOTAL</v>
          </cell>
          <cell r="I1323">
            <v>783662</v>
          </cell>
          <cell r="L1323">
            <v>62692960</v>
          </cell>
          <cell r="Z1323" t="e">
            <v>#VALUE!</v>
          </cell>
        </row>
        <row r="1324">
          <cell r="E1324" t="str">
            <v>A.I.U</v>
          </cell>
          <cell r="I1324">
            <v>0</v>
          </cell>
          <cell r="L1324">
            <v>0</v>
          </cell>
          <cell r="Z1324">
            <v>0</v>
          </cell>
        </row>
        <row r="1325">
          <cell r="D1325" t="str">
            <v>AIUAADMON</v>
          </cell>
          <cell r="E1325" t="str">
            <v>Admon</v>
          </cell>
          <cell r="F1325">
            <v>0</v>
          </cell>
          <cell r="I1325">
            <v>0</v>
          </cell>
          <cell r="J1325">
            <v>0</v>
          </cell>
          <cell r="L1325">
            <v>0</v>
          </cell>
          <cell r="Z1325">
            <v>0</v>
          </cell>
        </row>
        <row r="1326">
          <cell r="D1326" t="str">
            <v>AIUAIMPRE</v>
          </cell>
          <cell r="E1326" t="str">
            <v>Imprevistos</v>
          </cell>
          <cell r="F1326">
            <v>0</v>
          </cell>
          <cell r="I1326">
            <v>0</v>
          </cell>
          <cell r="J1326">
            <v>0</v>
          </cell>
          <cell r="L1326">
            <v>0</v>
          </cell>
          <cell r="Z1326">
            <v>0</v>
          </cell>
        </row>
        <row r="1327">
          <cell r="D1327" t="str">
            <v>AIUAUTILI</v>
          </cell>
          <cell r="E1327" t="str">
            <v>Utilidad</v>
          </cell>
          <cell r="F1327">
            <v>0</v>
          </cell>
          <cell r="I1327">
            <v>0</v>
          </cell>
          <cell r="J1327">
            <v>0</v>
          </cell>
          <cell r="L1327">
            <v>0</v>
          </cell>
          <cell r="Z1327">
            <v>0</v>
          </cell>
        </row>
        <row r="1328">
          <cell r="D1328" t="str">
            <v>AIUAIVAUTI</v>
          </cell>
          <cell r="E1328" t="str">
            <v>IVA utilidad</v>
          </cell>
          <cell r="F1328">
            <v>0</v>
          </cell>
          <cell r="I1328">
            <v>0</v>
          </cell>
          <cell r="J1328">
            <v>0</v>
          </cell>
          <cell r="L1328">
            <v>0</v>
          </cell>
          <cell r="Z1328">
            <v>0</v>
          </cell>
        </row>
        <row r="1330">
          <cell r="E1330" t="str">
            <v>ITEM</v>
          </cell>
        </row>
        <row r="1331">
          <cell r="D1331" t="str">
            <v>ANSU150</v>
          </cell>
          <cell r="E1331" t="str">
            <v>Sumidero Tipo SL-150</v>
          </cell>
          <cell r="G1331" t="str">
            <v>UN.</v>
          </cell>
          <cell r="H1331" t="str">
            <v>Un</v>
          </cell>
          <cell r="I1331">
            <v>930106</v>
          </cell>
          <cell r="K1331">
            <v>39</v>
          </cell>
          <cell r="L1331">
            <v>36274134</v>
          </cell>
          <cell r="N1331">
            <v>681806</v>
          </cell>
          <cell r="O1331">
            <v>247500</v>
          </cell>
          <cell r="P1331">
            <v>800</v>
          </cell>
          <cell r="Q1331">
            <v>0</v>
          </cell>
          <cell r="X1331">
            <v>36274134</v>
          </cell>
          <cell r="Y1331" t="str">
            <v>Un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</row>
        <row r="1333">
          <cell r="D1333" t="str">
            <v>CODIGO</v>
          </cell>
          <cell r="E1333" t="str">
            <v>DESCRIPCION</v>
          </cell>
          <cell r="F1333" t="str">
            <v>UN</v>
          </cell>
          <cell r="G1333" t="str">
            <v>CANT</v>
          </cell>
          <cell r="H1333" t="str">
            <v>V/UNIT.</v>
          </cell>
          <cell r="I1333" t="str">
            <v>V/TOTAL</v>
          </cell>
          <cell r="K1333" t="str">
            <v>CANT TOTAL</v>
          </cell>
          <cell r="L1333" t="str">
            <v>Vr TOTAL</v>
          </cell>
          <cell r="Y1333" t="str">
            <v>CANT.</v>
          </cell>
          <cell r="Z1333" t="str">
            <v>V/TOTAL</v>
          </cell>
        </row>
        <row r="1334">
          <cell r="E1334" t="str">
            <v>MATERIALES</v>
          </cell>
          <cell r="I1334">
            <v>681806</v>
          </cell>
          <cell r="L1334">
            <v>26590434</v>
          </cell>
          <cell r="Z1334" t="e">
            <v>#N/A</v>
          </cell>
        </row>
        <row r="1335">
          <cell r="D1335" t="str">
            <v>MA04C35</v>
          </cell>
          <cell r="E1335" t="str">
            <v xml:space="preserve">Concreto 3500 psi </v>
          </cell>
          <cell r="F1335" t="str">
            <v>M3</v>
          </cell>
          <cell r="G1335">
            <v>2.25</v>
          </cell>
          <cell r="H1335">
            <v>215775</v>
          </cell>
          <cell r="I1335">
            <v>485494</v>
          </cell>
          <cell r="J1335">
            <v>0</v>
          </cell>
          <cell r="K1335">
            <v>87.75</v>
          </cell>
          <cell r="L1335">
            <v>18934256.25</v>
          </cell>
          <cell r="Y1335" t="e">
            <v>#N/A</v>
          </cell>
          <cell r="Z1335" t="e">
            <v>#N/A</v>
          </cell>
        </row>
        <row r="1336">
          <cell r="D1336" t="str">
            <v>MA05SUMT15</v>
          </cell>
          <cell r="E1336" t="str">
            <v>Marco y Tapa para Sumidero SL-150</v>
          </cell>
          <cell r="F1336" t="str">
            <v>Un</v>
          </cell>
          <cell r="G1336">
            <v>1</v>
          </cell>
          <cell r="H1336">
            <v>120000</v>
          </cell>
          <cell r="I1336">
            <v>120000</v>
          </cell>
          <cell r="J1336">
            <v>0</v>
          </cell>
          <cell r="K1336">
            <v>39</v>
          </cell>
          <cell r="L1336">
            <v>4680000</v>
          </cell>
          <cell r="Y1336" t="e">
            <v>#N/A</v>
          </cell>
          <cell r="Z1336" t="e">
            <v>#N/A</v>
          </cell>
        </row>
        <row r="1337">
          <cell r="D1337" t="str">
            <v>MA25TB20</v>
          </cell>
          <cell r="E1337" t="str">
            <v>Tabla Burra 20 cm</v>
          </cell>
          <cell r="F1337" t="str">
            <v>Un</v>
          </cell>
          <cell r="G1337">
            <v>6</v>
          </cell>
          <cell r="H1337">
            <v>6380</v>
          </cell>
          <cell r="I1337">
            <v>38280</v>
          </cell>
          <cell r="J1337">
            <v>0</v>
          </cell>
          <cell r="K1337">
            <v>234</v>
          </cell>
          <cell r="L1337">
            <v>1492920</v>
          </cell>
          <cell r="Y1337" t="e">
            <v>#N/A</v>
          </cell>
          <cell r="Z1337" t="e">
            <v>#N/A</v>
          </cell>
        </row>
        <row r="1338">
          <cell r="D1338" t="str">
            <v>MA25DURM</v>
          </cell>
          <cell r="E1338" t="str">
            <v>Durmiente</v>
          </cell>
          <cell r="F1338" t="str">
            <v>Un</v>
          </cell>
          <cell r="G1338">
            <v>4</v>
          </cell>
          <cell r="H1338">
            <v>2000</v>
          </cell>
          <cell r="I1338">
            <v>8000</v>
          </cell>
          <cell r="J1338">
            <v>0</v>
          </cell>
          <cell r="K1338">
            <v>156</v>
          </cell>
          <cell r="L1338">
            <v>312000</v>
          </cell>
          <cell r="Y1338" t="e">
            <v>#N/A</v>
          </cell>
          <cell r="Z1338" t="e">
            <v>#N/A</v>
          </cell>
        </row>
        <row r="1339">
          <cell r="D1339" t="str">
            <v>MA25VC6</v>
          </cell>
          <cell r="E1339" t="str">
            <v>Vara de Corredor 6 ml</v>
          </cell>
          <cell r="F1339" t="str">
            <v>Un</v>
          </cell>
          <cell r="G1339">
            <v>4</v>
          </cell>
          <cell r="H1339">
            <v>6900</v>
          </cell>
          <cell r="I1339">
            <v>27600</v>
          </cell>
          <cell r="J1339">
            <v>0</v>
          </cell>
          <cell r="K1339">
            <v>156</v>
          </cell>
          <cell r="L1339">
            <v>1076400</v>
          </cell>
          <cell r="Y1339" t="e">
            <v>#N/A</v>
          </cell>
          <cell r="Z1339" t="e">
            <v>#N/A</v>
          </cell>
        </row>
        <row r="1340">
          <cell r="D1340" t="str">
            <v>MA19PC25</v>
          </cell>
          <cell r="E1340" t="str">
            <v>Puntilla con cabeza 2,5"</v>
          </cell>
          <cell r="F1340" t="str">
            <v>Lb</v>
          </cell>
          <cell r="G1340">
            <v>2</v>
          </cell>
          <cell r="H1340">
            <v>1216</v>
          </cell>
          <cell r="I1340">
            <v>2432</v>
          </cell>
          <cell r="J1340">
            <v>0</v>
          </cell>
          <cell r="K1340">
            <v>78</v>
          </cell>
          <cell r="L1340">
            <v>94848</v>
          </cell>
          <cell r="Y1340" t="e">
            <v>#N/A</v>
          </cell>
          <cell r="Z1340" t="e">
            <v>#N/A</v>
          </cell>
        </row>
        <row r="1341">
          <cell r="E1341" t="str">
            <v>MANO DE OBRA</v>
          </cell>
          <cell r="I1341">
            <v>247500</v>
          </cell>
          <cell r="L1341">
            <v>9652500</v>
          </cell>
          <cell r="Z1341" t="e">
            <v>#N/A</v>
          </cell>
        </row>
        <row r="1342">
          <cell r="D1342" t="str">
            <v>MOANSU</v>
          </cell>
          <cell r="E1342" t="str">
            <v>Sumidero concreto</v>
          </cell>
          <cell r="F1342" t="str">
            <v>UN</v>
          </cell>
          <cell r="G1342">
            <v>1.5</v>
          </cell>
          <cell r="H1342">
            <v>165000</v>
          </cell>
          <cell r="I1342">
            <v>247500</v>
          </cell>
          <cell r="J1342">
            <v>0</v>
          </cell>
          <cell r="K1342">
            <v>58.5</v>
          </cell>
          <cell r="L1342">
            <v>9652500</v>
          </cell>
          <cell r="Y1342" t="e">
            <v>#N/A</v>
          </cell>
          <cell r="Z1342" t="e">
            <v>#N/A</v>
          </cell>
        </row>
        <row r="1344">
          <cell r="E1344" t="str">
            <v>VARIOS</v>
          </cell>
          <cell r="I1344">
            <v>800</v>
          </cell>
          <cell r="L1344">
            <v>31200</v>
          </cell>
          <cell r="Z1344" t="e">
            <v>#N/A</v>
          </cell>
        </row>
        <row r="1345">
          <cell r="D1345" t="str">
            <v>TC07H800</v>
          </cell>
          <cell r="E1345" t="str">
            <v>Herramienta Menor</v>
          </cell>
          <cell r="F1345" t="str">
            <v>Gb</v>
          </cell>
          <cell r="G1345">
            <v>1</v>
          </cell>
          <cell r="H1345">
            <v>800</v>
          </cell>
          <cell r="I1345">
            <v>800</v>
          </cell>
          <cell r="J1345">
            <v>0</v>
          </cell>
          <cell r="K1345">
            <v>39</v>
          </cell>
          <cell r="L1345">
            <v>31200</v>
          </cell>
          <cell r="Y1345" t="e">
            <v>#N/A</v>
          </cell>
          <cell r="Z1345" t="e">
            <v>#N/A</v>
          </cell>
        </row>
        <row r="1347">
          <cell r="E1347" t="str">
            <v>SUBTOTAL</v>
          </cell>
          <cell r="I1347">
            <v>930106</v>
          </cell>
          <cell r="L1347">
            <v>36274134</v>
          </cell>
          <cell r="Z1347" t="e">
            <v>#N/A</v>
          </cell>
        </row>
        <row r="1348">
          <cell r="E1348" t="str">
            <v>A.I.U</v>
          </cell>
          <cell r="I1348">
            <v>0</v>
          </cell>
          <cell r="L1348">
            <v>0</v>
          </cell>
          <cell r="Z1348">
            <v>0</v>
          </cell>
        </row>
        <row r="1349">
          <cell r="D1349" t="str">
            <v>AIUAADMON</v>
          </cell>
          <cell r="E1349" t="str">
            <v>Admon</v>
          </cell>
          <cell r="F1349">
            <v>0</v>
          </cell>
          <cell r="I1349">
            <v>0</v>
          </cell>
          <cell r="J1349">
            <v>0</v>
          </cell>
          <cell r="L1349">
            <v>0</v>
          </cell>
          <cell r="Z1349">
            <v>0</v>
          </cell>
        </row>
        <row r="1350">
          <cell r="D1350" t="str">
            <v>AIUAIMPRE</v>
          </cell>
          <cell r="E1350" t="str">
            <v>Imprevistos</v>
          </cell>
          <cell r="F1350">
            <v>0</v>
          </cell>
          <cell r="I1350">
            <v>0</v>
          </cell>
          <cell r="J1350">
            <v>0</v>
          </cell>
          <cell r="L1350">
            <v>0</v>
          </cell>
          <cell r="Z1350">
            <v>0</v>
          </cell>
        </row>
        <row r="1351">
          <cell r="D1351" t="str">
            <v>AIUAUTILI</v>
          </cell>
          <cell r="E1351" t="str">
            <v>Utilidad</v>
          </cell>
          <cell r="F1351">
            <v>0</v>
          </cell>
          <cell r="I1351">
            <v>0</v>
          </cell>
          <cell r="J1351">
            <v>0</v>
          </cell>
          <cell r="L1351">
            <v>0</v>
          </cell>
          <cell r="Z1351">
            <v>0</v>
          </cell>
        </row>
        <row r="1352">
          <cell r="D1352" t="str">
            <v>AIUAIVAUTI</v>
          </cell>
          <cell r="E1352" t="str">
            <v>IVA utilidad</v>
          </cell>
          <cell r="F1352">
            <v>0</v>
          </cell>
          <cell r="I1352">
            <v>0</v>
          </cell>
          <cell r="J1352">
            <v>0</v>
          </cell>
          <cell r="L1352">
            <v>0</v>
          </cell>
          <cell r="Z1352">
            <v>0</v>
          </cell>
        </row>
        <row r="1354">
          <cell r="E1354" t="str">
            <v>ITEM</v>
          </cell>
        </row>
        <row r="1355">
          <cell r="D1355" t="str">
            <v>ANSURE</v>
          </cell>
          <cell r="E1355" t="str">
            <v>Rejilla para sumidero CR- area 0.32x0.7 (dos y tres apoy)</v>
          </cell>
          <cell r="G1355" t="str">
            <v>UN.</v>
          </cell>
          <cell r="H1355" t="str">
            <v>Un</v>
          </cell>
          <cell r="I1355">
            <v>82000</v>
          </cell>
          <cell r="K1355">
            <v>145</v>
          </cell>
          <cell r="L1355">
            <v>11890000</v>
          </cell>
          <cell r="N1355">
            <v>82000</v>
          </cell>
          <cell r="O1355">
            <v>0</v>
          </cell>
          <cell r="P1355">
            <v>0</v>
          </cell>
          <cell r="Q1355">
            <v>0</v>
          </cell>
          <cell r="X1355">
            <v>11890000</v>
          </cell>
          <cell r="Y1355" t="str">
            <v>Un</v>
          </cell>
          <cell r="Z1355" t="e">
            <v>#N/A</v>
          </cell>
          <cell r="AA1355" t="e">
            <v>#N/A</v>
          </cell>
          <cell r="AB1355">
            <v>0</v>
          </cell>
          <cell r="AC1355">
            <v>0</v>
          </cell>
        </row>
        <row r="1357">
          <cell r="D1357" t="str">
            <v>CODIGO</v>
          </cell>
          <cell r="E1357" t="str">
            <v>DESCRIPCION</v>
          </cell>
          <cell r="F1357" t="str">
            <v>UN</v>
          </cell>
          <cell r="G1357" t="str">
            <v>CANT</v>
          </cell>
          <cell r="H1357" t="str">
            <v>V/UNIT.</v>
          </cell>
          <cell r="I1357" t="str">
            <v>V/TOTAL</v>
          </cell>
          <cell r="K1357" t="str">
            <v>CANT TOTAL</v>
          </cell>
          <cell r="L1357" t="str">
            <v>Vr TOTAL</v>
          </cell>
          <cell r="Y1357" t="str">
            <v>CANT.</v>
          </cell>
          <cell r="Z1357" t="str">
            <v>V/TOTAL</v>
          </cell>
        </row>
        <row r="1358">
          <cell r="E1358" t="str">
            <v>MATERIALES</v>
          </cell>
          <cell r="I1358">
            <v>82000</v>
          </cell>
          <cell r="L1358">
            <v>11890000</v>
          </cell>
          <cell r="Z1358" t="e">
            <v>#N/A</v>
          </cell>
        </row>
        <row r="1359">
          <cell r="D1359" t="str">
            <v>MA05SURE</v>
          </cell>
          <cell r="E1359" t="str">
            <v>Rejilla para Sumidero CR Area 0.32x0.70 (dos y tes Apoyos)</v>
          </cell>
          <cell r="F1359" t="str">
            <v>Un</v>
          </cell>
          <cell r="G1359">
            <v>1</v>
          </cell>
          <cell r="H1359">
            <v>82000</v>
          </cell>
          <cell r="I1359">
            <v>82000</v>
          </cell>
          <cell r="J1359">
            <v>0</v>
          </cell>
          <cell r="K1359">
            <v>145</v>
          </cell>
          <cell r="L1359">
            <v>11890000</v>
          </cell>
          <cell r="Y1359" t="e">
            <v>#N/A</v>
          </cell>
          <cell r="Z1359" t="e">
            <v>#N/A</v>
          </cell>
        </row>
        <row r="1360"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Y1360">
            <v>0</v>
          </cell>
          <cell r="Z1360">
            <v>0</v>
          </cell>
        </row>
        <row r="1361"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Y1361">
            <v>0</v>
          </cell>
          <cell r="Z1361">
            <v>0</v>
          </cell>
        </row>
        <row r="1362"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Y1362">
            <v>0</v>
          </cell>
          <cell r="Z1362">
            <v>0</v>
          </cell>
        </row>
        <row r="1363">
          <cell r="E1363" t="str">
            <v>MANO DE OBRA</v>
          </cell>
          <cell r="I1363">
            <v>0</v>
          </cell>
          <cell r="L1363">
            <v>0</v>
          </cell>
          <cell r="Z1363">
            <v>0</v>
          </cell>
        </row>
        <row r="1364"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Y1364">
            <v>0</v>
          </cell>
          <cell r="Z1364">
            <v>0</v>
          </cell>
        </row>
        <row r="1366">
          <cell r="E1366" t="str">
            <v>VARIOS</v>
          </cell>
          <cell r="I1366">
            <v>0</v>
          </cell>
          <cell r="L1366">
            <v>0</v>
          </cell>
          <cell r="Z1366">
            <v>0</v>
          </cell>
        </row>
        <row r="1367"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Y1367">
            <v>0</v>
          </cell>
          <cell r="Z1367">
            <v>0</v>
          </cell>
        </row>
        <row r="1369">
          <cell r="E1369" t="str">
            <v>SUBTOTAL</v>
          </cell>
          <cell r="I1369">
            <v>82000</v>
          </cell>
          <cell r="L1369">
            <v>11890000</v>
          </cell>
          <cell r="Z1369" t="e">
            <v>#N/A</v>
          </cell>
        </row>
        <row r="1370">
          <cell r="E1370" t="str">
            <v>A.I.U</v>
          </cell>
          <cell r="I1370">
            <v>0</v>
          </cell>
          <cell r="L1370">
            <v>0</v>
          </cell>
          <cell r="Z1370">
            <v>0</v>
          </cell>
        </row>
        <row r="1371">
          <cell r="D1371" t="str">
            <v>AIUAADMON</v>
          </cell>
          <cell r="E1371" t="str">
            <v>Admon</v>
          </cell>
          <cell r="F1371">
            <v>0</v>
          </cell>
          <cell r="I1371">
            <v>0</v>
          </cell>
          <cell r="J1371">
            <v>0</v>
          </cell>
          <cell r="L1371">
            <v>0</v>
          </cell>
          <cell r="Z1371">
            <v>0</v>
          </cell>
        </row>
        <row r="1372">
          <cell r="D1372" t="str">
            <v>AIUAIMPRE</v>
          </cell>
          <cell r="E1372" t="str">
            <v>Imprevistos</v>
          </cell>
          <cell r="F1372">
            <v>0</v>
          </cell>
          <cell r="I1372">
            <v>0</v>
          </cell>
          <cell r="J1372">
            <v>0</v>
          </cell>
          <cell r="L1372">
            <v>0</v>
          </cell>
          <cell r="Z1372">
            <v>0</v>
          </cell>
        </row>
        <row r="1373">
          <cell r="D1373" t="str">
            <v>AIUAUTILI</v>
          </cell>
          <cell r="E1373" t="str">
            <v>Utilidad</v>
          </cell>
          <cell r="F1373">
            <v>0</v>
          </cell>
          <cell r="I1373">
            <v>0</v>
          </cell>
          <cell r="J1373">
            <v>0</v>
          </cell>
          <cell r="L1373">
            <v>0</v>
          </cell>
          <cell r="Z1373">
            <v>0</v>
          </cell>
        </row>
        <row r="1374">
          <cell r="D1374" t="str">
            <v>AIUAIVAUTI</v>
          </cell>
          <cell r="E1374" t="str">
            <v>IVA utilidad</v>
          </cell>
          <cell r="F1374">
            <v>0</v>
          </cell>
          <cell r="I1374">
            <v>0</v>
          </cell>
          <cell r="J1374">
            <v>0</v>
          </cell>
          <cell r="L1374">
            <v>0</v>
          </cell>
          <cell r="Z1374">
            <v>0</v>
          </cell>
        </row>
        <row r="1376">
          <cell r="E1376" t="str">
            <v>ITEM</v>
          </cell>
        </row>
        <row r="1377">
          <cell r="D1377" t="str">
            <v>RACVLA</v>
          </cell>
          <cell r="E1377" t="str">
            <v>Cruce Vias Ladrillo (Carc. de Protec. Tuberia 12¨)</v>
          </cell>
          <cell r="G1377" t="str">
            <v>UN.</v>
          </cell>
          <cell r="H1377" t="str">
            <v>Ml</v>
          </cell>
          <cell r="I1377">
            <v>81696</v>
          </cell>
          <cell r="K1377">
            <v>384</v>
          </cell>
          <cell r="L1377">
            <v>31371264</v>
          </cell>
          <cell r="N1377">
            <v>51696</v>
          </cell>
          <cell r="O1377">
            <v>29500</v>
          </cell>
          <cell r="P1377">
            <v>500</v>
          </cell>
          <cell r="Q1377">
            <v>0</v>
          </cell>
          <cell r="X1377">
            <v>31371264</v>
          </cell>
          <cell r="Y1377" t="str">
            <v>Ml</v>
          </cell>
          <cell r="Z1377" t="e">
            <v>#VALUE!</v>
          </cell>
          <cell r="AA1377" t="e">
            <v>#VALUE!</v>
          </cell>
          <cell r="AB1377" t="e">
            <v>#VALUE!</v>
          </cell>
          <cell r="AC1377" t="e">
            <v>#VALUE!</v>
          </cell>
        </row>
        <row r="1379">
          <cell r="D1379" t="str">
            <v>CODIGO</v>
          </cell>
          <cell r="E1379" t="str">
            <v>DESCRIPCION</v>
          </cell>
          <cell r="F1379" t="str">
            <v>UN</v>
          </cell>
          <cell r="G1379" t="str">
            <v>CANT</v>
          </cell>
          <cell r="H1379" t="str">
            <v>V/UNIT.</v>
          </cell>
          <cell r="I1379" t="str">
            <v>V/TOTAL</v>
          </cell>
          <cell r="K1379" t="str">
            <v>CANT TOTAL</v>
          </cell>
          <cell r="L1379" t="str">
            <v>Vr TOTAL</v>
          </cell>
          <cell r="Y1379" t="str">
            <v>CANT.</v>
          </cell>
          <cell r="Z1379" t="str">
            <v>V/TOTAL</v>
          </cell>
        </row>
        <row r="1380">
          <cell r="E1380" t="str">
            <v>MATERIALES</v>
          </cell>
          <cell r="I1380">
            <v>51696</v>
          </cell>
          <cell r="L1380">
            <v>19851264</v>
          </cell>
          <cell r="Z1380" t="e">
            <v>#VALUE!</v>
          </cell>
        </row>
        <row r="1381">
          <cell r="D1381" t="str">
            <v>MA06TR</v>
          </cell>
          <cell r="E1381" t="str">
            <v>Ladrillo Tolete Recocido</v>
          </cell>
          <cell r="F1381" t="str">
            <v>Un</v>
          </cell>
          <cell r="G1381">
            <v>90</v>
          </cell>
          <cell r="H1381">
            <v>220</v>
          </cell>
          <cell r="I1381">
            <v>19800</v>
          </cell>
          <cell r="J1381">
            <v>0</v>
          </cell>
          <cell r="K1381">
            <v>34560</v>
          </cell>
          <cell r="L1381">
            <v>7603200</v>
          </cell>
          <cell r="Y1381" t="e">
            <v>#VALUE!</v>
          </cell>
          <cell r="Z1381" t="e">
            <v>#VALUE!</v>
          </cell>
        </row>
        <row r="1382">
          <cell r="D1382" t="str">
            <v>MA02AS</v>
          </cell>
          <cell r="E1382" t="str">
            <v>Arena Semilavada</v>
          </cell>
          <cell r="F1382" t="str">
            <v>M3</v>
          </cell>
          <cell r="G1382">
            <v>0.65</v>
          </cell>
          <cell r="H1382">
            <v>19500</v>
          </cell>
          <cell r="I1382">
            <v>12675</v>
          </cell>
          <cell r="J1382">
            <v>0</v>
          </cell>
          <cell r="K1382">
            <v>249.60000000000002</v>
          </cell>
          <cell r="L1382">
            <v>4867200</v>
          </cell>
          <cell r="Y1382" t="e">
            <v>#VALUE!</v>
          </cell>
          <cell r="Z1382" t="e">
            <v>#VALUE!</v>
          </cell>
        </row>
        <row r="1383">
          <cell r="D1383" t="str">
            <v>MA03CG</v>
          </cell>
          <cell r="E1383" t="str">
            <v>Cemento Gris</v>
          </cell>
          <cell r="F1383" t="str">
            <v>Kg</v>
          </cell>
          <cell r="G1383">
            <v>12</v>
          </cell>
          <cell r="H1383">
            <v>190</v>
          </cell>
          <cell r="I1383">
            <v>2280</v>
          </cell>
          <cell r="J1383">
            <v>0</v>
          </cell>
          <cell r="K1383">
            <v>4608</v>
          </cell>
          <cell r="L1383">
            <v>875520</v>
          </cell>
          <cell r="Y1383" t="e">
            <v>#VALUE!</v>
          </cell>
          <cell r="Z1383" t="e">
            <v>#VALUE!</v>
          </cell>
        </row>
        <row r="1384">
          <cell r="D1384" t="str">
            <v>MA04C3</v>
          </cell>
          <cell r="E1384" t="str">
            <v xml:space="preserve">Concreto 3000 psi </v>
          </cell>
          <cell r="F1384" t="str">
            <v>M3</v>
          </cell>
          <cell r="G1384">
            <v>0.08</v>
          </cell>
          <cell r="H1384">
            <v>202575</v>
          </cell>
          <cell r="I1384">
            <v>16206</v>
          </cell>
          <cell r="J1384">
            <v>0</v>
          </cell>
          <cell r="K1384">
            <v>30.72</v>
          </cell>
          <cell r="L1384">
            <v>6223104</v>
          </cell>
          <cell r="Y1384" t="e">
            <v>#VALUE!</v>
          </cell>
          <cell r="Z1384" t="e">
            <v>#VALUE!</v>
          </cell>
        </row>
        <row r="1385">
          <cell r="D1385" t="str">
            <v>HS17POL</v>
          </cell>
          <cell r="E1385" t="str">
            <v>Polietileno</v>
          </cell>
          <cell r="F1385" t="str">
            <v>Kg</v>
          </cell>
          <cell r="G1385">
            <v>0.3</v>
          </cell>
          <cell r="H1385">
            <v>2450</v>
          </cell>
          <cell r="I1385">
            <v>735</v>
          </cell>
          <cell r="J1385">
            <v>0</v>
          </cell>
          <cell r="K1385">
            <v>115.19999999999999</v>
          </cell>
          <cell r="L1385">
            <v>282240</v>
          </cell>
          <cell r="Y1385" t="e">
            <v>#VALUE!</v>
          </cell>
          <cell r="Z1385" t="e">
            <v>#VALUE!</v>
          </cell>
        </row>
        <row r="1387">
          <cell r="E1387" t="str">
            <v>MANO DE OBRA</v>
          </cell>
          <cell r="I1387">
            <v>29500</v>
          </cell>
          <cell r="L1387">
            <v>11328000</v>
          </cell>
          <cell r="Z1387" t="e">
            <v>#VALUE!</v>
          </cell>
        </row>
        <row r="1388">
          <cell r="D1388" t="str">
            <v>MORACVLA</v>
          </cell>
          <cell r="E1388" t="str">
            <v>Cruce Vias en Ladrillo</v>
          </cell>
          <cell r="F1388" t="str">
            <v>ml</v>
          </cell>
          <cell r="G1388">
            <v>1</v>
          </cell>
          <cell r="H1388">
            <v>29500</v>
          </cell>
          <cell r="I1388">
            <v>29500</v>
          </cell>
          <cell r="J1388">
            <v>0</v>
          </cell>
          <cell r="K1388">
            <v>384</v>
          </cell>
          <cell r="L1388">
            <v>11328000</v>
          </cell>
          <cell r="Y1388" t="e">
            <v>#VALUE!</v>
          </cell>
          <cell r="Z1388" t="e">
            <v>#VALUE!</v>
          </cell>
        </row>
        <row r="1390">
          <cell r="E1390" t="str">
            <v>VARIOS</v>
          </cell>
          <cell r="I1390">
            <v>500</v>
          </cell>
          <cell r="L1390">
            <v>192000</v>
          </cell>
          <cell r="Z1390" t="e">
            <v>#VALUE!</v>
          </cell>
        </row>
        <row r="1391">
          <cell r="D1391" t="str">
            <v>TC07H350</v>
          </cell>
          <cell r="E1391" t="str">
            <v>Herramienta</v>
          </cell>
          <cell r="F1391" t="str">
            <v>Gb</v>
          </cell>
          <cell r="G1391">
            <v>1</v>
          </cell>
          <cell r="H1391">
            <v>500</v>
          </cell>
          <cell r="I1391">
            <v>500</v>
          </cell>
          <cell r="J1391">
            <v>0</v>
          </cell>
          <cell r="K1391">
            <v>384</v>
          </cell>
          <cell r="L1391">
            <v>192000</v>
          </cell>
          <cell r="Y1391" t="e">
            <v>#VALUE!</v>
          </cell>
          <cell r="Z1391" t="e">
            <v>#VALUE!</v>
          </cell>
        </row>
        <row r="1393">
          <cell r="E1393" t="str">
            <v>SUBTOTAL</v>
          </cell>
          <cell r="I1393">
            <v>81696</v>
          </cell>
          <cell r="L1393">
            <v>31371264</v>
          </cell>
          <cell r="Z1393" t="e">
            <v>#VALUE!</v>
          </cell>
        </row>
        <row r="1394">
          <cell r="E1394" t="str">
            <v>A.I.U</v>
          </cell>
          <cell r="I1394">
            <v>0</v>
          </cell>
          <cell r="L1394">
            <v>0</v>
          </cell>
          <cell r="Z1394">
            <v>0</v>
          </cell>
        </row>
        <row r="1395">
          <cell r="D1395" t="str">
            <v>AIUAADMON</v>
          </cell>
          <cell r="E1395" t="str">
            <v>Admon</v>
          </cell>
          <cell r="F1395">
            <v>0</v>
          </cell>
          <cell r="I1395">
            <v>0</v>
          </cell>
          <cell r="J1395">
            <v>0</v>
          </cell>
          <cell r="L1395">
            <v>0</v>
          </cell>
          <cell r="Z1395">
            <v>0</v>
          </cell>
        </row>
        <row r="1396">
          <cell r="D1396" t="str">
            <v>AIUAIMPRE</v>
          </cell>
          <cell r="E1396" t="str">
            <v>Imprevistos</v>
          </cell>
          <cell r="F1396">
            <v>0</v>
          </cell>
          <cell r="I1396">
            <v>0</v>
          </cell>
          <cell r="J1396">
            <v>0</v>
          </cell>
          <cell r="L1396">
            <v>0</v>
          </cell>
          <cell r="Z1396">
            <v>0</v>
          </cell>
        </row>
        <row r="1397">
          <cell r="D1397" t="str">
            <v>AIUAUTILI</v>
          </cell>
          <cell r="E1397" t="str">
            <v>Utilidad</v>
          </cell>
          <cell r="F1397">
            <v>0</v>
          </cell>
          <cell r="I1397">
            <v>0</v>
          </cell>
          <cell r="J1397">
            <v>0</v>
          </cell>
          <cell r="L1397">
            <v>0</v>
          </cell>
          <cell r="Z1397">
            <v>0</v>
          </cell>
        </row>
        <row r="1398">
          <cell r="D1398" t="str">
            <v>AIUAIVAUTI</v>
          </cell>
          <cell r="E1398" t="str">
            <v>IVA utilidad</v>
          </cell>
          <cell r="F1398">
            <v>0</v>
          </cell>
          <cell r="I1398">
            <v>0</v>
          </cell>
          <cell r="J1398">
            <v>0</v>
          </cell>
          <cell r="L1398">
            <v>0</v>
          </cell>
          <cell r="Z1398">
            <v>0</v>
          </cell>
        </row>
        <row r="1400">
          <cell r="E1400" t="str">
            <v>ITEM</v>
          </cell>
        </row>
        <row r="1401">
          <cell r="D1401" t="str">
            <v>RACP16</v>
          </cell>
          <cell r="E1401" t="str">
            <v>Cruce Vias Ladrillo (Carc. de Protec. Tuberia 16¨)</v>
          </cell>
          <cell r="G1401" t="str">
            <v>UN.</v>
          </cell>
          <cell r="H1401" t="str">
            <v>Ml</v>
          </cell>
          <cell r="I1401">
            <v>91045.2</v>
          </cell>
          <cell r="K1401">
            <v>96</v>
          </cell>
          <cell r="L1401">
            <v>8740339.1999999993</v>
          </cell>
          <cell r="N1401">
            <v>61045.2</v>
          </cell>
          <cell r="O1401">
            <v>29500</v>
          </cell>
          <cell r="P1401">
            <v>500</v>
          </cell>
          <cell r="Q1401">
            <v>0</v>
          </cell>
          <cell r="X1401">
            <v>8740339.1999999993</v>
          </cell>
          <cell r="Y1401" t="str">
            <v>Ml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</row>
        <row r="1403">
          <cell r="D1403" t="str">
            <v>CODIGO</v>
          </cell>
          <cell r="E1403" t="str">
            <v>DESCRIPCION</v>
          </cell>
          <cell r="F1403" t="str">
            <v>UN</v>
          </cell>
          <cell r="G1403" t="str">
            <v>CANT</v>
          </cell>
          <cell r="H1403" t="str">
            <v>V/UNIT.</v>
          </cell>
          <cell r="I1403" t="str">
            <v>V/TOTAL</v>
          </cell>
          <cell r="K1403" t="str">
            <v>CANT TOTAL</v>
          </cell>
          <cell r="L1403" t="str">
            <v>Vr TOTAL</v>
          </cell>
          <cell r="Y1403" t="str">
            <v>CANT.</v>
          </cell>
          <cell r="Z1403" t="str">
            <v>V/TOTAL</v>
          </cell>
        </row>
        <row r="1404">
          <cell r="E1404" t="str">
            <v>MATERIALES</v>
          </cell>
          <cell r="I1404">
            <v>61045.2</v>
          </cell>
          <cell r="L1404">
            <v>5860339.1999999993</v>
          </cell>
          <cell r="Z1404" t="e">
            <v>#N/A</v>
          </cell>
        </row>
        <row r="1405">
          <cell r="D1405" t="str">
            <v>MA06TR</v>
          </cell>
          <cell r="E1405" t="str">
            <v>Ladrillo Tolete Recocido</v>
          </cell>
          <cell r="F1405" t="str">
            <v>Un</v>
          </cell>
          <cell r="G1405">
            <v>103.49999999999999</v>
          </cell>
          <cell r="H1405">
            <v>220</v>
          </cell>
          <cell r="I1405">
            <v>22769.999999999996</v>
          </cell>
          <cell r="J1405">
            <v>0</v>
          </cell>
          <cell r="K1405">
            <v>9935.9999999999982</v>
          </cell>
          <cell r="L1405">
            <v>2185919.9999999995</v>
          </cell>
          <cell r="Y1405" t="e">
            <v>#N/A</v>
          </cell>
          <cell r="Z1405" t="e">
            <v>#N/A</v>
          </cell>
        </row>
        <row r="1406">
          <cell r="D1406" t="str">
            <v>MA02AS</v>
          </cell>
          <cell r="E1406" t="str">
            <v>Arena Semilavada</v>
          </cell>
          <cell r="F1406" t="str">
            <v>M3</v>
          </cell>
          <cell r="G1406">
            <v>0.78</v>
          </cell>
          <cell r="H1406">
            <v>19500</v>
          </cell>
          <cell r="I1406">
            <v>15210</v>
          </cell>
          <cell r="J1406">
            <v>0</v>
          </cell>
          <cell r="K1406">
            <v>74.88</v>
          </cell>
          <cell r="L1406">
            <v>1460160</v>
          </cell>
          <cell r="Y1406" t="e">
            <v>#N/A</v>
          </cell>
          <cell r="Z1406" t="e">
            <v>#N/A</v>
          </cell>
        </row>
        <row r="1407">
          <cell r="D1407" t="str">
            <v>MA03CG</v>
          </cell>
          <cell r="E1407" t="str">
            <v>Cemento Gris</v>
          </cell>
          <cell r="F1407" t="str">
            <v>Kg</v>
          </cell>
          <cell r="G1407">
            <v>14.399999999999999</v>
          </cell>
          <cell r="H1407">
            <v>190</v>
          </cell>
          <cell r="I1407">
            <v>2735.9999999999995</v>
          </cell>
          <cell r="J1407">
            <v>0</v>
          </cell>
          <cell r="K1407">
            <v>1382.3999999999999</v>
          </cell>
          <cell r="L1407">
            <v>262656</v>
          </cell>
          <cell r="Y1407" t="e">
            <v>#N/A</v>
          </cell>
          <cell r="Z1407" t="e">
            <v>#N/A</v>
          </cell>
        </row>
        <row r="1408">
          <cell r="D1408" t="str">
            <v>MA04C3</v>
          </cell>
          <cell r="E1408" t="str">
            <v xml:space="preserve">Concreto 3000 psi </v>
          </cell>
          <cell r="F1408" t="str">
            <v>M3</v>
          </cell>
          <cell r="G1408">
            <v>9.6000000000000002E-2</v>
          </cell>
          <cell r="H1408">
            <v>202575</v>
          </cell>
          <cell r="I1408">
            <v>19447.2</v>
          </cell>
          <cell r="J1408">
            <v>0</v>
          </cell>
          <cell r="K1408">
            <v>9.2160000000000011</v>
          </cell>
          <cell r="L1408">
            <v>1866931.2000000002</v>
          </cell>
          <cell r="Y1408" t="e">
            <v>#N/A</v>
          </cell>
          <cell r="Z1408" t="e">
            <v>#N/A</v>
          </cell>
        </row>
        <row r="1409">
          <cell r="D1409" t="str">
            <v>HS17POL</v>
          </cell>
          <cell r="E1409" t="str">
            <v>Polietileno</v>
          </cell>
          <cell r="F1409" t="str">
            <v>Kg</v>
          </cell>
          <cell r="G1409">
            <v>0.36</v>
          </cell>
          <cell r="H1409">
            <v>2450</v>
          </cell>
          <cell r="I1409">
            <v>882</v>
          </cell>
          <cell r="J1409">
            <v>0</v>
          </cell>
          <cell r="K1409">
            <v>34.56</v>
          </cell>
          <cell r="L1409">
            <v>84672</v>
          </cell>
          <cell r="Y1409" t="e">
            <v>#N/A</v>
          </cell>
          <cell r="Z1409" t="e">
            <v>#N/A</v>
          </cell>
        </row>
        <row r="1411">
          <cell r="E1411" t="str">
            <v>MANO DE OBRA</v>
          </cell>
          <cell r="I1411">
            <v>29500</v>
          </cell>
          <cell r="L1411">
            <v>2832000</v>
          </cell>
          <cell r="Z1411" t="e">
            <v>#N/A</v>
          </cell>
        </row>
        <row r="1412">
          <cell r="D1412" t="str">
            <v>MORACVLA</v>
          </cell>
          <cell r="E1412" t="str">
            <v>Cruce Vias en Ladrillo</v>
          </cell>
          <cell r="F1412" t="str">
            <v>ml</v>
          </cell>
          <cell r="G1412">
            <v>1</v>
          </cell>
          <cell r="H1412">
            <v>29500</v>
          </cell>
          <cell r="I1412">
            <v>29500</v>
          </cell>
          <cell r="J1412">
            <v>0</v>
          </cell>
          <cell r="K1412">
            <v>96</v>
          </cell>
          <cell r="L1412">
            <v>2832000</v>
          </cell>
          <cell r="Y1412" t="e">
            <v>#N/A</v>
          </cell>
          <cell r="Z1412" t="e">
            <v>#N/A</v>
          </cell>
        </row>
        <row r="1414">
          <cell r="E1414" t="str">
            <v>VARIOS</v>
          </cell>
          <cell r="I1414">
            <v>500</v>
          </cell>
          <cell r="L1414">
            <v>48000</v>
          </cell>
          <cell r="Z1414" t="e">
            <v>#N/A</v>
          </cell>
        </row>
        <row r="1415">
          <cell r="D1415" t="str">
            <v>TC07H350</v>
          </cell>
          <cell r="E1415" t="str">
            <v>Herramienta</v>
          </cell>
          <cell r="F1415" t="str">
            <v>Gb</v>
          </cell>
          <cell r="G1415">
            <v>1</v>
          </cell>
          <cell r="H1415">
            <v>500</v>
          </cell>
          <cell r="I1415">
            <v>500</v>
          </cell>
          <cell r="J1415">
            <v>0</v>
          </cell>
          <cell r="K1415">
            <v>96</v>
          </cell>
          <cell r="L1415">
            <v>48000</v>
          </cell>
          <cell r="Y1415" t="e">
            <v>#N/A</v>
          </cell>
          <cell r="Z1415" t="e">
            <v>#N/A</v>
          </cell>
        </row>
        <row r="1417">
          <cell r="E1417" t="str">
            <v>SUBTOTAL</v>
          </cell>
          <cell r="I1417">
            <v>91045.2</v>
          </cell>
          <cell r="L1417">
            <v>8740339.1999999993</v>
          </cell>
          <cell r="Z1417" t="e">
            <v>#N/A</v>
          </cell>
        </row>
        <row r="1418">
          <cell r="E1418" t="str">
            <v>A.I.U</v>
          </cell>
          <cell r="I1418">
            <v>0</v>
          </cell>
          <cell r="L1418">
            <v>0</v>
          </cell>
          <cell r="Z1418">
            <v>0</v>
          </cell>
        </row>
        <row r="1419">
          <cell r="D1419" t="str">
            <v>AIUAADMON</v>
          </cell>
          <cell r="E1419" t="str">
            <v>Admon</v>
          </cell>
          <cell r="F1419">
            <v>0</v>
          </cell>
          <cell r="I1419">
            <v>0</v>
          </cell>
          <cell r="J1419">
            <v>0</v>
          </cell>
          <cell r="L1419">
            <v>0</v>
          </cell>
          <cell r="Z1419">
            <v>0</v>
          </cell>
        </row>
        <row r="1420">
          <cell r="D1420" t="str">
            <v>AIUAIMPRE</v>
          </cell>
          <cell r="E1420" t="str">
            <v>Imprevistos</v>
          </cell>
          <cell r="F1420">
            <v>0</v>
          </cell>
          <cell r="I1420">
            <v>0</v>
          </cell>
          <cell r="J1420">
            <v>0</v>
          </cell>
          <cell r="L1420">
            <v>0</v>
          </cell>
          <cell r="Z1420">
            <v>0</v>
          </cell>
        </row>
        <row r="1421">
          <cell r="D1421" t="str">
            <v>AIUAUTILI</v>
          </cell>
          <cell r="E1421" t="str">
            <v>Utilidad</v>
          </cell>
          <cell r="F1421">
            <v>0</v>
          </cell>
          <cell r="I1421">
            <v>0</v>
          </cell>
          <cell r="J1421">
            <v>0</v>
          </cell>
          <cell r="L1421">
            <v>0</v>
          </cell>
          <cell r="Z1421">
            <v>0</v>
          </cell>
        </row>
        <row r="1422">
          <cell r="D1422" t="str">
            <v>AIUAIVAUTI</v>
          </cell>
          <cell r="E1422" t="str">
            <v>IVA utilidad</v>
          </cell>
          <cell r="F1422">
            <v>0</v>
          </cell>
          <cell r="I1422">
            <v>0</v>
          </cell>
          <cell r="J1422">
            <v>0</v>
          </cell>
          <cell r="L1422">
            <v>0</v>
          </cell>
          <cell r="Z1422">
            <v>0</v>
          </cell>
        </row>
        <row r="1424">
          <cell r="E1424" t="str">
            <v>ITEM</v>
          </cell>
        </row>
        <row r="1425">
          <cell r="D1425" t="str">
            <v>VIRC</v>
          </cell>
          <cell r="E1425" t="str">
            <v>Recebo Común Compacto</v>
          </cell>
          <cell r="G1425" t="str">
            <v>UN.</v>
          </cell>
          <cell r="H1425" t="str">
            <v>M3</v>
          </cell>
          <cell r="I1425">
            <v>31150</v>
          </cell>
          <cell r="K1425">
            <v>0</v>
          </cell>
          <cell r="L1425">
            <v>0</v>
          </cell>
          <cell r="N1425">
            <v>25910</v>
          </cell>
          <cell r="O1425">
            <v>200</v>
          </cell>
          <cell r="P1425">
            <v>5040</v>
          </cell>
          <cell r="Q1425">
            <v>0</v>
          </cell>
          <cell r="X1425">
            <v>0</v>
          </cell>
          <cell r="Y1425" t="str">
            <v>M3</v>
          </cell>
          <cell r="Z1425" t="e">
            <v>#VALUE!</v>
          </cell>
          <cell r="AA1425" t="e">
            <v>#VALUE!</v>
          </cell>
          <cell r="AB1425" t="e">
            <v>#VALUE!</v>
          </cell>
          <cell r="AC1425" t="e">
            <v>#VALUE!</v>
          </cell>
        </row>
        <row r="1427">
          <cell r="D1427" t="str">
            <v>CODIGO</v>
          </cell>
          <cell r="E1427" t="str">
            <v>DESCRIPCION</v>
          </cell>
          <cell r="F1427" t="str">
            <v>UN</v>
          </cell>
          <cell r="G1427" t="str">
            <v>CANT</v>
          </cell>
          <cell r="H1427" t="str">
            <v>V/UNIT.</v>
          </cell>
          <cell r="I1427" t="str">
            <v>V/TOTAL</v>
          </cell>
          <cell r="K1427" t="str">
            <v>CANT TOTAL</v>
          </cell>
          <cell r="L1427" t="str">
            <v>Vr TOTAL</v>
          </cell>
          <cell r="Y1427" t="str">
            <v>CANT.</v>
          </cell>
          <cell r="Z1427" t="str">
            <v>V/TOTAL</v>
          </cell>
        </row>
        <row r="1428">
          <cell r="E1428" t="str">
            <v>MATERIALES</v>
          </cell>
          <cell r="I1428">
            <v>25910</v>
          </cell>
          <cell r="L1428">
            <v>0</v>
          </cell>
          <cell r="Z1428" t="e">
            <v>#VALUE!</v>
          </cell>
        </row>
        <row r="1429">
          <cell r="D1429" t="str">
            <v>MA02RMC</v>
          </cell>
          <cell r="E1429" t="str">
            <v>Recebo en Cantera</v>
          </cell>
          <cell r="F1429" t="str">
            <v>M3</v>
          </cell>
          <cell r="G1429">
            <v>1.3</v>
          </cell>
          <cell r="H1429">
            <v>6000</v>
          </cell>
          <cell r="I1429">
            <v>7800</v>
          </cell>
          <cell r="J1429">
            <v>0</v>
          </cell>
          <cell r="K1429">
            <v>0</v>
          </cell>
          <cell r="L1429">
            <v>0</v>
          </cell>
          <cell r="Y1429" t="e">
            <v>#VALUE!</v>
          </cell>
          <cell r="Z1429" t="e">
            <v>#VALUE!</v>
          </cell>
        </row>
        <row r="1430">
          <cell r="D1430" t="str">
            <v>TC09TR</v>
          </cell>
          <cell r="E1430" t="str">
            <v>Transporte Recebo</v>
          </cell>
          <cell r="F1430" t="str">
            <v>Vj</v>
          </cell>
          <cell r="G1430">
            <v>0.21</v>
          </cell>
          <cell r="H1430">
            <v>81000</v>
          </cell>
          <cell r="I1430">
            <v>17010</v>
          </cell>
          <cell r="J1430">
            <v>0</v>
          </cell>
          <cell r="K1430">
            <v>0</v>
          </cell>
          <cell r="L1430">
            <v>0</v>
          </cell>
          <cell r="Y1430" t="e">
            <v>#VALUE!</v>
          </cell>
          <cell r="Z1430" t="e">
            <v>#VALUE!</v>
          </cell>
        </row>
        <row r="1431">
          <cell r="D1431" t="str">
            <v>TC16AGUA</v>
          </cell>
          <cell r="E1431" t="str">
            <v>Agua</v>
          </cell>
          <cell r="F1431" t="str">
            <v>M3</v>
          </cell>
          <cell r="G1431">
            <v>0.11</v>
          </cell>
          <cell r="H1431">
            <v>10000</v>
          </cell>
          <cell r="I1431">
            <v>1100</v>
          </cell>
          <cell r="J1431">
            <v>0</v>
          </cell>
          <cell r="K1431">
            <v>0</v>
          </cell>
          <cell r="L1431">
            <v>0</v>
          </cell>
          <cell r="Y1431" t="e">
            <v>#VALUE!</v>
          </cell>
          <cell r="Z1431" t="e">
            <v>#VALUE!</v>
          </cell>
        </row>
        <row r="1433">
          <cell r="E1433" t="str">
            <v>MANO DE OBRA</v>
          </cell>
          <cell r="I1433">
            <v>200</v>
          </cell>
          <cell r="L1433">
            <v>0</v>
          </cell>
          <cell r="Z1433" t="e">
            <v>#VALUE!</v>
          </cell>
        </row>
        <row r="1434">
          <cell r="D1434" t="str">
            <v>MOVIARC</v>
          </cell>
          <cell r="E1434" t="str">
            <v>Ayudante Recebo Compacto</v>
          </cell>
          <cell r="F1434" t="str">
            <v>M3</v>
          </cell>
          <cell r="G1434">
            <v>1</v>
          </cell>
          <cell r="H1434">
            <v>200</v>
          </cell>
          <cell r="I1434">
            <v>200</v>
          </cell>
          <cell r="J1434">
            <v>0</v>
          </cell>
          <cell r="K1434">
            <v>0</v>
          </cell>
          <cell r="L1434">
            <v>0</v>
          </cell>
          <cell r="Y1434" t="e">
            <v>#VALUE!</v>
          </cell>
          <cell r="Z1434" t="e">
            <v>#VALUE!</v>
          </cell>
        </row>
        <row r="1436">
          <cell r="E1436" t="str">
            <v>VARIOS</v>
          </cell>
          <cell r="I1436">
            <v>5040</v>
          </cell>
          <cell r="L1436">
            <v>0</v>
          </cell>
          <cell r="Z1436" t="e">
            <v>#VALUE!</v>
          </cell>
        </row>
        <row r="1437">
          <cell r="D1437" t="str">
            <v>AL04MOTO</v>
          </cell>
          <cell r="E1437" t="str">
            <v>Motoniveladora</v>
          </cell>
          <cell r="F1437" t="str">
            <v>Hr</v>
          </cell>
          <cell r="G1437">
            <v>0.08</v>
          </cell>
          <cell r="H1437">
            <v>38000</v>
          </cell>
          <cell r="I1437">
            <v>3040</v>
          </cell>
          <cell r="J1437">
            <v>0</v>
          </cell>
          <cell r="K1437">
            <v>0</v>
          </cell>
          <cell r="L1437">
            <v>0</v>
          </cell>
          <cell r="Y1437" t="e">
            <v>#VALUE!</v>
          </cell>
          <cell r="Z1437" t="e">
            <v>#VALUE!</v>
          </cell>
        </row>
        <row r="1438">
          <cell r="D1438" t="str">
            <v>AL04CILI</v>
          </cell>
          <cell r="E1438" t="str">
            <v>Cilindro</v>
          </cell>
          <cell r="F1438" t="str">
            <v>Hr</v>
          </cell>
          <cell r="G1438">
            <v>0.06</v>
          </cell>
          <cell r="H1438">
            <v>25000</v>
          </cell>
          <cell r="I1438">
            <v>1500</v>
          </cell>
          <cell r="J1438">
            <v>0</v>
          </cell>
          <cell r="K1438">
            <v>0</v>
          </cell>
          <cell r="L1438">
            <v>0</v>
          </cell>
          <cell r="Y1438" t="e">
            <v>#VALUE!</v>
          </cell>
          <cell r="Z1438" t="e">
            <v>#VALUE!</v>
          </cell>
        </row>
        <row r="1439">
          <cell r="D1439" t="str">
            <v>AL04DENS</v>
          </cell>
          <cell r="E1439" t="str">
            <v>Densidades</v>
          </cell>
          <cell r="F1439" t="str">
            <v>Un</v>
          </cell>
          <cell r="G1439">
            <v>0.02</v>
          </cell>
          <cell r="H1439">
            <v>25000</v>
          </cell>
          <cell r="I1439">
            <v>500</v>
          </cell>
          <cell r="J1439">
            <v>0</v>
          </cell>
          <cell r="K1439">
            <v>0</v>
          </cell>
          <cell r="L1439">
            <v>0</v>
          </cell>
          <cell r="Y1439" t="e">
            <v>#VALUE!</v>
          </cell>
          <cell r="Z1439" t="e">
            <v>#VALUE!</v>
          </cell>
        </row>
        <row r="1440">
          <cell r="E1440" t="str">
            <v>SUBTOTAL</v>
          </cell>
          <cell r="I1440">
            <v>31150</v>
          </cell>
          <cell r="L1440">
            <v>0</v>
          </cell>
          <cell r="Z1440" t="e">
            <v>#VALUE!</v>
          </cell>
        </row>
        <row r="1441">
          <cell r="E1441" t="str">
            <v>A.I.U</v>
          </cell>
          <cell r="I1441">
            <v>0</v>
          </cell>
          <cell r="L1441">
            <v>0</v>
          </cell>
          <cell r="Z1441">
            <v>0</v>
          </cell>
        </row>
        <row r="1442">
          <cell r="D1442" t="str">
            <v>AIUAADMON</v>
          </cell>
          <cell r="E1442" t="str">
            <v>Admon</v>
          </cell>
          <cell r="F1442">
            <v>0</v>
          </cell>
          <cell r="I1442">
            <v>0</v>
          </cell>
          <cell r="J1442">
            <v>0</v>
          </cell>
          <cell r="L1442">
            <v>0</v>
          </cell>
          <cell r="Z1442">
            <v>0</v>
          </cell>
        </row>
        <row r="1443">
          <cell r="D1443" t="str">
            <v>AIUAIMPRE</v>
          </cell>
          <cell r="E1443" t="str">
            <v>Imprevistos</v>
          </cell>
          <cell r="F1443">
            <v>0</v>
          </cell>
          <cell r="I1443">
            <v>0</v>
          </cell>
          <cell r="J1443">
            <v>0</v>
          </cell>
          <cell r="L1443">
            <v>0</v>
          </cell>
          <cell r="Z1443">
            <v>0</v>
          </cell>
        </row>
        <row r="1444">
          <cell r="D1444" t="str">
            <v>AIUAUTILI</v>
          </cell>
          <cell r="E1444" t="str">
            <v>Utilidad</v>
          </cell>
          <cell r="F1444">
            <v>0</v>
          </cell>
          <cell r="I1444">
            <v>0</v>
          </cell>
          <cell r="J1444">
            <v>0</v>
          </cell>
          <cell r="L1444">
            <v>0</v>
          </cell>
          <cell r="Z1444">
            <v>0</v>
          </cell>
        </row>
        <row r="1445">
          <cell r="D1445" t="str">
            <v>AIUAIVAUTI</v>
          </cell>
          <cell r="E1445" t="str">
            <v>IVA utilidad</v>
          </cell>
          <cell r="F1445">
            <v>0</v>
          </cell>
          <cell r="I1445">
            <v>0</v>
          </cell>
          <cell r="J1445">
            <v>0</v>
          </cell>
          <cell r="L1445">
            <v>0</v>
          </cell>
          <cell r="Z1445">
            <v>0</v>
          </cell>
        </row>
        <row r="1447">
          <cell r="E1447" t="str">
            <v>ITEM</v>
          </cell>
        </row>
        <row r="1448">
          <cell r="D1448" t="str">
            <v>VIDPAS</v>
          </cell>
          <cell r="E1448" t="str">
            <v>Demolición pavimento Asfaltico</v>
          </cell>
          <cell r="G1448" t="str">
            <v>UN.</v>
          </cell>
          <cell r="H1448" t="str">
            <v>M3</v>
          </cell>
          <cell r="I1448">
            <v>28250</v>
          </cell>
          <cell r="K1448">
            <v>202</v>
          </cell>
          <cell r="L1448">
            <v>5706500</v>
          </cell>
          <cell r="N1448">
            <v>0</v>
          </cell>
          <cell r="O1448">
            <v>16000</v>
          </cell>
          <cell r="P1448">
            <v>12250</v>
          </cell>
          <cell r="Q1448">
            <v>0</v>
          </cell>
          <cell r="X1448">
            <v>5706500</v>
          </cell>
          <cell r="Y1448" t="str">
            <v>M3</v>
          </cell>
          <cell r="Z1448" t="e">
            <v>#N/A</v>
          </cell>
          <cell r="AA1448">
            <v>0</v>
          </cell>
          <cell r="AB1448" t="e">
            <v>#N/A</v>
          </cell>
          <cell r="AC1448" t="e">
            <v>#N/A</v>
          </cell>
        </row>
        <row r="1450">
          <cell r="D1450" t="str">
            <v>CODIGO</v>
          </cell>
          <cell r="E1450" t="str">
            <v>DESCRIPCION</v>
          </cell>
          <cell r="F1450" t="str">
            <v>UN</v>
          </cell>
          <cell r="G1450" t="str">
            <v>CANT</v>
          </cell>
          <cell r="H1450" t="str">
            <v>V/UNIT.</v>
          </cell>
          <cell r="I1450" t="str">
            <v>V/TOTAL</v>
          </cell>
          <cell r="K1450" t="str">
            <v>CANT TOTAL</v>
          </cell>
          <cell r="L1450" t="str">
            <v>Vr TOTAL</v>
          </cell>
          <cell r="Y1450" t="str">
            <v>CANT.</v>
          </cell>
          <cell r="Z1450" t="str">
            <v>V/TOTAL</v>
          </cell>
        </row>
        <row r="1451">
          <cell r="E1451" t="str">
            <v>MATERIALES</v>
          </cell>
          <cell r="I1451">
            <v>0</v>
          </cell>
          <cell r="L1451">
            <v>0</v>
          </cell>
          <cell r="Z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Y1452">
            <v>0</v>
          </cell>
          <cell r="Z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Y1453">
            <v>0</v>
          </cell>
          <cell r="Z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Y1454">
            <v>0</v>
          </cell>
          <cell r="Z1454">
            <v>0</v>
          </cell>
        </row>
        <row r="1456">
          <cell r="E1456" t="str">
            <v>MANO DE OBRA</v>
          </cell>
          <cell r="I1456">
            <v>16000</v>
          </cell>
          <cell r="L1456">
            <v>3232000</v>
          </cell>
          <cell r="Z1456" t="e">
            <v>#N/A</v>
          </cell>
        </row>
        <row r="1457">
          <cell r="D1457" t="str">
            <v>MOVIDPAS</v>
          </cell>
          <cell r="E1457" t="str">
            <v>Demolición Pavimento Asfaltico</v>
          </cell>
          <cell r="F1457" t="str">
            <v>M3</v>
          </cell>
          <cell r="G1457">
            <v>1</v>
          </cell>
          <cell r="H1457">
            <v>16000</v>
          </cell>
          <cell r="I1457">
            <v>16000</v>
          </cell>
          <cell r="J1457">
            <v>0</v>
          </cell>
          <cell r="K1457">
            <v>202</v>
          </cell>
          <cell r="L1457">
            <v>3232000</v>
          </cell>
          <cell r="Y1457" t="e">
            <v>#N/A</v>
          </cell>
          <cell r="Z1457" t="e">
            <v>#N/A</v>
          </cell>
        </row>
        <row r="1459">
          <cell r="E1459" t="str">
            <v>VARIOS</v>
          </cell>
          <cell r="I1459">
            <v>12250</v>
          </cell>
          <cell r="L1459">
            <v>2474500</v>
          </cell>
          <cell r="Z1459" t="e">
            <v>#N/A</v>
          </cell>
        </row>
        <row r="1460">
          <cell r="D1460" t="str">
            <v>AL04COMP</v>
          </cell>
          <cell r="E1460" t="str">
            <v>Compresor</v>
          </cell>
          <cell r="F1460" t="str">
            <v>Hr</v>
          </cell>
          <cell r="G1460">
            <v>0.28999999999999998</v>
          </cell>
          <cell r="H1460">
            <v>40000</v>
          </cell>
          <cell r="I1460">
            <v>11600</v>
          </cell>
          <cell r="J1460">
            <v>0</v>
          </cell>
          <cell r="K1460">
            <v>58.58</v>
          </cell>
          <cell r="L1460">
            <v>2343200</v>
          </cell>
          <cell r="Y1460" t="e">
            <v>#N/A</v>
          </cell>
          <cell r="Z1460" t="e">
            <v>#N/A</v>
          </cell>
        </row>
        <row r="1461">
          <cell r="D1461" t="str">
            <v>TC07H650</v>
          </cell>
          <cell r="E1461" t="str">
            <v>Herramienta</v>
          </cell>
          <cell r="F1461" t="str">
            <v>Gb</v>
          </cell>
          <cell r="G1461">
            <v>1</v>
          </cell>
          <cell r="H1461">
            <v>650</v>
          </cell>
          <cell r="I1461">
            <v>650</v>
          </cell>
          <cell r="J1461">
            <v>0</v>
          </cell>
          <cell r="K1461">
            <v>202</v>
          </cell>
          <cell r="L1461">
            <v>131300</v>
          </cell>
          <cell r="Y1461" t="e">
            <v>#N/A</v>
          </cell>
          <cell r="Z1461" t="e">
            <v>#N/A</v>
          </cell>
        </row>
        <row r="1462"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Y1462">
            <v>0</v>
          </cell>
          <cell r="Z1462">
            <v>0</v>
          </cell>
        </row>
        <row r="1463">
          <cell r="E1463" t="str">
            <v>SUBTOTAL</v>
          </cell>
          <cell r="I1463">
            <v>28250</v>
          </cell>
          <cell r="L1463">
            <v>5706500</v>
          </cell>
          <cell r="Z1463" t="e">
            <v>#N/A</v>
          </cell>
        </row>
        <row r="1464">
          <cell r="E1464" t="str">
            <v>A.I.U</v>
          </cell>
          <cell r="I1464">
            <v>0</v>
          </cell>
          <cell r="L1464">
            <v>0</v>
          </cell>
          <cell r="Z1464">
            <v>0</v>
          </cell>
        </row>
        <row r="1465">
          <cell r="D1465" t="str">
            <v>AIUAADMON</v>
          </cell>
          <cell r="E1465" t="str">
            <v>Admon</v>
          </cell>
          <cell r="F1465">
            <v>0</v>
          </cell>
          <cell r="I1465">
            <v>0</v>
          </cell>
          <cell r="J1465">
            <v>0</v>
          </cell>
          <cell r="L1465">
            <v>0</v>
          </cell>
          <cell r="Z1465">
            <v>0</v>
          </cell>
        </row>
        <row r="1466">
          <cell r="D1466" t="str">
            <v>AIUAIMPRE</v>
          </cell>
          <cell r="E1466" t="str">
            <v>Imprevistos</v>
          </cell>
          <cell r="F1466">
            <v>0</v>
          </cell>
          <cell r="I1466">
            <v>0</v>
          </cell>
          <cell r="J1466">
            <v>0</v>
          </cell>
          <cell r="L1466">
            <v>0</v>
          </cell>
          <cell r="Z1466">
            <v>0</v>
          </cell>
        </row>
        <row r="1467">
          <cell r="D1467" t="str">
            <v>AIUAUTILI</v>
          </cell>
          <cell r="E1467" t="str">
            <v>Utilidad</v>
          </cell>
          <cell r="F1467">
            <v>0</v>
          </cell>
          <cell r="I1467">
            <v>0</v>
          </cell>
          <cell r="J1467">
            <v>0</v>
          </cell>
          <cell r="L1467">
            <v>0</v>
          </cell>
          <cell r="Z1467">
            <v>0</v>
          </cell>
        </row>
        <row r="1468">
          <cell r="D1468" t="str">
            <v>AIUAIVAUTI</v>
          </cell>
          <cell r="E1468" t="str">
            <v>IVA utilidad</v>
          </cell>
          <cell r="F1468">
            <v>0</v>
          </cell>
          <cell r="I1468">
            <v>0</v>
          </cell>
          <cell r="J1468">
            <v>0</v>
          </cell>
          <cell r="L1468">
            <v>0</v>
          </cell>
          <cell r="Z1468">
            <v>0</v>
          </cell>
        </row>
        <row r="1470">
          <cell r="E1470" t="str">
            <v>ITEM</v>
          </cell>
        </row>
        <row r="1471">
          <cell r="D1471" t="str">
            <v>VIDPCO</v>
          </cell>
          <cell r="E1471" t="str">
            <v>Demolición pavimento Concreto</v>
          </cell>
          <cell r="G1471" t="str">
            <v>UN.</v>
          </cell>
          <cell r="H1471" t="str">
            <v>M3</v>
          </cell>
          <cell r="I1471">
            <v>28750</v>
          </cell>
          <cell r="K1471">
            <v>302</v>
          </cell>
          <cell r="L1471">
            <v>8682500</v>
          </cell>
          <cell r="N1471">
            <v>0</v>
          </cell>
          <cell r="O1471">
            <v>16500</v>
          </cell>
          <cell r="P1471">
            <v>12250</v>
          </cell>
          <cell r="Q1471">
            <v>0</v>
          </cell>
          <cell r="X1471">
            <v>8682500</v>
          </cell>
          <cell r="Y1471" t="str">
            <v>M3</v>
          </cell>
          <cell r="Z1471" t="e">
            <v>#N/A</v>
          </cell>
          <cell r="AA1471">
            <v>0</v>
          </cell>
          <cell r="AB1471" t="e">
            <v>#N/A</v>
          </cell>
          <cell r="AC1471" t="e">
            <v>#N/A</v>
          </cell>
        </row>
        <row r="1473">
          <cell r="D1473" t="str">
            <v>CODIGO</v>
          </cell>
          <cell r="E1473" t="str">
            <v>DESCRIPCION</v>
          </cell>
          <cell r="F1473" t="str">
            <v>UN</v>
          </cell>
          <cell r="G1473" t="str">
            <v>CANT</v>
          </cell>
          <cell r="H1473" t="str">
            <v>V/UNIT.</v>
          </cell>
          <cell r="I1473" t="str">
            <v>V/TOTAL</v>
          </cell>
          <cell r="K1473" t="str">
            <v>CANT TOTAL</v>
          </cell>
          <cell r="L1473" t="str">
            <v>Vr TOTAL</v>
          </cell>
          <cell r="Y1473" t="str">
            <v>CANT.</v>
          </cell>
          <cell r="Z1473" t="str">
            <v>V/TOTAL</v>
          </cell>
        </row>
        <row r="1474">
          <cell r="E1474" t="str">
            <v>MATERIALES</v>
          </cell>
          <cell r="I1474">
            <v>0</v>
          </cell>
          <cell r="L1474">
            <v>0</v>
          </cell>
          <cell r="Z1474">
            <v>0</v>
          </cell>
        </row>
        <row r="1475"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Y1475">
            <v>0</v>
          </cell>
          <cell r="Z1475">
            <v>0</v>
          </cell>
        </row>
        <row r="1476"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Y1476">
            <v>0</v>
          </cell>
          <cell r="Z1476">
            <v>0</v>
          </cell>
        </row>
        <row r="1477"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Y1477">
            <v>0</v>
          </cell>
          <cell r="Z1477">
            <v>0</v>
          </cell>
        </row>
        <row r="1479">
          <cell r="E1479" t="str">
            <v>MANO DE OBRA</v>
          </cell>
          <cell r="I1479">
            <v>16500</v>
          </cell>
          <cell r="L1479">
            <v>4983000</v>
          </cell>
          <cell r="Z1479" t="e">
            <v>#N/A</v>
          </cell>
        </row>
        <row r="1480">
          <cell r="D1480" t="str">
            <v>MOVIDPCO</v>
          </cell>
          <cell r="E1480" t="str">
            <v xml:space="preserve">Demolición Pavimento Concreto </v>
          </cell>
          <cell r="F1480" t="str">
            <v>M3</v>
          </cell>
          <cell r="G1480">
            <v>1</v>
          </cell>
          <cell r="H1480">
            <v>16500</v>
          </cell>
          <cell r="I1480">
            <v>16500</v>
          </cell>
          <cell r="J1480">
            <v>0</v>
          </cell>
          <cell r="K1480">
            <v>302</v>
          </cell>
          <cell r="L1480">
            <v>4983000</v>
          </cell>
          <cell r="Y1480" t="e">
            <v>#N/A</v>
          </cell>
          <cell r="Z1480" t="e">
            <v>#N/A</v>
          </cell>
        </row>
        <row r="1482">
          <cell r="E1482" t="str">
            <v>VARIOS</v>
          </cell>
          <cell r="I1482">
            <v>12250</v>
          </cell>
          <cell r="L1482">
            <v>3699500</v>
          </cell>
          <cell r="Z1482" t="e">
            <v>#N/A</v>
          </cell>
        </row>
        <row r="1483">
          <cell r="D1483" t="str">
            <v>AL04COMP</v>
          </cell>
          <cell r="E1483" t="str">
            <v>Compresor</v>
          </cell>
          <cell r="F1483" t="str">
            <v>Hr</v>
          </cell>
          <cell r="G1483">
            <v>0.28999999999999998</v>
          </cell>
          <cell r="H1483">
            <v>40000</v>
          </cell>
          <cell r="I1483">
            <v>11600</v>
          </cell>
          <cell r="J1483">
            <v>0</v>
          </cell>
          <cell r="K1483">
            <v>87.58</v>
          </cell>
          <cell r="L1483">
            <v>3503200</v>
          </cell>
          <cell r="Y1483" t="e">
            <v>#N/A</v>
          </cell>
          <cell r="Z1483" t="e">
            <v>#N/A</v>
          </cell>
        </row>
        <row r="1484">
          <cell r="D1484" t="str">
            <v>TC07H650</v>
          </cell>
          <cell r="E1484" t="str">
            <v>Herramienta</v>
          </cell>
          <cell r="F1484" t="str">
            <v>Gb</v>
          </cell>
          <cell r="G1484">
            <v>1</v>
          </cell>
          <cell r="H1484">
            <v>650</v>
          </cell>
          <cell r="I1484">
            <v>650</v>
          </cell>
          <cell r="J1484">
            <v>0</v>
          </cell>
          <cell r="K1484">
            <v>302</v>
          </cell>
          <cell r="L1484">
            <v>196300</v>
          </cell>
          <cell r="Y1484" t="e">
            <v>#N/A</v>
          </cell>
          <cell r="Z1484" t="e">
            <v>#N/A</v>
          </cell>
        </row>
        <row r="1485"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Y1485">
            <v>0</v>
          </cell>
          <cell r="Z1485">
            <v>0</v>
          </cell>
        </row>
        <row r="1486">
          <cell r="E1486" t="str">
            <v>SUBTOTAL</v>
          </cell>
          <cell r="I1486">
            <v>28750</v>
          </cell>
          <cell r="L1486">
            <v>8682500</v>
          </cell>
          <cell r="Z1486" t="e">
            <v>#N/A</v>
          </cell>
        </row>
        <row r="1487">
          <cell r="E1487" t="str">
            <v>A.I.U</v>
          </cell>
          <cell r="I1487">
            <v>0</v>
          </cell>
          <cell r="L1487">
            <v>0</v>
          </cell>
          <cell r="Z1487">
            <v>0</v>
          </cell>
        </row>
        <row r="1488">
          <cell r="D1488" t="str">
            <v>AIUAADMON</v>
          </cell>
          <cell r="E1488" t="str">
            <v>Admon</v>
          </cell>
          <cell r="F1488">
            <v>0</v>
          </cell>
          <cell r="I1488">
            <v>0</v>
          </cell>
          <cell r="J1488">
            <v>0</v>
          </cell>
          <cell r="L1488">
            <v>0</v>
          </cell>
          <cell r="Z1488">
            <v>0</v>
          </cell>
        </row>
        <row r="1489">
          <cell r="D1489" t="str">
            <v>AIUAIMPRE</v>
          </cell>
          <cell r="E1489" t="str">
            <v>Imprevistos</v>
          </cell>
          <cell r="F1489">
            <v>0</v>
          </cell>
          <cell r="I1489">
            <v>0</v>
          </cell>
          <cell r="J1489">
            <v>0</v>
          </cell>
          <cell r="L1489">
            <v>0</v>
          </cell>
          <cell r="Z1489">
            <v>0</v>
          </cell>
        </row>
        <row r="1490">
          <cell r="D1490" t="str">
            <v>AIUAUTILI</v>
          </cell>
          <cell r="E1490" t="str">
            <v>Utilidad</v>
          </cell>
          <cell r="F1490">
            <v>0</v>
          </cell>
          <cell r="I1490">
            <v>0</v>
          </cell>
          <cell r="J1490">
            <v>0</v>
          </cell>
          <cell r="L1490">
            <v>0</v>
          </cell>
          <cell r="Z1490">
            <v>0</v>
          </cell>
        </row>
        <row r="1491">
          <cell r="D1491" t="str">
            <v>AIUAIVAUTI</v>
          </cell>
          <cell r="E1491" t="str">
            <v>IVA utilidad</v>
          </cell>
          <cell r="F1491">
            <v>0</v>
          </cell>
          <cell r="I1491">
            <v>0</v>
          </cell>
          <cell r="J1491">
            <v>0</v>
          </cell>
          <cell r="L1491">
            <v>0</v>
          </cell>
          <cell r="Z1491">
            <v>0</v>
          </cell>
        </row>
        <row r="1493">
          <cell r="E1493" t="str">
            <v>ITEM</v>
          </cell>
        </row>
        <row r="1494">
          <cell r="D1494" t="str">
            <v>VIDSAR</v>
          </cell>
          <cell r="E1494" t="str">
            <v>Demolición Sardineles</v>
          </cell>
          <cell r="G1494" t="str">
            <v>UN.</v>
          </cell>
          <cell r="H1494" t="str">
            <v>Ml</v>
          </cell>
          <cell r="I1494">
            <v>2930</v>
          </cell>
          <cell r="K1494">
            <v>419</v>
          </cell>
          <cell r="L1494">
            <v>1227670</v>
          </cell>
          <cell r="N1494">
            <v>0</v>
          </cell>
          <cell r="O1494">
            <v>1800</v>
          </cell>
          <cell r="P1494">
            <v>1130</v>
          </cell>
          <cell r="Q1494">
            <v>0</v>
          </cell>
          <cell r="X1494">
            <v>1227670</v>
          </cell>
          <cell r="Y1494" t="str">
            <v>Ml</v>
          </cell>
          <cell r="Z1494" t="e">
            <v>#N/A</v>
          </cell>
          <cell r="AA1494">
            <v>0</v>
          </cell>
          <cell r="AB1494" t="e">
            <v>#N/A</v>
          </cell>
          <cell r="AC1494" t="e">
            <v>#N/A</v>
          </cell>
        </row>
        <row r="1496">
          <cell r="D1496" t="str">
            <v>CODIGO</v>
          </cell>
          <cell r="E1496" t="str">
            <v>DESCRIPCION</v>
          </cell>
          <cell r="F1496" t="str">
            <v>UN</v>
          </cell>
          <cell r="G1496" t="str">
            <v>CANT</v>
          </cell>
          <cell r="H1496" t="str">
            <v>V/UNIT.</v>
          </cell>
          <cell r="I1496" t="str">
            <v>V/TOTAL</v>
          </cell>
          <cell r="K1496" t="str">
            <v>CANT TOTAL</v>
          </cell>
          <cell r="L1496" t="str">
            <v>Vr TOTAL</v>
          </cell>
          <cell r="Y1496" t="str">
            <v>CANT.</v>
          </cell>
          <cell r="Z1496" t="str">
            <v>V/TOTAL</v>
          </cell>
        </row>
        <row r="1497">
          <cell r="E1497" t="str">
            <v>MATERIALES</v>
          </cell>
          <cell r="I1497">
            <v>0</v>
          </cell>
          <cell r="L1497">
            <v>0</v>
          </cell>
          <cell r="Z1497">
            <v>0</v>
          </cell>
        </row>
        <row r="1498"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Y1498">
            <v>0</v>
          </cell>
          <cell r="Z1498">
            <v>0</v>
          </cell>
        </row>
        <row r="1499"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Y1499">
            <v>0</v>
          </cell>
          <cell r="Z1499">
            <v>0</v>
          </cell>
        </row>
        <row r="1500"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Y1500">
            <v>0</v>
          </cell>
          <cell r="Z1500">
            <v>0</v>
          </cell>
        </row>
        <row r="1502">
          <cell r="E1502" t="str">
            <v>MANO DE OBRA</v>
          </cell>
          <cell r="I1502">
            <v>1800</v>
          </cell>
          <cell r="L1502">
            <v>754200</v>
          </cell>
          <cell r="Z1502" t="e">
            <v>#N/A</v>
          </cell>
        </row>
        <row r="1503">
          <cell r="D1503" t="str">
            <v>MOVIDSAR</v>
          </cell>
          <cell r="E1503" t="str">
            <v xml:space="preserve">Demolición Sardineles Concreto </v>
          </cell>
          <cell r="F1503" t="str">
            <v>Ml</v>
          </cell>
          <cell r="G1503">
            <v>1</v>
          </cell>
          <cell r="H1503">
            <v>1800</v>
          </cell>
          <cell r="I1503">
            <v>1800</v>
          </cell>
          <cell r="J1503">
            <v>0</v>
          </cell>
          <cell r="K1503">
            <v>419</v>
          </cell>
          <cell r="L1503">
            <v>754200</v>
          </cell>
          <cell r="Y1503" t="e">
            <v>#N/A</v>
          </cell>
          <cell r="Z1503" t="e">
            <v>#N/A</v>
          </cell>
        </row>
        <row r="1505">
          <cell r="E1505" t="str">
            <v>VARIOS</v>
          </cell>
          <cell r="I1505">
            <v>1130</v>
          </cell>
          <cell r="L1505">
            <v>473470</v>
          </cell>
          <cell r="Z1505" t="e">
            <v>#N/A</v>
          </cell>
        </row>
        <row r="1506">
          <cell r="D1506" t="str">
            <v>AL04COMP</v>
          </cell>
          <cell r="E1506" t="str">
            <v>Compresor</v>
          </cell>
          <cell r="F1506" t="str">
            <v>Hr</v>
          </cell>
          <cell r="G1506">
            <v>1.2E-2</v>
          </cell>
          <cell r="H1506">
            <v>40000</v>
          </cell>
          <cell r="I1506">
            <v>480</v>
          </cell>
          <cell r="J1506">
            <v>0</v>
          </cell>
          <cell r="K1506">
            <v>5.0280000000000005</v>
          </cell>
          <cell r="L1506">
            <v>201120.00000000003</v>
          </cell>
          <cell r="Y1506" t="e">
            <v>#N/A</v>
          </cell>
          <cell r="Z1506" t="e">
            <v>#N/A</v>
          </cell>
        </row>
        <row r="1507">
          <cell r="D1507" t="str">
            <v>TC07H650</v>
          </cell>
          <cell r="E1507" t="str">
            <v>Herramienta</v>
          </cell>
          <cell r="F1507" t="str">
            <v>Gb</v>
          </cell>
          <cell r="G1507">
            <v>1</v>
          </cell>
          <cell r="H1507">
            <v>650</v>
          </cell>
          <cell r="I1507">
            <v>650</v>
          </cell>
          <cell r="J1507">
            <v>0</v>
          </cell>
          <cell r="K1507">
            <v>419</v>
          </cell>
          <cell r="L1507">
            <v>272350</v>
          </cell>
          <cell r="Y1507" t="e">
            <v>#N/A</v>
          </cell>
          <cell r="Z1507" t="e">
            <v>#N/A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Y1508">
            <v>0</v>
          </cell>
          <cell r="Z1508">
            <v>0</v>
          </cell>
        </row>
        <row r="1509">
          <cell r="E1509" t="str">
            <v>SUBTOTAL</v>
          </cell>
          <cell r="I1509">
            <v>2930</v>
          </cell>
          <cell r="L1509">
            <v>1227670</v>
          </cell>
          <cell r="Z1509" t="e">
            <v>#N/A</v>
          </cell>
        </row>
        <row r="1510">
          <cell r="E1510" t="str">
            <v>A.I.U</v>
          </cell>
          <cell r="I1510">
            <v>0</v>
          </cell>
          <cell r="L1510">
            <v>0</v>
          </cell>
          <cell r="Z1510">
            <v>0</v>
          </cell>
        </row>
        <row r="1511">
          <cell r="D1511" t="str">
            <v>AIUAADMON</v>
          </cell>
          <cell r="E1511" t="str">
            <v>Admon</v>
          </cell>
          <cell r="F1511">
            <v>0</v>
          </cell>
          <cell r="I1511">
            <v>0</v>
          </cell>
          <cell r="J1511">
            <v>0</v>
          </cell>
          <cell r="L1511">
            <v>0</v>
          </cell>
          <cell r="Z1511">
            <v>0</v>
          </cell>
        </row>
        <row r="1512">
          <cell r="D1512" t="str">
            <v>AIUAIMPRE</v>
          </cell>
          <cell r="E1512" t="str">
            <v>Imprevistos</v>
          </cell>
          <cell r="F1512">
            <v>0</v>
          </cell>
          <cell r="I1512">
            <v>0</v>
          </cell>
          <cell r="J1512">
            <v>0</v>
          </cell>
          <cell r="L1512">
            <v>0</v>
          </cell>
          <cell r="Z1512">
            <v>0</v>
          </cell>
        </row>
        <row r="1513">
          <cell r="D1513" t="str">
            <v>AIUAUTILI</v>
          </cell>
          <cell r="E1513" t="str">
            <v>Utilidad</v>
          </cell>
          <cell r="F1513">
            <v>0</v>
          </cell>
          <cell r="I1513">
            <v>0</v>
          </cell>
          <cell r="J1513">
            <v>0</v>
          </cell>
          <cell r="L1513">
            <v>0</v>
          </cell>
          <cell r="Z1513">
            <v>0</v>
          </cell>
        </row>
        <row r="1514">
          <cell r="D1514" t="str">
            <v>AIUAIVAUTI</v>
          </cell>
          <cell r="E1514" t="str">
            <v>IVA utilidad</v>
          </cell>
          <cell r="F1514">
            <v>0</v>
          </cell>
          <cell r="I1514">
            <v>0</v>
          </cell>
          <cell r="J1514">
            <v>0</v>
          </cell>
          <cell r="L1514">
            <v>0</v>
          </cell>
          <cell r="Z1514">
            <v>0</v>
          </cell>
        </row>
        <row r="1516">
          <cell r="E1516" t="str">
            <v>ITEM</v>
          </cell>
        </row>
        <row r="1517">
          <cell r="D1517" t="str">
            <v>VIDRAA</v>
          </cell>
          <cell r="E1517" t="str">
            <v>Demolición y Retiro Andenes en Adoquin</v>
          </cell>
          <cell r="G1517" t="str">
            <v>UN.</v>
          </cell>
          <cell r="H1517" t="str">
            <v>M2</v>
          </cell>
          <cell r="I1517">
            <v>18250</v>
          </cell>
          <cell r="K1517">
            <v>273</v>
          </cell>
          <cell r="L1517">
            <v>4982250</v>
          </cell>
          <cell r="N1517">
            <v>0</v>
          </cell>
          <cell r="O1517">
            <v>3800</v>
          </cell>
          <cell r="P1517">
            <v>14450</v>
          </cell>
          <cell r="Q1517">
            <v>0</v>
          </cell>
          <cell r="X1517">
            <v>4982250</v>
          </cell>
          <cell r="Y1517" t="str">
            <v>M2</v>
          </cell>
          <cell r="Z1517" t="e">
            <v>#N/A</v>
          </cell>
          <cell r="AA1517">
            <v>0</v>
          </cell>
          <cell r="AB1517" t="e">
            <v>#N/A</v>
          </cell>
          <cell r="AC1517" t="e">
            <v>#N/A</v>
          </cell>
        </row>
        <row r="1519">
          <cell r="D1519" t="str">
            <v>CODIGO</v>
          </cell>
          <cell r="E1519" t="str">
            <v>DESCRIPCION</v>
          </cell>
          <cell r="F1519" t="str">
            <v>UN</v>
          </cell>
          <cell r="G1519" t="str">
            <v>CANT</v>
          </cell>
          <cell r="H1519" t="str">
            <v>V/UNIT.</v>
          </cell>
          <cell r="I1519" t="str">
            <v>V/TOTAL</v>
          </cell>
          <cell r="K1519" t="str">
            <v>CANT TOTAL</v>
          </cell>
          <cell r="L1519" t="str">
            <v>Vr TOTAL</v>
          </cell>
          <cell r="Y1519" t="str">
            <v>CANT.</v>
          </cell>
          <cell r="Z1519" t="str">
            <v>V/TOTAL</v>
          </cell>
        </row>
        <row r="1520">
          <cell r="E1520" t="str">
            <v>MATERIALES</v>
          </cell>
          <cell r="I1520">
            <v>0</v>
          </cell>
          <cell r="L1520">
            <v>0</v>
          </cell>
          <cell r="Z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Y1521">
            <v>0</v>
          </cell>
          <cell r="Z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Y1522">
            <v>0</v>
          </cell>
          <cell r="Z1522">
            <v>0</v>
          </cell>
        </row>
        <row r="1523"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Y1523">
            <v>0</v>
          </cell>
          <cell r="Z1523">
            <v>0</v>
          </cell>
        </row>
        <row r="1525">
          <cell r="E1525" t="str">
            <v>MANO DE OBRA</v>
          </cell>
          <cell r="I1525">
            <v>3800</v>
          </cell>
          <cell r="L1525">
            <v>1037400</v>
          </cell>
          <cell r="Z1525" t="e">
            <v>#N/A</v>
          </cell>
        </row>
        <row r="1526">
          <cell r="D1526" t="str">
            <v>MOVIDRAA</v>
          </cell>
          <cell r="E1526" t="str">
            <v>Demolición Andenes Adoquin</v>
          </cell>
          <cell r="F1526" t="str">
            <v>M2</v>
          </cell>
          <cell r="G1526">
            <v>1</v>
          </cell>
          <cell r="H1526">
            <v>3800</v>
          </cell>
          <cell r="I1526">
            <v>3800</v>
          </cell>
          <cell r="J1526">
            <v>0</v>
          </cell>
          <cell r="K1526">
            <v>273</v>
          </cell>
          <cell r="L1526">
            <v>1037400</v>
          </cell>
          <cell r="Y1526" t="e">
            <v>#N/A</v>
          </cell>
          <cell r="Z1526" t="e">
            <v>#N/A</v>
          </cell>
        </row>
        <row r="1528">
          <cell r="E1528" t="str">
            <v>VARIOS</v>
          </cell>
          <cell r="I1528">
            <v>14450</v>
          </cell>
          <cell r="L1528">
            <v>3944850</v>
          </cell>
          <cell r="Z1528" t="e">
            <v>#N/A</v>
          </cell>
        </row>
        <row r="1529">
          <cell r="D1529" t="str">
            <v>TC60V</v>
          </cell>
          <cell r="E1529" t="str">
            <v>Volqueta</v>
          </cell>
          <cell r="F1529" t="str">
            <v>Vj</v>
          </cell>
          <cell r="G1529">
            <v>0.23</v>
          </cell>
          <cell r="H1529">
            <v>60000</v>
          </cell>
          <cell r="I1529">
            <v>13800</v>
          </cell>
          <cell r="J1529">
            <v>0</v>
          </cell>
          <cell r="K1529">
            <v>62.790000000000006</v>
          </cell>
          <cell r="L1529">
            <v>3767400.0000000005</v>
          </cell>
          <cell r="Y1529" t="e">
            <v>#N/A</v>
          </cell>
          <cell r="Z1529" t="e">
            <v>#N/A</v>
          </cell>
        </row>
        <row r="1530">
          <cell r="D1530" t="str">
            <v>TC07H650</v>
          </cell>
          <cell r="E1530" t="str">
            <v>Herramienta</v>
          </cell>
          <cell r="F1530" t="str">
            <v>Gb</v>
          </cell>
          <cell r="G1530">
            <v>1</v>
          </cell>
          <cell r="H1530">
            <v>650</v>
          </cell>
          <cell r="I1530">
            <v>650</v>
          </cell>
          <cell r="J1530">
            <v>0</v>
          </cell>
          <cell r="K1530">
            <v>273</v>
          </cell>
          <cell r="L1530">
            <v>177450</v>
          </cell>
          <cell r="Y1530" t="e">
            <v>#N/A</v>
          </cell>
          <cell r="Z1530" t="e">
            <v>#N/A</v>
          </cell>
        </row>
        <row r="1531"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Y1531">
            <v>0</v>
          </cell>
          <cell r="Z1531">
            <v>0</v>
          </cell>
        </row>
        <row r="1532">
          <cell r="E1532" t="str">
            <v>SUBTOTAL</v>
          </cell>
          <cell r="I1532">
            <v>18250</v>
          </cell>
          <cell r="L1532">
            <v>4982250</v>
          </cell>
          <cell r="Z1532" t="e">
            <v>#N/A</v>
          </cell>
        </row>
        <row r="1533">
          <cell r="E1533" t="str">
            <v>A.I.U</v>
          </cell>
          <cell r="I1533">
            <v>0</v>
          </cell>
          <cell r="L1533">
            <v>0</v>
          </cell>
          <cell r="Z1533">
            <v>0</v>
          </cell>
        </row>
        <row r="1534">
          <cell r="D1534" t="str">
            <v>AIUAADMON</v>
          </cell>
          <cell r="E1534" t="str">
            <v>Admon</v>
          </cell>
          <cell r="F1534">
            <v>0</v>
          </cell>
          <cell r="I1534">
            <v>0</v>
          </cell>
          <cell r="J1534">
            <v>0</v>
          </cell>
          <cell r="L1534">
            <v>0</v>
          </cell>
          <cell r="Z1534">
            <v>0</v>
          </cell>
        </row>
        <row r="1535">
          <cell r="D1535" t="str">
            <v>AIUAIMPRE</v>
          </cell>
          <cell r="E1535" t="str">
            <v>Imprevistos</v>
          </cell>
          <cell r="F1535">
            <v>0</v>
          </cell>
          <cell r="I1535">
            <v>0</v>
          </cell>
          <cell r="J1535">
            <v>0</v>
          </cell>
          <cell r="L1535">
            <v>0</v>
          </cell>
          <cell r="Z1535">
            <v>0</v>
          </cell>
        </row>
        <row r="1536">
          <cell r="D1536" t="str">
            <v>AIUAUTILI</v>
          </cell>
          <cell r="E1536" t="str">
            <v>Utilidad</v>
          </cell>
          <cell r="F1536">
            <v>0</v>
          </cell>
          <cell r="I1536">
            <v>0</v>
          </cell>
          <cell r="J1536">
            <v>0</v>
          </cell>
          <cell r="L1536">
            <v>0</v>
          </cell>
          <cell r="Z1536">
            <v>0</v>
          </cell>
        </row>
        <row r="1537">
          <cell r="D1537" t="str">
            <v>AIUAIVAUTI</v>
          </cell>
          <cell r="E1537" t="str">
            <v>IVA utilidad</v>
          </cell>
          <cell r="F1537">
            <v>0</v>
          </cell>
          <cell r="I1537">
            <v>0</v>
          </cell>
          <cell r="J1537">
            <v>0</v>
          </cell>
          <cell r="L1537">
            <v>0</v>
          </cell>
          <cell r="Z1537">
            <v>0</v>
          </cell>
        </row>
        <row r="1539">
          <cell r="E1539" t="str">
            <v>ITEM</v>
          </cell>
        </row>
        <row r="1540">
          <cell r="D1540" t="str">
            <v>VIPR43</v>
          </cell>
          <cell r="E1540" t="str">
            <v>pavimento Rgido MR-43</v>
          </cell>
          <cell r="G1540" t="str">
            <v>UN.</v>
          </cell>
          <cell r="H1540" t="str">
            <v>M3</v>
          </cell>
          <cell r="I1540">
            <v>246195.75</v>
          </cell>
          <cell r="K1540">
            <v>302</v>
          </cell>
          <cell r="L1540">
            <v>74351116.5</v>
          </cell>
          <cell r="N1540">
            <v>236415.75</v>
          </cell>
          <cell r="O1540">
            <v>4200</v>
          </cell>
          <cell r="P1540">
            <v>5580</v>
          </cell>
          <cell r="Q1540">
            <v>0</v>
          </cell>
          <cell r="X1540">
            <v>74351116.5</v>
          </cell>
          <cell r="Y1540" t="str">
            <v>M3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</row>
        <row r="1542">
          <cell r="D1542" t="str">
            <v>CODIGO</v>
          </cell>
          <cell r="E1542" t="str">
            <v>DESCRIPCION</v>
          </cell>
          <cell r="F1542" t="str">
            <v>UN</v>
          </cell>
          <cell r="G1542" t="str">
            <v>CANT</v>
          </cell>
          <cell r="H1542" t="str">
            <v>V/UNIT.</v>
          </cell>
          <cell r="I1542" t="str">
            <v>V/TOTAL</v>
          </cell>
          <cell r="K1542" t="str">
            <v>CANT TOTAL</v>
          </cell>
          <cell r="L1542" t="str">
            <v>Vr TOTAL</v>
          </cell>
          <cell r="Y1542" t="str">
            <v>CANT.</v>
          </cell>
          <cell r="Z1542" t="str">
            <v>V/TOTAL</v>
          </cell>
        </row>
        <row r="1543">
          <cell r="E1543" t="str">
            <v>MATERIALES</v>
          </cell>
          <cell r="I1543">
            <v>236415.75</v>
          </cell>
          <cell r="L1543">
            <v>71397556.5</v>
          </cell>
          <cell r="Z1543" t="e">
            <v>#N/A</v>
          </cell>
        </row>
        <row r="1544">
          <cell r="D1544" t="str">
            <v>MA04CRMR43</v>
          </cell>
          <cell r="E1544" t="str">
            <v>Concreto Rigido MR-43</v>
          </cell>
          <cell r="F1544" t="str">
            <v>M3</v>
          </cell>
          <cell r="G1544">
            <v>1.01</v>
          </cell>
          <cell r="H1544">
            <v>234075</v>
          </cell>
          <cell r="I1544">
            <v>236415.75</v>
          </cell>
          <cell r="J1544">
            <v>0</v>
          </cell>
          <cell r="K1544">
            <v>305.02</v>
          </cell>
          <cell r="L1544">
            <v>71397556.5</v>
          </cell>
          <cell r="Y1544" t="e">
            <v>#N/A</v>
          </cell>
          <cell r="Z1544" t="e">
            <v>#N/A</v>
          </cell>
        </row>
        <row r="1545"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Y1545">
            <v>0</v>
          </cell>
          <cell r="Z1545">
            <v>0</v>
          </cell>
        </row>
        <row r="1546"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Y1546">
            <v>0</v>
          </cell>
          <cell r="Z1546">
            <v>0</v>
          </cell>
        </row>
        <row r="1548">
          <cell r="E1548" t="str">
            <v>MANO DE OBRA</v>
          </cell>
          <cell r="I1548">
            <v>4200</v>
          </cell>
          <cell r="L1548">
            <v>1268400</v>
          </cell>
          <cell r="Z1548" t="e">
            <v>#N/A</v>
          </cell>
        </row>
        <row r="1549">
          <cell r="D1549" t="str">
            <v>MOVIPR</v>
          </cell>
          <cell r="E1549" t="str">
            <v>Pavimento Rigido</v>
          </cell>
          <cell r="F1549" t="str">
            <v>M2</v>
          </cell>
          <cell r="G1549">
            <v>1</v>
          </cell>
          <cell r="H1549">
            <v>4200</v>
          </cell>
          <cell r="I1549">
            <v>4200</v>
          </cell>
          <cell r="J1549">
            <v>0</v>
          </cell>
          <cell r="K1549">
            <v>302</v>
          </cell>
          <cell r="L1549">
            <v>1268400</v>
          </cell>
          <cell r="Y1549" t="e">
            <v>#N/A</v>
          </cell>
          <cell r="Z1549" t="e">
            <v>#N/A</v>
          </cell>
        </row>
        <row r="1551">
          <cell r="E1551" t="str">
            <v>VARIOS</v>
          </cell>
          <cell r="I1551">
            <v>5580</v>
          </cell>
          <cell r="L1551">
            <v>1685160</v>
          </cell>
          <cell r="Z1551" t="e">
            <v>#N/A</v>
          </cell>
        </row>
        <row r="1552">
          <cell r="D1552" t="str">
            <v>TC07H600</v>
          </cell>
          <cell r="E1552" t="str">
            <v>Herramienta y Varios</v>
          </cell>
          <cell r="F1552" t="str">
            <v>Gb</v>
          </cell>
          <cell r="G1552">
            <v>1</v>
          </cell>
          <cell r="H1552">
            <v>600</v>
          </cell>
          <cell r="I1552">
            <v>600</v>
          </cell>
          <cell r="J1552">
            <v>0</v>
          </cell>
          <cell r="K1552">
            <v>302</v>
          </cell>
          <cell r="L1552">
            <v>181200</v>
          </cell>
          <cell r="Y1552" t="e">
            <v>#N/A</v>
          </cell>
          <cell r="Z1552" t="e">
            <v>#N/A</v>
          </cell>
        </row>
        <row r="1553">
          <cell r="D1553" t="str">
            <v>AL04AFOR</v>
          </cell>
          <cell r="E1553" t="str">
            <v>Alquiler Formaleta</v>
          </cell>
          <cell r="F1553" t="str">
            <v>Ml</v>
          </cell>
          <cell r="G1553">
            <v>1</v>
          </cell>
          <cell r="H1553">
            <v>480</v>
          </cell>
          <cell r="I1553">
            <v>480</v>
          </cell>
          <cell r="J1553">
            <v>0</v>
          </cell>
          <cell r="K1553">
            <v>302</v>
          </cell>
          <cell r="L1553">
            <v>144960</v>
          </cell>
          <cell r="Y1553" t="e">
            <v>#N/A</v>
          </cell>
          <cell r="Z1553" t="e">
            <v>#N/A</v>
          </cell>
        </row>
        <row r="1554">
          <cell r="D1554" t="str">
            <v>AL07RVI</v>
          </cell>
          <cell r="E1554" t="str">
            <v>Regla Vibratoria</v>
          </cell>
          <cell r="F1554" t="str">
            <v>Hr</v>
          </cell>
          <cell r="G1554">
            <v>0.1</v>
          </cell>
          <cell r="H1554">
            <v>45000</v>
          </cell>
          <cell r="I1554">
            <v>4500</v>
          </cell>
          <cell r="J1554">
            <v>0</v>
          </cell>
          <cell r="K1554">
            <v>30.200000000000003</v>
          </cell>
          <cell r="L1554">
            <v>1359000.0000000002</v>
          </cell>
          <cell r="Y1554" t="e">
            <v>#N/A</v>
          </cell>
          <cell r="Z1554" t="e">
            <v>#N/A</v>
          </cell>
        </row>
        <row r="1555">
          <cell r="E1555" t="str">
            <v>SUBTOTAL</v>
          </cell>
          <cell r="I1555">
            <v>246195.75</v>
          </cell>
          <cell r="L1555">
            <v>74351116.5</v>
          </cell>
          <cell r="Z1555" t="e">
            <v>#N/A</v>
          </cell>
        </row>
        <row r="1556">
          <cell r="E1556" t="str">
            <v>A.I.U</v>
          </cell>
          <cell r="I1556">
            <v>0</v>
          </cell>
          <cell r="L1556">
            <v>0</v>
          </cell>
          <cell r="Z1556">
            <v>0</v>
          </cell>
        </row>
        <row r="1557">
          <cell r="D1557" t="str">
            <v>AIUAADMON</v>
          </cell>
          <cell r="E1557" t="str">
            <v>Admon</v>
          </cell>
          <cell r="F1557">
            <v>0</v>
          </cell>
          <cell r="I1557">
            <v>0</v>
          </cell>
          <cell r="J1557">
            <v>0</v>
          </cell>
          <cell r="L1557">
            <v>0</v>
          </cell>
          <cell r="Z1557">
            <v>0</v>
          </cell>
        </row>
        <row r="1558">
          <cell r="D1558" t="str">
            <v>AIUAIMPRE</v>
          </cell>
          <cell r="E1558" t="str">
            <v>Imprevistos</v>
          </cell>
          <cell r="F1558">
            <v>0</v>
          </cell>
          <cell r="I1558">
            <v>0</v>
          </cell>
          <cell r="J1558">
            <v>0</v>
          </cell>
          <cell r="L1558">
            <v>0</v>
          </cell>
          <cell r="Z1558">
            <v>0</v>
          </cell>
        </row>
        <row r="1559">
          <cell r="D1559" t="str">
            <v>AIUAUTILI</v>
          </cell>
          <cell r="E1559" t="str">
            <v>Utilidad</v>
          </cell>
          <cell r="F1559">
            <v>0</v>
          </cell>
          <cell r="I1559">
            <v>0</v>
          </cell>
          <cell r="J1559">
            <v>0</v>
          </cell>
          <cell r="L1559">
            <v>0</v>
          </cell>
          <cell r="Z1559">
            <v>0</v>
          </cell>
        </row>
        <row r="1560">
          <cell r="D1560" t="str">
            <v>AIUAIVAUTI</v>
          </cell>
          <cell r="E1560" t="str">
            <v>IVA utilidad</v>
          </cell>
          <cell r="F1560">
            <v>0</v>
          </cell>
          <cell r="I1560">
            <v>0</v>
          </cell>
          <cell r="J1560">
            <v>0</v>
          </cell>
          <cell r="L1560">
            <v>0</v>
          </cell>
          <cell r="Z1560">
            <v>0</v>
          </cell>
        </row>
        <row r="1562">
          <cell r="E1562" t="str">
            <v>ITEM</v>
          </cell>
        </row>
        <row r="1563">
          <cell r="D1563" t="str">
            <v>VIBG400</v>
          </cell>
          <cell r="E1563" t="str">
            <v>Sub Base Granular B-400</v>
          </cell>
          <cell r="G1563" t="str">
            <v>UN.</v>
          </cell>
          <cell r="H1563" t="str">
            <v>M3</v>
          </cell>
          <cell r="I1563">
            <v>37700</v>
          </cell>
          <cell r="K1563">
            <v>326</v>
          </cell>
          <cell r="L1563">
            <v>12290200</v>
          </cell>
          <cell r="N1563">
            <v>32460</v>
          </cell>
          <cell r="O1563">
            <v>200</v>
          </cell>
          <cell r="P1563">
            <v>5040</v>
          </cell>
          <cell r="Q1563">
            <v>0</v>
          </cell>
          <cell r="X1563">
            <v>12290200</v>
          </cell>
          <cell r="Y1563" t="str">
            <v>M3</v>
          </cell>
          <cell r="Z1563" t="e">
            <v>#VALUE!</v>
          </cell>
          <cell r="AA1563" t="e">
            <v>#VALUE!</v>
          </cell>
          <cell r="AB1563" t="e">
            <v>#VALUE!</v>
          </cell>
          <cell r="AC1563" t="e">
            <v>#VALUE!</v>
          </cell>
        </row>
        <row r="1565">
          <cell r="D1565" t="str">
            <v>CODIGO</v>
          </cell>
          <cell r="E1565" t="str">
            <v>DESCRIPCION</v>
          </cell>
          <cell r="F1565" t="str">
            <v>UN</v>
          </cell>
          <cell r="G1565" t="str">
            <v>CANT</v>
          </cell>
          <cell r="H1565" t="str">
            <v>V/UNIT.</v>
          </cell>
          <cell r="I1565" t="str">
            <v>V/TOTAL</v>
          </cell>
          <cell r="K1565" t="str">
            <v>CANT TOTAL</v>
          </cell>
          <cell r="L1565" t="str">
            <v>Vr TOTAL</v>
          </cell>
          <cell r="Y1565" t="str">
            <v>CANT.</v>
          </cell>
          <cell r="Z1565" t="str">
            <v>V/TOTAL</v>
          </cell>
        </row>
        <row r="1566">
          <cell r="E1566" t="str">
            <v>MATERIALES</v>
          </cell>
          <cell r="I1566">
            <v>32460</v>
          </cell>
          <cell r="L1566">
            <v>10581960</v>
          </cell>
          <cell r="Z1566" t="e">
            <v>#VALUE!</v>
          </cell>
        </row>
        <row r="1567">
          <cell r="D1567" t="str">
            <v>MA02BG400</v>
          </cell>
          <cell r="E1567" t="str">
            <v>SubBase Granular B-400</v>
          </cell>
          <cell r="F1567" t="str">
            <v>M3</v>
          </cell>
          <cell r="G1567">
            <v>1.28</v>
          </cell>
          <cell r="H1567">
            <v>11000</v>
          </cell>
          <cell r="I1567">
            <v>14080</v>
          </cell>
          <cell r="J1567">
            <v>0</v>
          </cell>
          <cell r="K1567">
            <v>417.28000000000003</v>
          </cell>
          <cell r="L1567">
            <v>4590080</v>
          </cell>
          <cell r="Y1567" t="e">
            <v>#VALUE!</v>
          </cell>
          <cell r="Z1567" t="e">
            <v>#VALUE!</v>
          </cell>
        </row>
        <row r="1568">
          <cell r="D1568" t="str">
            <v>TC09TR</v>
          </cell>
          <cell r="E1568" t="str">
            <v>Transporte Recebo</v>
          </cell>
          <cell r="F1568" t="str">
            <v>Vj</v>
          </cell>
          <cell r="G1568">
            <v>0.21333333333333335</v>
          </cell>
          <cell r="H1568">
            <v>81000</v>
          </cell>
          <cell r="I1568">
            <v>17280</v>
          </cell>
          <cell r="J1568">
            <v>0</v>
          </cell>
          <cell r="K1568">
            <v>69.546666666666667</v>
          </cell>
          <cell r="L1568">
            <v>5633280</v>
          </cell>
          <cell r="Y1568" t="e">
            <v>#VALUE!</v>
          </cell>
          <cell r="Z1568" t="e">
            <v>#VALUE!</v>
          </cell>
        </row>
        <row r="1569">
          <cell r="D1569" t="str">
            <v>TC16AGUA</v>
          </cell>
          <cell r="E1569" t="str">
            <v>Agua</v>
          </cell>
          <cell r="F1569" t="str">
            <v>M3</v>
          </cell>
          <cell r="G1569">
            <v>0.11</v>
          </cell>
          <cell r="H1569">
            <v>10000</v>
          </cell>
          <cell r="I1569">
            <v>1100</v>
          </cell>
          <cell r="J1569">
            <v>0</v>
          </cell>
          <cell r="K1569">
            <v>35.86</v>
          </cell>
          <cell r="L1569">
            <v>358600</v>
          </cell>
          <cell r="Y1569" t="e">
            <v>#VALUE!</v>
          </cell>
          <cell r="Z1569" t="e">
            <v>#VALUE!</v>
          </cell>
        </row>
        <row r="1571">
          <cell r="E1571" t="str">
            <v>MANO DE OBRA</v>
          </cell>
          <cell r="I1571">
            <v>200</v>
          </cell>
          <cell r="L1571">
            <v>65200</v>
          </cell>
          <cell r="Z1571" t="e">
            <v>#VALUE!</v>
          </cell>
        </row>
        <row r="1572">
          <cell r="D1572" t="str">
            <v>MOVIARC</v>
          </cell>
          <cell r="E1572" t="str">
            <v>Ayudante Recebo Compacto</v>
          </cell>
          <cell r="F1572" t="str">
            <v>M3</v>
          </cell>
          <cell r="G1572">
            <v>1</v>
          </cell>
          <cell r="H1572">
            <v>200</v>
          </cell>
          <cell r="I1572">
            <v>200</v>
          </cell>
          <cell r="J1572">
            <v>0</v>
          </cell>
          <cell r="K1572">
            <v>326</v>
          </cell>
          <cell r="L1572">
            <v>65200</v>
          </cell>
          <cell r="Y1572" t="e">
            <v>#VALUE!</v>
          </cell>
          <cell r="Z1572" t="e">
            <v>#VALUE!</v>
          </cell>
        </row>
        <row r="1574">
          <cell r="E1574" t="str">
            <v>VARIOS</v>
          </cell>
          <cell r="I1574">
            <v>5040</v>
          </cell>
          <cell r="L1574">
            <v>1643040</v>
          </cell>
          <cell r="Z1574" t="e">
            <v>#VALUE!</v>
          </cell>
        </row>
        <row r="1575">
          <cell r="D1575" t="str">
            <v>AL04MOTO</v>
          </cell>
          <cell r="E1575" t="str">
            <v>Motoniveladora</v>
          </cell>
          <cell r="F1575" t="str">
            <v>Hr</v>
          </cell>
          <cell r="G1575">
            <v>0.08</v>
          </cell>
          <cell r="H1575">
            <v>38000</v>
          </cell>
          <cell r="I1575">
            <v>3040</v>
          </cell>
          <cell r="J1575">
            <v>0</v>
          </cell>
          <cell r="K1575">
            <v>26.080000000000002</v>
          </cell>
          <cell r="L1575">
            <v>991040.00000000012</v>
          </cell>
          <cell r="Y1575" t="e">
            <v>#VALUE!</v>
          </cell>
          <cell r="Z1575" t="e">
            <v>#VALUE!</v>
          </cell>
        </row>
        <row r="1576">
          <cell r="D1576" t="str">
            <v>AL04CILI</v>
          </cell>
          <cell r="E1576" t="str">
            <v>Cilindro</v>
          </cell>
          <cell r="F1576" t="str">
            <v>Hr</v>
          </cell>
          <cell r="G1576">
            <v>0.06</v>
          </cell>
          <cell r="H1576">
            <v>25000</v>
          </cell>
          <cell r="I1576">
            <v>1500</v>
          </cell>
          <cell r="J1576">
            <v>0</v>
          </cell>
          <cell r="K1576">
            <v>19.559999999999999</v>
          </cell>
          <cell r="L1576">
            <v>488999.99999999994</v>
          </cell>
          <cell r="Y1576" t="e">
            <v>#VALUE!</v>
          </cell>
          <cell r="Z1576" t="e">
            <v>#VALUE!</v>
          </cell>
        </row>
        <row r="1577">
          <cell r="D1577" t="str">
            <v>AL04DENS</v>
          </cell>
          <cell r="E1577" t="str">
            <v>Densidades</v>
          </cell>
          <cell r="F1577" t="str">
            <v>Un</v>
          </cell>
          <cell r="G1577">
            <v>0.02</v>
          </cell>
          <cell r="H1577">
            <v>25000</v>
          </cell>
          <cell r="I1577">
            <v>500</v>
          </cell>
          <cell r="J1577">
            <v>0</v>
          </cell>
          <cell r="K1577">
            <v>6.5200000000000005</v>
          </cell>
          <cell r="L1577">
            <v>163000</v>
          </cell>
          <cell r="Y1577" t="e">
            <v>#VALUE!</v>
          </cell>
          <cell r="Z1577" t="e">
            <v>#VALUE!</v>
          </cell>
        </row>
        <row r="1578">
          <cell r="E1578" t="str">
            <v>SUBTOTAL</v>
          </cell>
          <cell r="I1578">
            <v>37700</v>
          </cell>
          <cell r="L1578">
            <v>12290200</v>
          </cell>
          <cell r="Z1578" t="e">
            <v>#VALUE!</v>
          </cell>
        </row>
        <row r="1579">
          <cell r="E1579" t="str">
            <v>A.I.U</v>
          </cell>
          <cell r="I1579">
            <v>0</v>
          </cell>
          <cell r="L1579">
            <v>0</v>
          </cell>
          <cell r="Z1579">
            <v>0</v>
          </cell>
        </row>
        <row r="1580">
          <cell r="D1580" t="str">
            <v>AIUAADMON</v>
          </cell>
          <cell r="E1580" t="str">
            <v>Admon</v>
          </cell>
          <cell r="F1580">
            <v>0</v>
          </cell>
          <cell r="I1580">
            <v>0</v>
          </cell>
          <cell r="J1580">
            <v>0</v>
          </cell>
          <cell r="L1580">
            <v>0</v>
          </cell>
          <cell r="Z1580">
            <v>0</v>
          </cell>
        </row>
        <row r="1581">
          <cell r="D1581" t="str">
            <v>AIUAIMPRE</v>
          </cell>
          <cell r="E1581" t="str">
            <v>Imprevistos</v>
          </cell>
          <cell r="F1581">
            <v>0</v>
          </cell>
          <cell r="I1581">
            <v>0</v>
          </cell>
          <cell r="J1581">
            <v>0</v>
          </cell>
          <cell r="L1581">
            <v>0</v>
          </cell>
          <cell r="Z1581">
            <v>0</v>
          </cell>
        </row>
        <row r="1582">
          <cell r="D1582" t="str">
            <v>AIUAUTILI</v>
          </cell>
          <cell r="E1582" t="str">
            <v>Utilidad</v>
          </cell>
          <cell r="F1582">
            <v>0</v>
          </cell>
          <cell r="I1582">
            <v>0</v>
          </cell>
          <cell r="J1582">
            <v>0</v>
          </cell>
          <cell r="L1582">
            <v>0</v>
          </cell>
          <cell r="Z1582">
            <v>0</v>
          </cell>
        </row>
        <row r="1583">
          <cell r="D1583" t="str">
            <v>AIUAIVAUTI</v>
          </cell>
          <cell r="E1583" t="str">
            <v>IVA utilidad</v>
          </cell>
          <cell r="F1583">
            <v>0</v>
          </cell>
          <cell r="I1583">
            <v>0</v>
          </cell>
          <cell r="J1583">
            <v>0</v>
          </cell>
          <cell r="L1583">
            <v>0</v>
          </cell>
          <cell r="Z1583">
            <v>0</v>
          </cell>
        </row>
        <row r="1585">
          <cell r="E1585" t="str">
            <v>ITEM</v>
          </cell>
        </row>
        <row r="1586">
          <cell r="D1586" t="str">
            <v>VIBG600</v>
          </cell>
          <cell r="E1586" t="str">
            <v>Base Granular B-600</v>
          </cell>
          <cell r="G1586" t="str">
            <v>UN.</v>
          </cell>
          <cell r="H1586" t="str">
            <v>M3</v>
          </cell>
          <cell r="I1586">
            <v>45287.199999999997</v>
          </cell>
          <cell r="K1586">
            <v>562</v>
          </cell>
          <cell r="L1586">
            <v>25451406.399999999</v>
          </cell>
          <cell r="N1586">
            <v>39167.199999999997</v>
          </cell>
          <cell r="O1586">
            <v>200</v>
          </cell>
          <cell r="P1586">
            <v>5920</v>
          </cell>
          <cell r="Q1586">
            <v>0</v>
          </cell>
          <cell r="X1586">
            <v>25451406.399999999</v>
          </cell>
          <cell r="Z1586" t="e">
            <v>#VALUE!</v>
          </cell>
          <cell r="AA1586" t="e">
            <v>#VALUE!</v>
          </cell>
          <cell r="AB1586" t="e">
            <v>#VALUE!</v>
          </cell>
          <cell r="AC1586" t="e">
            <v>#VALUE!</v>
          </cell>
        </row>
        <row r="1588">
          <cell r="D1588" t="str">
            <v>CODIGO</v>
          </cell>
          <cell r="E1588" t="str">
            <v>DESCRIPCION</v>
          </cell>
          <cell r="F1588" t="str">
            <v>UN</v>
          </cell>
          <cell r="G1588" t="str">
            <v>CANT</v>
          </cell>
          <cell r="H1588" t="str">
            <v>V/UNIT.</v>
          </cell>
          <cell r="I1588" t="str">
            <v>V/TOTAL</v>
          </cell>
          <cell r="K1588" t="str">
            <v>CANT TOTAL</v>
          </cell>
          <cell r="L1588" t="str">
            <v>Vr TOTAL</v>
          </cell>
          <cell r="Y1588" t="str">
            <v>CANT.</v>
          </cell>
          <cell r="Z1588" t="str">
            <v>V/TOTAL</v>
          </cell>
        </row>
        <row r="1589">
          <cell r="E1589" t="str">
            <v>MATERIALES</v>
          </cell>
          <cell r="I1589">
            <v>39167.199999999997</v>
          </cell>
          <cell r="L1589">
            <v>22011966.399999999</v>
          </cell>
          <cell r="Z1589" t="e">
            <v>#VALUE!</v>
          </cell>
        </row>
        <row r="1590">
          <cell r="D1590" t="str">
            <v>MA02BG600</v>
          </cell>
          <cell r="E1590" t="str">
            <v>Base Granular B-600</v>
          </cell>
          <cell r="F1590" t="str">
            <v>M3</v>
          </cell>
          <cell r="G1590">
            <v>1.28</v>
          </cell>
          <cell r="H1590">
            <v>16240</v>
          </cell>
          <cell r="I1590">
            <v>20787.2</v>
          </cell>
          <cell r="J1590">
            <v>0</v>
          </cell>
          <cell r="K1590">
            <v>719.36</v>
          </cell>
          <cell r="L1590">
            <v>11682406.4</v>
          </cell>
          <cell r="Y1590" t="e">
            <v>#VALUE!</v>
          </cell>
          <cell r="Z1590" t="e">
            <v>#VALUE!</v>
          </cell>
        </row>
        <row r="1591">
          <cell r="D1591" t="str">
            <v>TC09TR</v>
          </cell>
          <cell r="E1591" t="str">
            <v>Transporte Recebo</v>
          </cell>
          <cell r="F1591" t="str">
            <v>Vj</v>
          </cell>
          <cell r="G1591">
            <v>0.21333333333333335</v>
          </cell>
          <cell r="H1591">
            <v>81000</v>
          </cell>
          <cell r="I1591">
            <v>17280</v>
          </cell>
          <cell r="J1591">
            <v>0</v>
          </cell>
          <cell r="K1591">
            <v>119.89333333333335</v>
          </cell>
          <cell r="L1591">
            <v>9711360.0000000019</v>
          </cell>
          <cell r="Y1591" t="e">
            <v>#VALUE!</v>
          </cell>
          <cell r="Z1591" t="e">
            <v>#VALUE!</v>
          </cell>
        </row>
        <row r="1592">
          <cell r="D1592" t="str">
            <v>TC16AGUA</v>
          </cell>
          <cell r="E1592" t="str">
            <v>Agua</v>
          </cell>
          <cell r="F1592" t="str">
            <v>M3</v>
          </cell>
          <cell r="G1592">
            <v>0.11</v>
          </cell>
          <cell r="H1592">
            <v>10000</v>
          </cell>
          <cell r="I1592">
            <v>1100</v>
          </cell>
          <cell r="J1592">
            <v>0</v>
          </cell>
          <cell r="K1592">
            <v>61.82</v>
          </cell>
          <cell r="L1592">
            <v>618200</v>
          </cell>
          <cell r="Y1592" t="e">
            <v>#VALUE!</v>
          </cell>
          <cell r="Z1592" t="e">
            <v>#VALUE!</v>
          </cell>
        </row>
        <row r="1594">
          <cell r="E1594" t="str">
            <v>MANO DE OBRA</v>
          </cell>
          <cell r="I1594">
            <v>200</v>
          </cell>
          <cell r="L1594">
            <v>112400</v>
          </cell>
          <cell r="Z1594" t="e">
            <v>#VALUE!</v>
          </cell>
        </row>
        <row r="1595">
          <cell r="D1595" t="str">
            <v>MOVIARC</v>
          </cell>
          <cell r="E1595" t="str">
            <v>Ayudante Recebo Compacto</v>
          </cell>
          <cell r="F1595" t="str">
            <v>M3</v>
          </cell>
          <cell r="G1595">
            <v>1</v>
          </cell>
          <cell r="H1595">
            <v>200</v>
          </cell>
          <cell r="I1595">
            <v>200</v>
          </cell>
          <cell r="J1595">
            <v>0</v>
          </cell>
          <cell r="K1595">
            <v>562</v>
          </cell>
          <cell r="L1595">
            <v>112400</v>
          </cell>
          <cell r="Y1595" t="e">
            <v>#VALUE!</v>
          </cell>
          <cell r="Z1595" t="e">
            <v>#VALUE!</v>
          </cell>
        </row>
        <row r="1597">
          <cell r="E1597" t="str">
            <v>VARIOS</v>
          </cell>
          <cell r="I1597">
            <v>5920</v>
          </cell>
          <cell r="L1597">
            <v>3327040</v>
          </cell>
          <cell r="Z1597" t="e">
            <v>#VALUE!</v>
          </cell>
        </row>
        <row r="1598">
          <cell r="D1598" t="str">
            <v>AL04MOTO</v>
          </cell>
          <cell r="E1598" t="str">
            <v>Motoniveladora</v>
          </cell>
          <cell r="F1598" t="str">
            <v>Hr</v>
          </cell>
          <cell r="G1598">
            <v>0.09</v>
          </cell>
          <cell r="H1598">
            <v>38000</v>
          </cell>
          <cell r="I1598">
            <v>3420</v>
          </cell>
          <cell r="J1598">
            <v>0</v>
          </cell>
          <cell r="K1598">
            <v>50.58</v>
          </cell>
          <cell r="L1598">
            <v>1922040</v>
          </cell>
          <cell r="Y1598" t="e">
            <v>#VALUE!</v>
          </cell>
          <cell r="Z1598" t="e">
            <v>#VALUE!</v>
          </cell>
        </row>
        <row r="1599">
          <cell r="D1599" t="str">
            <v>AL04CILI</v>
          </cell>
          <cell r="E1599" t="str">
            <v>Cilindro</v>
          </cell>
          <cell r="F1599" t="str">
            <v>Hr</v>
          </cell>
          <cell r="G1599">
            <v>7.0000000000000007E-2</v>
          </cell>
          <cell r="H1599">
            <v>25000</v>
          </cell>
          <cell r="I1599">
            <v>1750</v>
          </cell>
          <cell r="J1599">
            <v>0</v>
          </cell>
          <cell r="K1599">
            <v>39.340000000000003</v>
          </cell>
          <cell r="L1599">
            <v>983500.00000000012</v>
          </cell>
          <cell r="Y1599" t="e">
            <v>#VALUE!</v>
          </cell>
          <cell r="Z1599" t="e">
            <v>#VALUE!</v>
          </cell>
        </row>
        <row r="1600">
          <cell r="D1600" t="str">
            <v>AL04DENS</v>
          </cell>
          <cell r="E1600" t="str">
            <v>Densidades</v>
          </cell>
          <cell r="F1600" t="str">
            <v>Un</v>
          </cell>
          <cell r="G1600">
            <v>0.03</v>
          </cell>
          <cell r="H1600">
            <v>25000</v>
          </cell>
          <cell r="I1600">
            <v>750</v>
          </cell>
          <cell r="J1600">
            <v>0</v>
          </cell>
          <cell r="K1600">
            <v>16.86</v>
          </cell>
          <cell r="L1600">
            <v>421500</v>
          </cell>
          <cell r="Y1600" t="e">
            <v>#VALUE!</v>
          </cell>
          <cell r="Z1600" t="e">
            <v>#VALUE!</v>
          </cell>
        </row>
        <row r="1601">
          <cell r="E1601" t="str">
            <v>SUBTOTAL</v>
          </cell>
          <cell r="I1601">
            <v>45287.199999999997</v>
          </cell>
          <cell r="L1601">
            <v>25451406.399999999</v>
          </cell>
          <cell r="Z1601" t="e">
            <v>#VALUE!</v>
          </cell>
        </row>
        <row r="1602">
          <cell r="E1602" t="str">
            <v>A.I.U</v>
          </cell>
          <cell r="I1602">
            <v>0</v>
          </cell>
          <cell r="L1602">
            <v>0</v>
          </cell>
          <cell r="Z1602">
            <v>0</v>
          </cell>
        </row>
        <row r="1603">
          <cell r="D1603" t="str">
            <v>AIUAADMON</v>
          </cell>
          <cell r="E1603" t="str">
            <v>Admon</v>
          </cell>
          <cell r="F1603">
            <v>0</v>
          </cell>
          <cell r="I1603">
            <v>0</v>
          </cell>
          <cell r="J1603">
            <v>0</v>
          </cell>
          <cell r="L1603">
            <v>0</v>
          </cell>
          <cell r="Z1603">
            <v>0</v>
          </cell>
        </row>
        <row r="1604">
          <cell r="D1604" t="str">
            <v>AIUAIMPRE</v>
          </cell>
          <cell r="E1604" t="str">
            <v>Imprevistos</v>
          </cell>
          <cell r="F1604">
            <v>0</v>
          </cell>
          <cell r="I1604">
            <v>0</v>
          </cell>
          <cell r="J1604">
            <v>0</v>
          </cell>
          <cell r="L1604">
            <v>0</v>
          </cell>
          <cell r="Z1604">
            <v>0</v>
          </cell>
        </row>
        <row r="1605">
          <cell r="D1605" t="str">
            <v>AIUAUTILI</v>
          </cell>
          <cell r="E1605" t="str">
            <v>Utilidad</v>
          </cell>
          <cell r="F1605">
            <v>0</v>
          </cell>
          <cell r="I1605">
            <v>0</v>
          </cell>
          <cell r="J1605">
            <v>0</v>
          </cell>
          <cell r="L1605">
            <v>0</v>
          </cell>
          <cell r="Z1605">
            <v>0</v>
          </cell>
        </row>
        <row r="1606">
          <cell r="D1606" t="str">
            <v>AIUAIVAUTI</v>
          </cell>
          <cell r="E1606" t="str">
            <v>IVA utilidad</v>
          </cell>
          <cell r="F1606">
            <v>0</v>
          </cell>
          <cell r="I1606">
            <v>0</v>
          </cell>
          <cell r="J1606">
            <v>0</v>
          </cell>
          <cell r="L1606">
            <v>0</v>
          </cell>
          <cell r="Z1606">
            <v>0</v>
          </cell>
        </row>
        <row r="1608">
          <cell r="E1608" t="str">
            <v>ITEM</v>
          </cell>
        </row>
        <row r="1609">
          <cell r="D1609" t="str">
            <v>VIAA</v>
          </cell>
          <cell r="E1609" t="str">
            <v>Construccion Andenes en Adoquin</v>
          </cell>
          <cell r="G1609" t="str">
            <v>UN.</v>
          </cell>
          <cell r="H1609" t="str">
            <v>M2</v>
          </cell>
          <cell r="I1609">
            <v>26014.5</v>
          </cell>
          <cell r="K1609">
            <v>273</v>
          </cell>
          <cell r="L1609">
            <v>7101958.5</v>
          </cell>
          <cell r="N1609">
            <v>19164.5</v>
          </cell>
          <cell r="O1609">
            <v>5200</v>
          </cell>
          <cell r="P1609">
            <v>1650</v>
          </cell>
          <cell r="Q1609">
            <v>0</v>
          </cell>
          <cell r="X1609">
            <v>7101958.5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</row>
        <row r="1611">
          <cell r="D1611" t="str">
            <v>CODIGO</v>
          </cell>
          <cell r="E1611" t="str">
            <v>DESCRIPCION</v>
          </cell>
          <cell r="F1611" t="str">
            <v>UN</v>
          </cell>
          <cell r="G1611" t="str">
            <v>CANT</v>
          </cell>
          <cell r="H1611" t="str">
            <v>V/UNIT.</v>
          </cell>
          <cell r="I1611" t="str">
            <v>V/TOTAL</v>
          </cell>
          <cell r="K1611" t="str">
            <v>CANT TOTAL</v>
          </cell>
          <cell r="L1611" t="str">
            <v>Vr TOTAL</v>
          </cell>
          <cell r="Y1611" t="str">
            <v>CANT.</v>
          </cell>
          <cell r="Z1611" t="str">
            <v>V/TOTAL</v>
          </cell>
        </row>
        <row r="1612">
          <cell r="E1612" t="str">
            <v>MATERIALES</v>
          </cell>
          <cell r="I1612">
            <v>19164.5</v>
          </cell>
          <cell r="L1612">
            <v>5231908.5</v>
          </cell>
          <cell r="Z1612" t="e">
            <v>#N/A</v>
          </cell>
        </row>
        <row r="1613">
          <cell r="D1613" t="str">
            <v>MA06TAM</v>
          </cell>
          <cell r="E1613" t="str">
            <v>Ladrillo Tolete Adoquin</v>
          </cell>
          <cell r="F1613" t="str">
            <v>m2</v>
          </cell>
          <cell r="G1613">
            <v>1</v>
          </cell>
          <cell r="H1613">
            <v>16480</v>
          </cell>
          <cell r="I1613">
            <v>16480</v>
          </cell>
          <cell r="J1613">
            <v>0</v>
          </cell>
          <cell r="K1613">
            <v>273</v>
          </cell>
          <cell r="L1613">
            <v>4499040</v>
          </cell>
          <cell r="Y1613" t="e">
            <v>#N/A</v>
          </cell>
          <cell r="Z1613" t="e">
            <v>#N/A</v>
          </cell>
        </row>
        <row r="1614">
          <cell r="D1614" t="str">
            <v>MA02AL</v>
          </cell>
          <cell r="E1614" t="str">
            <v xml:space="preserve">Arena Lavada </v>
          </cell>
          <cell r="F1614" t="str">
            <v>M3</v>
          </cell>
          <cell r="G1614">
            <v>0.05</v>
          </cell>
          <cell r="H1614">
            <v>25000</v>
          </cell>
          <cell r="I1614">
            <v>1250</v>
          </cell>
          <cell r="J1614">
            <v>0</v>
          </cell>
          <cell r="K1614">
            <v>13.65</v>
          </cell>
          <cell r="L1614">
            <v>341250</v>
          </cell>
          <cell r="Y1614" t="e">
            <v>#N/A</v>
          </cell>
          <cell r="Z1614" t="e">
            <v>#N/A</v>
          </cell>
        </row>
        <row r="1615">
          <cell r="D1615" t="str">
            <v>MA03CG</v>
          </cell>
          <cell r="E1615" t="str">
            <v>Cemento Gris</v>
          </cell>
          <cell r="F1615" t="str">
            <v>Kg</v>
          </cell>
          <cell r="G1615">
            <v>7.55</v>
          </cell>
          <cell r="H1615">
            <v>190</v>
          </cell>
          <cell r="I1615">
            <v>1434.5</v>
          </cell>
          <cell r="J1615">
            <v>0</v>
          </cell>
          <cell r="K1615">
            <v>2061.15</v>
          </cell>
          <cell r="L1615">
            <v>391618.5</v>
          </cell>
          <cell r="Y1615" t="e">
            <v>#N/A</v>
          </cell>
          <cell r="Z1615" t="e">
            <v>#N/A</v>
          </cell>
        </row>
        <row r="1617">
          <cell r="E1617" t="str">
            <v>MANO DE OBRA</v>
          </cell>
          <cell r="I1617">
            <v>5200</v>
          </cell>
          <cell r="L1617">
            <v>1419600</v>
          </cell>
          <cell r="Z1617" t="e">
            <v>#N/A</v>
          </cell>
        </row>
        <row r="1618">
          <cell r="D1618" t="str">
            <v>MOVIAA</v>
          </cell>
          <cell r="E1618" t="str">
            <v>Andenes Adoquin</v>
          </cell>
          <cell r="F1618" t="str">
            <v>m2</v>
          </cell>
          <cell r="G1618">
            <v>1</v>
          </cell>
          <cell r="H1618">
            <v>5200</v>
          </cell>
          <cell r="I1618">
            <v>5200</v>
          </cell>
          <cell r="J1618">
            <v>0</v>
          </cell>
          <cell r="K1618">
            <v>273</v>
          </cell>
          <cell r="L1618">
            <v>1419600</v>
          </cell>
          <cell r="Y1618" t="e">
            <v>#N/A</v>
          </cell>
          <cell r="Z1618" t="e">
            <v>#N/A</v>
          </cell>
        </row>
        <row r="1620">
          <cell r="E1620" t="str">
            <v>VARIOS</v>
          </cell>
          <cell r="I1620">
            <v>1650</v>
          </cell>
          <cell r="L1620">
            <v>450450</v>
          </cell>
          <cell r="Z1620" t="e">
            <v>#N/A</v>
          </cell>
        </row>
        <row r="1621">
          <cell r="D1621" t="str">
            <v>AL04PV</v>
          </cell>
          <cell r="E1621" t="str">
            <v>Plancha Vibradora</v>
          </cell>
          <cell r="F1621" t="str">
            <v>Dia</v>
          </cell>
          <cell r="G1621">
            <v>0.08</v>
          </cell>
          <cell r="H1621">
            <v>12500</v>
          </cell>
          <cell r="I1621">
            <v>1000</v>
          </cell>
          <cell r="J1621">
            <v>0</v>
          </cell>
          <cell r="K1621">
            <v>21.84</v>
          </cell>
          <cell r="L1621">
            <v>273000</v>
          </cell>
          <cell r="Y1621" t="e">
            <v>#N/A</v>
          </cell>
          <cell r="Z1621" t="e">
            <v>#N/A</v>
          </cell>
        </row>
        <row r="1622">
          <cell r="D1622" t="str">
            <v>TC07H650</v>
          </cell>
          <cell r="E1622" t="str">
            <v>Herramienta</v>
          </cell>
          <cell r="F1622" t="str">
            <v>Gb</v>
          </cell>
          <cell r="G1622">
            <v>1</v>
          </cell>
          <cell r="H1622">
            <v>650</v>
          </cell>
          <cell r="I1622">
            <v>650</v>
          </cell>
          <cell r="J1622">
            <v>0</v>
          </cell>
          <cell r="K1622">
            <v>273</v>
          </cell>
          <cell r="L1622">
            <v>177450</v>
          </cell>
          <cell r="Y1622" t="e">
            <v>#N/A</v>
          </cell>
          <cell r="Z1622" t="e">
            <v>#N/A</v>
          </cell>
        </row>
        <row r="1624">
          <cell r="E1624" t="str">
            <v>SUBTOTAL</v>
          </cell>
          <cell r="I1624">
            <v>26014.5</v>
          </cell>
          <cell r="L1624">
            <v>7101958.5</v>
          </cell>
          <cell r="Z1624" t="e">
            <v>#N/A</v>
          </cell>
        </row>
        <row r="1625">
          <cell r="E1625" t="str">
            <v>A.I.U</v>
          </cell>
          <cell r="I1625">
            <v>0</v>
          </cell>
          <cell r="L1625">
            <v>0</v>
          </cell>
          <cell r="Z1625">
            <v>0</v>
          </cell>
        </row>
        <row r="1626">
          <cell r="D1626" t="str">
            <v>AIUAADMON</v>
          </cell>
          <cell r="E1626" t="str">
            <v>Admon</v>
          </cell>
          <cell r="F1626">
            <v>0</v>
          </cell>
          <cell r="I1626">
            <v>0</v>
          </cell>
          <cell r="J1626">
            <v>0</v>
          </cell>
          <cell r="L1626">
            <v>0</v>
          </cell>
          <cell r="Z1626">
            <v>0</v>
          </cell>
        </row>
        <row r="1627">
          <cell r="D1627" t="str">
            <v>AIUAIMPRE</v>
          </cell>
          <cell r="E1627" t="str">
            <v>Imprevistos</v>
          </cell>
          <cell r="F1627">
            <v>0</v>
          </cell>
          <cell r="I1627">
            <v>0</v>
          </cell>
          <cell r="J1627">
            <v>0</v>
          </cell>
          <cell r="L1627">
            <v>0</v>
          </cell>
          <cell r="Z1627">
            <v>0</v>
          </cell>
        </row>
        <row r="1628">
          <cell r="D1628" t="str">
            <v>AIUAUTILI</v>
          </cell>
          <cell r="E1628" t="str">
            <v>Utilidad</v>
          </cell>
          <cell r="F1628">
            <v>0</v>
          </cell>
          <cell r="I1628">
            <v>0</v>
          </cell>
          <cell r="J1628">
            <v>0</v>
          </cell>
          <cell r="L1628">
            <v>0</v>
          </cell>
          <cell r="Z1628">
            <v>0</v>
          </cell>
        </row>
        <row r="1629">
          <cell r="D1629" t="str">
            <v>AIUAIVAUTI</v>
          </cell>
          <cell r="E1629" t="str">
            <v>IVA utilidad</v>
          </cell>
          <cell r="F1629">
            <v>0</v>
          </cell>
          <cell r="I1629">
            <v>0</v>
          </cell>
          <cell r="J1629">
            <v>0</v>
          </cell>
          <cell r="L1629">
            <v>0</v>
          </cell>
          <cell r="Z1629">
            <v>0</v>
          </cell>
        </row>
        <row r="1631">
          <cell r="E1631" t="str">
            <v>ITEM</v>
          </cell>
        </row>
        <row r="1632">
          <cell r="D1632" t="str">
            <v>VIAND</v>
          </cell>
          <cell r="E1632" t="str">
            <v>Andenes</v>
          </cell>
          <cell r="G1632" t="str">
            <v>UN.</v>
          </cell>
          <cell r="H1632" t="str">
            <v>M2</v>
          </cell>
          <cell r="I1632">
            <v>30342.9</v>
          </cell>
          <cell r="K1632">
            <v>0</v>
          </cell>
          <cell r="L1632">
            <v>0</v>
          </cell>
          <cell r="N1632">
            <v>24447.9</v>
          </cell>
          <cell r="O1632">
            <v>3545</v>
          </cell>
          <cell r="P1632">
            <v>2350</v>
          </cell>
          <cell r="Q1632">
            <v>0</v>
          </cell>
          <cell r="X1632">
            <v>0</v>
          </cell>
          <cell r="Z1632" t="e">
            <v>#VALUE!</v>
          </cell>
          <cell r="AA1632" t="e">
            <v>#VALUE!</v>
          </cell>
          <cell r="AB1632" t="e">
            <v>#VALUE!</v>
          </cell>
          <cell r="AC1632" t="e">
            <v>#VALUE!</v>
          </cell>
        </row>
        <row r="1634">
          <cell r="D1634" t="str">
            <v>CODIGO</v>
          </cell>
          <cell r="E1634" t="str">
            <v>DESCRIPCION</v>
          </cell>
          <cell r="F1634" t="str">
            <v>UN</v>
          </cell>
          <cell r="G1634" t="str">
            <v>CANT</v>
          </cell>
          <cell r="H1634" t="str">
            <v>V/UNIT.</v>
          </cell>
          <cell r="I1634" t="str">
            <v>V/TOTAL</v>
          </cell>
          <cell r="K1634" t="str">
            <v>CANT TOTAL</v>
          </cell>
          <cell r="L1634" t="str">
            <v>Vr TOTAL</v>
          </cell>
          <cell r="Y1634" t="str">
            <v>CANT.</v>
          </cell>
          <cell r="Z1634" t="str">
            <v>V/TOTAL</v>
          </cell>
        </row>
        <row r="1635">
          <cell r="E1635" t="str">
            <v>MATERIALES</v>
          </cell>
          <cell r="I1635">
            <v>24447.9</v>
          </cell>
          <cell r="L1635">
            <v>0</v>
          </cell>
          <cell r="Z1635" t="e">
            <v>#VALUE!</v>
          </cell>
        </row>
        <row r="1636">
          <cell r="D1636" t="str">
            <v>MA04C3</v>
          </cell>
          <cell r="E1636" t="str">
            <v xml:space="preserve">Concreto 3000 psi </v>
          </cell>
          <cell r="F1636" t="str">
            <v>M3</v>
          </cell>
          <cell r="G1636">
            <v>0.1</v>
          </cell>
          <cell r="H1636">
            <v>202575</v>
          </cell>
          <cell r="I1636">
            <v>20257.5</v>
          </cell>
          <cell r="J1636">
            <v>0</v>
          </cell>
          <cell r="K1636">
            <v>0</v>
          </cell>
          <cell r="L1636">
            <v>0</v>
          </cell>
          <cell r="Y1636" t="e">
            <v>#VALUE!</v>
          </cell>
          <cell r="Z1636" t="e">
            <v>#VALUE!</v>
          </cell>
        </row>
        <row r="1637">
          <cell r="D1637" t="str">
            <v>MA02RMC</v>
          </cell>
          <cell r="E1637" t="str">
            <v>Recebo en Cantera</v>
          </cell>
          <cell r="F1637" t="str">
            <v>M3</v>
          </cell>
          <cell r="G1637">
            <v>0.18</v>
          </cell>
          <cell r="H1637">
            <v>6000</v>
          </cell>
          <cell r="I1637">
            <v>1080</v>
          </cell>
          <cell r="J1637">
            <v>0</v>
          </cell>
          <cell r="K1637">
            <v>0</v>
          </cell>
          <cell r="L1637">
            <v>0</v>
          </cell>
          <cell r="Y1637" t="e">
            <v>#VALUE!</v>
          </cell>
          <cell r="Z1637" t="e">
            <v>#VALUE!</v>
          </cell>
        </row>
        <row r="1638">
          <cell r="D1638" t="str">
            <v>TC09TR</v>
          </cell>
          <cell r="E1638" t="str">
            <v>Transporte Recebo</v>
          </cell>
          <cell r="F1638" t="str">
            <v>Vj</v>
          </cell>
          <cell r="G1638">
            <v>3.8399999999999997E-2</v>
          </cell>
          <cell r="H1638">
            <v>81000</v>
          </cell>
          <cell r="I1638">
            <v>3110.3999999999996</v>
          </cell>
          <cell r="J1638">
            <v>0</v>
          </cell>
          <cell r="K1638">
            <v>0</v>
          </cell>
          <cell r="L1638">
            <v>0</v>
          </cell>
          <cell r="Y1638" t="e">
            <v>#VALUE!</v>
          </cell>
          <cell r="Z1638" t="e">
            <v>#VALUE!</v>
          </cell>
        </row>
        <row r="1640">
          <cell r="E1640" t="str">
            <v>MANO DE OBRA</v>
          </cell>
          <cell r="I1640">
            <v>3545</v>
          </cell>
          <cell r="L1640">
            <v>0</v>
          </cell>
          <cell r="Z1640" t="e">
            <v>#VALUE!</v>
          </cell>
        </row>
        <row r="1641">
          <cell r="D1641" t="str">
            <v>MOVIA</v>
          </cell>
          <cell r="E1641" t="str">
            <v>Andenes</v>
          </cell>
          <cell r="F1641" t="str">
            <v>m3</v>
          </cell>
          <cell r="G1641">
            <v>0.1</v>
          </cell>
          <cell r="H1641">
            <v>35450</v>
          </cell>
          <cell r="I1641">
            <v>3545</v>
          </cell>
          <cell r="J1641">
            <v>0</v>
          </cell>
          <cell r="K1641">
            <v>0</v>
          </cell>
          <cell r="L1641">
            <v>0</v>
          </cell>
          <cell r="Y1641" t="e">
            <v>#VALUE!</v>
          </cell>
          <cell r="Z1641" t="e">
            <v>#VALUE!</v>
          </cell>
        </row>
        <row r="1643">
          <cell r="E1643" t="str">
            <v>VARIOS</v>
          </cell>
          <cell r="I1643">
            <v>2350</v>
          </cell>
          <cell r="L1643">
            <v>0</v>
          </cell>
          <cell r="Z1643" t="e">
            <v>#VALUE!</v>
          </cell>
        </row>
        <row r="1644">
          <cell r="D1644" t="str">
            <v>TC07H125</v>
          </cell>
          <cell r="E1644" t="str">
            <v>Herramienta</v>
          </cell>
          <cell r="F1644" t="str">
            <v>Gb</v>
          </cell>
          <cell r="G1644">
            <v>1</v>
          </cell>
          <cell r="H1644">
            <v>400</v>
          </cell>
          <cell r="I1644">
            <v>400</v>
          </cell>
          <cell r="J1644">
            <v>0</v>
          </cell>
          <cell r="K1644">
            <v>0</v>
          </cell>
          <cell r="L1644">
            <v>0</v>
          </cell>
          <cell r="Y1644" t="e">
            <v>#VALUE!</v>
          </cell>
          <cell r="Z1644" t="e">
            <v>#VALUE!</v>
          </cell>
        </row>
        <row r="1645">
          <cell r="D1645" t="str">
            <v>AL04BENIT</v>
          </cell>
          <cell r="E1645" t="str">
            <v>Benitin</v>
          </cell>
          <cell r="F1645" t="str">
            <v>Dia</v>
          </cell>
          <cell r="G1645">
            <v>1.2999999999999999E-2</v>
          </cell>
          <cell r="H1645">
            <v>150000</v>
          </cell>
          <cell r="I1645">
            <v>1950</v>
          </cell>
          <cell r="J1645">
            <v>0</v>
          </cell>
          <cell r="K1645">
            <v>0</v>
          </cell>
          <cell r="L1645">
            <v>0</v>
          </cell>
          <cell r="Y1645" t="e">
            <v>#VALUE!</v>
          </cell>
          <cell r="Z1645" t="e">
            <v>#VALUE!</v>
          </cell>
        </row>
        <row r="1647">
          <cell r="E1647" t="str">
            <v>SUBTOTAL</v>
          </cell>
          <cell r="I1647">
            <v>30342.9</v>
          </cell>
          <cell r="L1647">
            <v>0</v>
          </cell>
          <cell r="Z1647" t="e">
            <v>#VALUE!</v>
          </cell>
        </row>
        <row r="1648">
          <cell r="E1648" t="str">
            <v>A.I.U</v>
          </cell>
          <cell r="I1648">
            <v>0</v>
          </cell>
          <cell r="L1648">
            <v>0</v>
          </cell>
          <cell r="Z1648">
            <v>0</v>
          </cell>
        </row>
        <row r="1649">
          <cell r="D1649" t="str">
            <v>AIUAADMON</v>
          </cell>
          <cell r="E1649" t="str">
            <v>Admon</v>
          </cell>
          <cell r="F1649">
            <v>0</v>
          </cell>
          <cell r="I1649">
            <v>0</v>
          </cell>
          <cell r="J1649">
            <v>0</v>
          </cell>
          <cell r="L1649">
            <v>0</v>
          </cell>
          <cell r="Z1649">
            <v>0</v>
          </cell>
        </row>
        <row r="1650">
          <cell r="D1650" t="str">
            <v>AIUAIMPRE</v>
          </cell>
          <cell r="E1650" t="str">
            <v>Imprevistos</v>
          </cell>
          <cell r="F1650">
            <v>0</v>
          </cell>
          <cell r="I1650">
            <v>0</v>
          </cell>
          <cell r="J1650">
            <v>0</v>
          </cell>
          <cell r="L1650">
            <v>0</v>
          </cell>
          <cell r="Z1650">
            <v>0</v>
          </cell>
        </row>
        <row r="1651">
          <cell r="D1651" t="str">
            <v>AIUAUTILI</v>
          </cell>
          <cell r="E1651" t="str">
            <v>Utilidad</v>
          </cell>
          <cell r="F1651">
            <v>0</v>
          </cell>
          <cell r="I1651">
            <v>0</v>
          </cell>
          <cell r="J1651">
            <v>0</v>
          </cell>
          <cell r="L1651">
            <v>0</v>
          </cell>
          <cell r="Z1651">
            <v>0</v>
          </cell>
        </row>
        <row r="1652">
          <cell r="D1652" t="str">
            <v>AIUAIVAUTI</v>
          </cell>
          <cell r="E1652" t="str">
            <v>IVA utilidad</v>
          </cell>
          <cell r="F1652">
            <v>0</v>
          </cell>
          <cell r="I1652">
            <v>0</v>
          </cell>
          <cell r="J1652">
            <v>0</v>
          </cell>
          <cell r="L1652">
            <v>0</v>
          </cell>
          <cell r="Z1652">
            <v>0</v>
          </cell>
        </row>
        <row r="1654">
          <cell r="E1654" t="str">
            <v>ITEM</v>
          </cell>
        </row>
        <row r="1655">
          <cell r="D1655" t="str">
            <v>VIANDS</v>
          </cell>
          <cell r="E1655" t="str">
            <v>Separador</v>
          </cell>
          <cell r="G1655" t="str">
            <v>UN.</v>
          </cell>
          <cell r="H1655" t="str">
            <v>M2</v>
          </cell>
          <cell r="I1655">
            <v>30342.9</v>
          </cell>
          <cell r="K1655">
            <v>0</v>
          </cell>
          <cell r="L1655">
            <v>0</v>
          </cell>
          <cell r="N1655">
            <v>24447.9</v>
          </cell>
          <cell r="O1655">
            <v>3545</v>
          </cell>
          <cell r="P1655">
            <v>2350</v>
          </cell>
          <cell r="Q1655">
            <v>0</v>
          </cell>
          <cell r="X1655">
            <v>0</v>
          </cell>
          <cell r="Z1655" t="e">
            <v>#VALUE!</v>
          </cell>
          <cell r="AA1655" t="e">
            <v>#VALUE!</v>
          </cell>
          <cell r="AB1655" t="e">
            <v>#VALUE!</v>
          </cell>
          <cell r="AC1655" t="e">
            <v>#VALUE!</v>
          </cell>
        </row>
        <row r="1657">
          <cell r="D1657" t="str">
            <v>CODIGO</v>
          </cell>
          <cell r="E1657" t="str">
            <v>DESCRIPCION</v>
          </cell>
          <cell r="F1657" t="str">
            <v>UN</v>
          </cell>
          <cell r="G1657" t="str">
            <v>CANT</v>
          </cell>
          <cell r="H1657" t="str">
            <v>V/UNIT.</v>
          </cell>
          <cell r="I1657" t="str">
            <v>V/TOTAL</v>
          </cell>
          <cell r="K1657" t="str">
            <v>CANT TOTAL</v>
          </cell>
          <cell r="L1657" t="str">
            <v>Vr TOTAL</v>
          </cell>
          <cell r="Y1657" t="str">
            <v>CANT.</v>
          </cell>
          <cell r="Z1657" t="str">
            <v>V/TOTAL</v>
          </cell>
        </row>
        <row r="1658">
          <cell r="E1658" t="str">
            <v>MATERIALES</v>
          </cell>
          <cell r="I1658">
            <v>24447.9</v>
          </cell>
          <cell r="L1658">
            <v>0</v>
          </cell>
          <cell r="Z1658" t="e">
            <v>#VALUE!</v>
          </cell>
        </row>
        <row r="1659">
          <cell r="D1659" t="str">
            <v>MA04C3</v>
          </cell>
          <cell r="E1659" t="str">
            <v xml:space="preserve">Concreto 3000 psi </v>
          </cell>
          <cell r="F1659" t="str">
            <v>M3</v>
          </cell>
          <cell r="G1659">
            <v>0.1</v>
          </cell>
          <cell r="H1659">
            <v>202575</v>
          </cell>
          <cell r="I1659">
            <v>20257.5</v>
          </cell>
          <cell r="J1659">
            <v>0</v>
          </cell>
          <cell r="K1659">
            <v>0</v>
          </cell>
          <cell r="L1659">
            <v>0</v>
          </cell>
          <cell r="Y1659" t="e">
            <v>#VALUE!</v>
          </cell>
          <cell r="Z1659" t="e">
            <v>#VALUE!</v>
          </cell>
        </row>
        <row r="1660">
          <cell r="D1660" t="str">
            <v>MA02RMC</v>
          </cell>
          <cell r="E1660" t="str">
            <v>Recebo en Cantera</v>
          </cell>
          <cell r="F1660" t="str">
            <v>M3</v>
          </cell>
          <cell r="G1660">
            <v>0.18</v>
          </cell>
          <cell r="H1660">
            <v>6000</v>
          </cell>
          <cell r="I1660">
            <v>1080</v>
          </cell>
          <cell r="J1660">
            <v>0</v>
          </cell>
          <cell r="K1660">
            <v>0</v>
          </cell>
          <cell r="L1660">
            <v>0</v>
          </cell>
          <cell r="Y1660" t="e">
            <v>#VALUE!</v>
          </cell>
          <cell r="Z1660" t="e">
            <v>#VALUE!</v>
          </cell>
        </row>
        <row r="1661">
          <cell r="D1661" t="str">
            <v>TC09TR</v>
          </cell>
          <cell r="E1661" t="str">
            <v>Transporte Recebo</v>
          </cell>
          <cell r="F1661" t="str">
            <v>Vj</v>
          </cell>
          <cell r="G1661">
            <v>3.8399999999999997E-2</v>
          </cell>
          <cell r="H1661">
            <v>81000</v>
          </cell>
          <cell r="I1661">
            <v>3110.3999999999996</v>
          </cell>
          <cell r="J1661">
            <v>0</v>
          </cell>
          <cell r="K1661">
            <v>0</v>
          </cell>
          <cell r="L1661">
            <v>0</v>
          </cell>
          <cell r="Y1661" t="e">
            <v>#VALUE!</v>
          </cell>
          <cell r="Z1661" t="e">
            <v>#VALUE!</v>
          </cell>
        </row>
        <row r="1663">
          <cell r="E1663" t="str">
            <v>MANO DE OBRA</v>
          </cell>
          <cell r="I1663">
            <v>3545</v>
          </cell>
          <cell r="L1663">
            <v>0</v>
          </cell>
          <cell r="Z1663" t="e">
            <v>#VALUE!</v>
          </cell>
        </row>
        <row r="1664">
          <cell r="D1664" t="str">
            <v>MOVIA</v>
          </cell>
          <cell r="E1664" t="str">
            <v>Andenes</v>
          </cell>
          <cell r="F1664" t="str">
            <v>m3</v>
          </cell>
          <cell r="G1664">
            <v>0.1</v>
          </cell>
          <cell r="H1664">
            <v>35450</v>
          </cell>
          <cell r="I1664">
            <v>3545</v>
          </cell>
          <cell r="J1664">
            <v>0</v>
          </cell>
          <cell r="K1664">
            <v>0</v>
          </cell>
          <cell r="L1664">
            <v>0</v>
          </cell>
          <cell r="Y1664" t="e">
            <v>#VALUE!</v>
          </cell>
          <cell r="Z1664" t="e">
            <v>#VALUE!</v>
          </cell>
        </row>
        <row r="1666">
          <cell r="E1666" t="str">
            <v>VARIOS</v>
          </cell>
          <cell r="I1666">
            <v>2350</v>
          </cell>
          <cell r="L1666">
            <v>0</v>
          </cell>
          <cell r="Z1666" t="e">
            <v>#VALUE!</v>
          </cell>
        </row>
        <row r="1667">
          <cell r="D1667" t="str">
            <v>TC07H125</v>
          </cell>
          <cell r="E1667" t="str">
            <v>Herramienta</v>
          </cell>
          <cell r="F1667" t="str">
            <v>Gb</v>
          </cell>
          <cell r="G1667">
            <v>1</v>
          </cell>
          <cell r="H1667">
            <v>400</v>
          </cell>
          <cell r="I1667">
            <v>400</v>
          </cell>
          <cell r="J1667">
            <v>0</v>
          </cell>
          <cell r="K1667">
            <v>0</v>
          </cell>
          <cell r="L1667">
            <v>0</v>
          </cell>
          <cell r="Y1667" t="e">
            <v>#VALUE!</v>
          </cell>
          <cell r="Z1667" t="e">
            <v>#VALUE!</v>
          </cell>
        </row>
        <row r="1668">
          <cell r="D1668" t="str">
            <v>AL04BENIT</v>
          </cell>
          <cell r="E1668" t="str">
            <v>Benitin</v>
          </cell>
          <cell r="F1668" t="str">
            <v>Dia</v>
          </cell>
          <cell r="G1668">
            <v>1.2999999999999999E-2</v>
          </cell>
          <cell r="H1668">
            <v>150000</v>
          </cell>
          <cell r="I1668">
            <v>1950</v>
          </cell>
          <cell r="J1668">
            <v>0</v>
          </cell>
          <cell r="K1668">
            <v>0</v>
          </cell>
          <cell r="L1668">
            <v>0</v>
          </cell>
          <cell r="Y1668" t="e">
            <v>#VALUE!</v>
          </cell>
          <cell r="Z1668" t="e">
            <v>#VALUE!</v>
          </cell>
        </row>
        <row r="1670">
          <cell r="E1670" t="str">
            <v>SUBTOTAL</v>
          </cell>
          <cell r="I1670">
            <v>30342.9</v>
          </cell>
          <cell r="L1670">
            <v>0</v>
          </cell>
          <cell r="Z1670" t="e">
            <v>#VALUE!</v>
          </cell>
        </row>
        <row r="1671">
          <cell r="E1671" t="str">
            <v>A.I.U</v>
          </cell>
          <cell r="I1671">
            <v>0</v>
          </cell>
          <cell r="L1671">
            <v>0</v>
          </cell>
          <cell r="Z1671">
            <v>0</v>
          </cell>
        </row>
        <row r="1672">
          <cell r="D1672" t="str">
            <v>AIUAADMON</v>
          </cell>
          <cell r="E1672" t="str">
            <v>Admon</v>
          </cell>
          <cell r="F1672">
            <v>0</v>
          </cell>
          <cell r="I1672">
            <v>0</v>
          </cell>
          <cell r="J1672">
            <v>0</v>
          </cell>
          <cell r="L1672">
            <v>0</v>
          </cell>
          <cell r="Z1672">
            <v>0</v>
          </cell>
        </row>
        <row r="1673">
          <cell r="D1673" t="str">
            <v>AIUAIMPRE</v>
          </cell>
          <cell r="E1673" t="str">
            <v>Imprevistos</v>
          </cell>
          <cell r="F1673">
            <v>0</v>
          </cell>
          <cell r="I1673">
            <v>0</v>
          </cell>
          <cell r="J1673">
            <v>0</v>
          </cell>
          <cell r="L1673">
            <v>0</v>
          </cell>
          <cell r="Z1673">
            <v>0</v>
          </cell>
        </row>
        <row r="1674">
          <cell r="D1674" t="str">
            <v>AIUAUTILI</v>
          </cell>
          <cell r="E1674" t="str">
            <v>Utilidad</v>
          </cell>
          <cell r="F1674">
            <v>0</v>
          </cell>
          <cell r="I1674">
            <v>0</v>
          </cell>
          <cell r="J1674">
            <v>0</v>
          </cell>
          <cell r="L1674">
            <v>0</v>
          </cell>
          <cell r="Z1674">
            <v>0</v>
          </cell>
        </row>
        <row r="1675">
          <cell r="D1675" t="str">
            <v>AIUAIVAUTI</v>
          </cell>
          <cell r="E1675" t="str">
            <v>IVA utilidad</v>
          </cell>
          <cell r="F1675">
            <v>0</v>
          </cell>
          <cell r="I1675">
            <v>0</v>
          </cell>
          <cell r="J1675">
            <v>0</v>
          </cell>
          <cell r="L1675">
            <v>0</v>
          </cell>
          <cell r="Z1675">
            <v>0</v>
          </cell>
        </row>
        <row r="1677">
          <cell r="E1677" t="str">
            <v>ITEM</v>
          </cell>
        </row>
        <row r="1678">
          <cell r="D1678" t="str">
            <v>VISARP</v>
          </cell>
          <cell r="E1678" t="str">
            <v>Sardinel Concreto H=0,50</v>
          </cell>
          <cell r="G1678" t="str">
            <v>UN.</v>
          </cell>
          <cell r="H1678" t="str">
            <v>Ml</v>
          </cell>
          <cell r="I1678">
            <v>21744</v>
          </cell>
          <cell r="K1678">
            <v>156</v>
          </cell>
          <cell r="L1678">
            <v>3392064</v>
          </cell>
          <cell r="N1678">
            <v>18166</v>
          </cell>
          <cell r="O1678">
            <v>2650</v>
          </cell>
          <cell r="P1678">
            <v>928</v>
          </cell>
          <cell r="Q1678">
            <v>0</v>
          </cell>
          <cell r="X1678">
            <v>3392064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</row>
        <row r="1680">
          <cell r="D1680" t="str">
            <v>CODIGO</v>
          </cell>
          <cell r="E1680" t="str">
            <v>DESCRIPCION</v>
          </cell>
          <cell r="F1680" t="str">
            <v>UN</v>
          </cell>
          <cell r="G1680" t="str">
            <v>CANT</v>
          </cell>
          <cell r="H1680" t="str">
            <v>V/UNIT.</v>
          </cell>
          <cell r="I1680" t="str">
            <v>V/TOTAL</v>
          </cell>
          <cell r="K1680" t="str">
            <v>CANT TOTAL</v>
          </cell>
          <cell r="L1680" t="str">
            <v>Vr TOTAL</v>
          </cell>
          <cell r="Y1680" t="str">
            <v>CANT.</v>
          </cell>
          <cell r="Z1680" t="str">
            <v>V/TOTAL</v>
          </cell>
        </row>
        <row r="1681">
          <cell r="E1681" t="str">
            <v>MATERIALES</v>
          </cell>
          <cell r="I1681">
            <v>18166</v>
          </cell>
          <cell r="L1681">
            <v>2833896</v>
          </cell>
          <cell r="Z1681" t="e">
            <v>#N/A</v>
          </cell>
        </row>
        <row r="1682">
          <cell r="D1682" t="str">
            <v>MA04C3</v>
          </cell>
          <cell r="E1682" t="str">
            <v xml:space="preserve">Concreto 3000 psi </v>
          </cell>
          <cell r="F1682" t="str">
            <v>M3</v>
          </cell>
          <cell r="G1682">
            <v>8.7999999999999995E-2</v>
          </cell>
          <cell r="H1682">
            <v>202575</v>
          </cell>
          <cell r="I1682">
            <v>17827</v>
          </cell>
          <cell r="J1682">
            <v>0</v>
          </cell>
          <cell r="K1682">
            <v>13.728</v>
          </cell>
          <cell r="L1682">
            <v>2780949.6</v>
          </cell>
          <cell r="Y1682" t="e">
            <v>#N/A</v>
          </cell>
          <cell r="Z1682" t="e">
            <v>#N/A</v>
          </cell>
        </row>
        <row r="1683">
          <cell r="D1683" t="str">
            <v>MA02RMC</v>
          </cell>
          <cell r="E1683" t="str">
            <v>Recebo en Cantera</v>
          </cell>
          <cell r="F1683" t="str">
            <v>M3</v>
          </cell>
          <cell r="G1683">
            <v>1.6E-2</v>
          </cell>
          <cell r="H1683">
            <v>6000</v>
          </cell>
          <cell r="I1683">
            <v>96</v>
          </cell>
          <cell r="J1683">
            <v>0</v>
          </cell>
          <cell r="K1683">
            <v>2.496</v>
          </cell>
          <cell r="L1683">
            <v>14976</v>
          </cell>
          <cell r="Y1683" t="e">
            <v>#N/A</v>
          </cell>
          <cell r="Z1683" t="e">
            <v>#N/A</v>
          </cell>
        </row>
        <row r="1684">
          <cell r="D1684" t="str">
            <v>TC09TR</v>
          </cell>
          <cell r="E1684" t="str">
            <v>Transporte Recebo</v>
          </cell>
          <cell r="F1684" t="str">
            <v>Vj</v>
          </cell>
          <cell r="G1684">
            <v>3.0000000000000001E-3</v>
          </cell>
          <cell r="H1684">
            <v>81000</v>
          </cell>
          <cell r="I1684">
            <v>243</v>
          </cell>
          <cell r="J1684">
            <v>0</v>
          </cell>
          <cell r="K1684">
            <v>0.46800000000000003</v>
          </cell>
          <cell r="L1684">
            <v>37908</v>
          </cell>
          <cell r="Y1684" t="e">
            <v>#N/A</v>
          </cell>
          <cell r="Z1684" t="e">
            <v>#N/A</v>
          </cell>
        </row>
        <row r="1686">
          <cell r="E1686" t="str">
            <v>MANO DE OBRA</v>
          </cell>
          <cell r="I1686">
            <v>2650</v>
          </cell>
          <cell r="L1686">
            <v>413400</v>
          </cell>
          <cell r="Z1686" t="e">
            <v>#N/A</v>
          </cell>
        </row>
        <row r="1687">
          <cell r="D1687" t="str">
            <v>MOVIS</v>
          </cell>
          <cell r="E1687" t="str">
            <v>Sardineles</v>
          </cell>
          <cell r="F1687" t="str">
            <v>ml</v>
          </cell>
          <cell r="G1687">
            <v>1</v>
          </cell>
          <cell r="H1687">
            <v>2650</v>
          </cell>
          <cell r="I1687">
            <v>2650</v>
          </cell>
          <cell r="J1687">
            <v>0</v>
          </cell>
          <cell r="K1687">
            <v>156</v>
          </cell>
          <cell r="L1687">
            <v>413400</v>
          </cell>
          <cell r="Y1687" t="e">
            <v>#N/A</v>
          </cell>
          <cell r="Z1687" t="e">
            <v>#N/A</v>
          </cell>
        </row>
        <row r="1689">
          <cell r="E1689" t="str">
            <v>VARIOS</v>
          </cell>
          <cell r="I1689">
            <v>928</v>
          </cell>
          <cell r="L1689">
            <v>144768</v>
          </cell>
          <cell r="Z1689" t="e">
            <v>#N/A</v>
          </cell>
        </row>
        <row r="1690">
          <cell r="D1690" t="str">
            <v>TC07H125</v>
          </cell>
          <cell r="E1690" t="str">
            <v>Herramienta</v>
          </cell>
          <cell r="F1690" t="str">
            <v>Gb</v>
          </cell>
          <cell r="G1690">
            <v>1</v>
          </cell>
          <cell r="H1690">
            <v>400</v>
          </cell>
          <cell r="I1690">
            <v>400</v>
          </cell>
          <cell r="J1690">
            <v>0</v>
          </cell>
          <cell r="K1690">
            <v>156</v>
          </cell>
          <cell r="L1690">
            <v>62400</v>
          </cell>
          <cell r="Y1690" t="e">
            <v>#N/A</v>
          </cell>
          <cell r="Z1690" t="e">
            <v>#N/A</v>
          </cell>
        </row>
        <row r="1691">
          <cell r="D1691" t="str">
            <v>AL04AFOR</v>
          </cell>
          <cell r="E1691" t="str">
            <v>Alquiler Formaleta</v>
          </cell>
          <cell r="F1691" t="str">
            <v>Ml</v>
          </cell>
          <cell r="G1691">
            <v>1.1000000000000001</v>
          </cell>
          <cell r="H1691">
            <v>480</v>
          </cell>
          <cell r="I1691">
            <v>528</v>
          </cell>
          <cell r="J1691">
            <v>0</v>
          </cell>
          <cell r="K1691">
            <v>171.60000000000002</v>
          </cell>
          <cell r="L1691">
            <v>82368.000000000015</v>
          </cell>
          <cell r="Y1691" t="e">
            <v>#N/A</v>
          </cell>
          <cell r="Z1691" t="e">
            <v>#N/A</v>
          </cell>
        </row>
        <row r="1693">
          <cell r="E1693" t="str">
            <v>SUBTOTAL</v>
          </cell>
          <cell r="I1693">
            <v>21744</v>
          </cell>
          <cell r="L1693">
            <v>3392064</v>
          </cell>
          <cell r="Z1693" t="e">
            <v>#N/A</v>
          </cell>
        </row>
        <row r="1694">
          <cell r="E1694" t="str">
            <v>A.I.U</v>
          </cell>
          <cell r="I1694">
            <v>0</v>
          </cell>
          <cell r="L1694">
            <v>0</v>
          </cell>
          <cell r="Z1694">
            <v>0</v>
          </cell>
        </row>
        <row r="1695">
          <cell r="D1695" t="str">
            <v>AIUAADMON</v>
          </cell>
          <cell r="E1695" t="str">
            <v>Admon</v>
          </cell>
          <cell r="F1695">
            <v>0</v>
          </cell>
          <cell r="I1695">
            <v>0</v>
          </cell>
          <cell r="J1695">
            <v>0</v>
          </cell>
          <cell r="L1695">
            <v>0</v>
          </cell>
          <cell r="Z1695">
            <v>0</v>
          </cell>
        </row>
        <row r="1696">
          <cell r="D1696" t="str">
            <v>AIUAIMPRE</v>
          </cell>
          <cell r="E1696" t="str">
            <v>Imprevistos</v>
          </cell>
          <cell r="F1696">
            <v>0</v>
          </cell>
          <cell r="I1696">
            <v>0</v>
          </cell>
          <cell r="J1696">
            <v>0</v>
          </cell>
          <cell r="L1696">
            <v>0</v>
          </cell>
          <cell r="Z1696">
            <v>0</v>
          </cell>
        </row>
        <row r="1697">
          <cell r="D1697" t="str">
            <v>AIUAUTILI</v>
          </cell>
          <cell r="E1697" t="str">
            <v>Utilidad</v>
          </cell>
          <cell r="F1697">
            <v>0</v>
          </cell>
          <cell r="I1697">
            <v>0</v>
          </cell>
          <cell r="J1697">
            <v>0</v>
          </cell>
          <cell r="L1697">
            <v>0</v>
          </cell>
          <cell r="Z1697">
            <v>0</v>
          </cell>
        </row>
        <row r="1698">
          <cell r="D1698" t="str">
            <v>AIUAIVAUTI</v>
          </cell>
          <cell r="E1698" t="str">
            <v>IVA utilidad</v>
          </cell>
          <cell r="F1698">
            <v>0</v>
          </cell>
          <cell r="I1698">
            <v>0</v>
          </cell>
          <cell r="J1698">
            <v>0</v>
          </cell>
          <cell r="L1698">
            <v>0</v>
          </cell>
          <cell r="Z1698">
            <v>0</v>
          </cell>
        </row>
        <row r="1700">
          <cell r="E1700" t="str">
            <v>ITEM</v>
          </cell>
        </row>
        <row r="1701">
          <cell r="D1701" t="str">
            <v>VISAR</v>
          </cell>
          <cell r="E1701" t="str">
            <v>Sardinel</v>
          </cell>
          <cell r="G1701" t="str">
            <v>UN.</v>
          </cell>
          <cell r="H1701" t="str">
            <v>Ml</v>
          </cell>
          <cell r="I1701">
            <v>29585.8</v>
          </cell>
          <cell r="K1701">
            <v>0</v>
          </cell>
          <cell r="L1701">
            <v>0</v>
          </cell>
          <cell r="N1701">
            <v>26007.8</v>
          </cell>
          <cell r="O1701">
            <v>2650</v>
          </cell>
          <cell r="P1701">
            <v>928</v>
          </cell>
          <cell r="Q1701">
            <v>0</v>
          </cell>
          <cell r="X1701">
            <v>0</v>
          </cell>
          <cell r="Z1701" t="e">
            <v>#VALUE!</v>
          </cell>
          <cell r="AA1701" t="e">
            <v>#VALUE!</v>
          </cell>
          <cell r="AB1701" t="e">
            <v>#VALUE!</v>
          </cell>
          <cell r="AC1701" t="e">
            <v>#VALUE!</v>
          </cell>
        </row>
        <row r="1703">
          <cell r="D1703" t="str">
            <v>CODIGO</v>
          </cell>
          <cell r="E1703" t="str">
            <v>DESCRIPCION</v>
          </cell>
          <cell r="F1703" t="str">
            <v>UN</v>
          </cell>
          <cell r="G1703" t="str">
            <v>CANT</v>
          </cell>
          <cell r="H1703" t="str">
            <v>V/UNIT.</v>
          </cell>
          <cell r="I1703" t="str">
            <v>V/TOTAL</v>
          </cell>
          <cell r="K1703" t="str">
            <v>CANT TOTAL</v>
          </cell>
          <cell r="L1703" t="str">
            <v>Vr TOTAL</v>
          </cell>
          <cell r="Y1703" t="str">
            <v>CANT.</v>
          </cell>
          <cell r="Z1703" t="str">
            <v>V/TOTAL</v>
          </cell>
        </row>
        <row r="1704">
          <cell r="E1704" t="str">
            <v>MATERIALES</v>
          </cell>
          <cell r="I1704">
            <v>26007.8</v>
          </cell>
          <cell r="L1704">
            <v>0</v>
          </cell>
          <cell r="Z1704" t="e">
            <v>#VALUE!</v>
          </cell>
        </row>
        <row r="1705">
          <cell r="D1705" t="str">
            <v>MA04C3</v>
          </cell>
          <cell r="E1705" t="str">
            <v xml:space="preserve">Concreto 3000 psi </v>
          </cell>
          <cell r="F1705" t="str">
            <v>M3</v>
          </cell>
          <cell r="G1705">
            <v>0.11</v>
          </cell>
          <cell r="H1705">
            <v>202575</v>
          </cell>
          <cell r="I1705">
            <v>22283</v>
          </cell>
          <cell r="J1705">
            <v>0</v>
          </cell>
          <cell r="K1705">
            <v>0</v>
          </cell>
          <cell r="L1705">
            <v>0</v>
          </cell>
          <cell r="Y1705" t="e">
            <v>#VALUE!</v>
          </cell>
          <cell r="Z1705" t="e">
            <v>#VALUE!</v>
          </cell>
        </row>
        <row r="1706">
          <cell r="D1706" t="str">
            <v>MA02RMC</v>
          </cell>
          <cell r="E1706" t="str">
            <v>Recebo en Cantera</v>
          </cell>
          <cell r="F1706" t="str">
            <v>M3</v>
          </cell>
          <cell r="G1706">
            <v>0.16</v>
          </cell>
          <cell r="H1706">
            <v>6000</v>
          </cell>
          <cell r="I1706">
            <v>960</v>
          </cell>
          <cell r="J1706">
            <v>0</v>
          </cell>
          <cell r="K1706">
            <v>0</v>
          </cell>
          <cell r="L1706">
            <v>0</v>
          </cell>
          <cell r="Y1706" t="e">
            <v>#VALUE!</v>
          </cell>
          <cell r="Z1706" t="e">
            <v>#VALUE!</v>
          </cell>
        </row>
        <row r="1707">
          <cell r="D1707" t="str">
            <v>TC09TR</v>
          </cell>
          <cell r="E1707" t="str">
            <v>Transporte Recebo</v>
          </cell>
          <cell r="F1707" t="str">
            <v>Vj</v>
          </cell>
          <cell r="G1707">
            <v>3.4133333333333335E-2</v>
          </cell>
          <cell r="H1707">
            <v>81000</v>
          </cell>
          <cell r="I1707">
            <v>2764.8</v>
          </cell>
          <cell r="J1707">
            <v>0</v>
          </cell>
          <cell r="K1707">
            <v>0</v>
          </cell>
          <cell r="L1707">
            <v>0</v>
          </cell>
          <cell r="Y1707" t="e">
            <v>#VALUE!</v>
          </cell>
          <cell r="Z1707" t="e">
            <v>#VALUE!</v>
          </cell>
        </row>
        <row r="1709">
          <cell r="E1709" t="str">
            <v>MANO DE OBRA</v>
          </cell>
          <cell r="I1709">
            <v>2650</v>
          </cell>
          <cell r="L1709">
            <v>0</v>
          </cell>
          <cell r="Z1709" t="e">
            <v>#VALUE!</v>
          </cell>
        </row>
        <row r="1710">
          <cell r="D1710" t="str">
            <v>MOVIS</v>
          </cell>
          <cell r="E1710" t="str">
            <v>Sardineles</v>
          </cell>
          <cell r="F1710" t="str">
            <v>ml</v>
          </cell>
          <cell r="G1710">
            <v>1</v>
          </cell>
          <cell r="H1710">
            <v>2650</v>
          </cell>
          <cell r="I1710">
            <v>2650</v>
          </cell>
          <cell r="J1710">
            <v>0</v>
          </cell>
          <cell r="K1710">
            <v>0</v>
          </cell>
          <cell r="L1710">
            <v>0</v>
          </cell>
          <cell r="Y1710" t="e">
            <v>#VALUE!</v>
          </cell>
          <cell r="Z1710" t="e">
            <v>#VALUE!</v>
          </cell>
        </row>
        <row r="1712">
          <cell r="E1712" t="str">
            <v>VARIOS</v>
          </cell>
          <cell r="I1712">
            <v>928</v>
          </cell>
          <cell r="L1712">
            <v>0</v>
          </cell>
          <cell r="Z1712" t="e">
            <v>#VALUE!</v>
          </cell>
        </row>
        <row r="1713">
          <cell r="D1713" t="str">
            <v>TC07H125</v>
          </cell>
          <cell r="E1713" t="str">
            <v>Herramienta</v>
          </cell>
          <cell r="F1713" t="str">
            <v>Gb</v>
          </cell>
          <cell r="G1713">
            <v>1</v>
          </cell>
          <cell r="H1713">
            <v>400</v>
          </cell>
          <cell r="I1713">
            <v>400</v>
          </cell>
          <cell r="J1713">
            <v>0</v>
          </cell>
          <cell r="K1713">
            <v>0</v>
          </cell>
          <cell r="L1713">
            <v>0</v>
          </cell>
          <cell r="Y1713" t="e">
            <v>#VALUE!</v>
          </cell>
          <cell r="Z1713" t="e">
            <v>#VALUE!</v>
          </cell>
        </row>
        <row r="1714">
          <cell r="D1714" t="str">
            <v>AL04AFOR</v>
          </cell>
          <cell r="E1714" t="str">
            <v>Alquiler Formaleta</v>
          </cell>
          <cell r="F1714" t="str">
            <v>Ml</v>
          </cell>
          <cell r="G1714">
            <v>1.1000000000000001</v>
          </cell>
          <cell r="H1714">
            <v>480</v>
          </cell>
          <cell r="I1714">
            <v>528</v>
          </cell>
          <cell r="J1714">
            <v>0</v>
          </cell>
          <cell r="K1714">
            <v>0</v>
          </cell>
          <cell r="L1714">
            <v>0</v>
          </cell>
          <cell r="Y1714" t="e">
            <v>#VALUE!</v>
          </cell>
          <cell r="Z1714" t="e">
            <v>#VALUE!</v>
          </cell>
        </row>
        <row r="1716">
          <cell r="E1716" t="str">
            <v>SUBTOTAL</v>
          </cell>
          <cell r="I1716">
            <v>29585.8</v>
          </cell>
          <cell r="L1716">
            <v>0</v>
          </cell>
          <cell r="Z1716" t="e">
            <v>#VALUE!</v>
          </cell>
        </row>
        <row r="1717">
          <cell r="E1717" t="str">
            <v>A.I.U</v>
          </cell>
          <cell r="I1717">
            <v>0</v>
          </cell>
          <cell r="L1717">
            <v>0</v>
          </cell>
          <cell r="Z1717">
            <v>0</v>
          </cell>
        </row>
        <row r="1718">
          <cell r="D1718" t="str">
            <v>AIUAADMON</v>
          </cell>
          <cell r="E1718" t="str">
            <v>Admon</v>
          </cell>
          <cell r="F1718">
            <v>0</v>
          </cell>
          <cell r="I1718">
            <v>0</v>
          </cell>
          <cell r="J1718">
            <v>0</v>
          </cell>
          <cell r="L1718">
            <v>0</v>
          </cell>
          <cell r="Z1718">
            <v>0</v>
          </cell>
        </row>
        <row r="1719">
          <cell r="D1719" t="str">
            <v>AIUAIMPRE</v>
          </cell>
          <cell r="E1719" t="str">
            <v>Imprevistos</v>
          </cell>
          <cell r="F1719">
            <v>0</v>
          </cell>
          <cell r="I1719">
            <v>0</v>
          </cell>
          <cell r="J1719">
            <v>0</v>
          </cell>
          <cell r="L1719">
            <v>0</v>
          </cell>
          <cell r="Z1719">
            <v>0</v>
          </cell>
        </row>
        <row r="1720">
          <cell r="D1720" t="str">
            <v>AIUAUTILI</v>
          </cell>
          <cell r="E1720" t="str">
            <v>Utilidad</v>
          </cell>
          <cell r="F1720">
            <v>0</v>
          </cell>
          <cell r="I1720">
            <v>0</v>
          </cell>
          <cell r="J1720">
            <v>0</v>
          </cell>
          <cell r="L1720">
            <v>0</v>
          </cell>
          <cell r="Z1720">
            <v>0</v>
          </cell>
        </row>
        <row r="1721">
          <cell r="D1721" t="str">
            <v>AIUAIVAUTI</v>
          </cell>
          <cell r="E1721" t="str">
            <v>IVA utilidad</v>
          </cell>
          <cell r="F1721">
            <v>0</v>
          </cell>
          <cell r="I1721">
            <v>0</v>
          </cell>
          <cell r="J1721">
            <v>0</v>
          </cell>
          <cell r="L1721">
            <v>0</v>
          </cell>
          <cell r="Z1721">
            <v>0</v>
          </cell>
        </row>
        <row r="1723">
          <cell r="E1723" t="str">
            <v>ITEM</v>
          </cell>
        </row>
        <row r="1724">
          <cell r="D1724" t="str">
            <v>VIGEOT</v>
          </cell>
          <cell r="E1724" t="str">
            <v>Geotextil Tejido 1400</v>
          </cell>
          <cell r="G1724" t="str">
            <v>UN.</v>
          </cell>
          <cell r="H1724" t="str">
            <v>M3</v>
          </cell>
          <cell r="I1724">
            <v>2967.5</v>
          </cell>
          <cell r="K1724">
            <v>0</v>
          </cell>
          <cell r="L1724">
            <v>0</v>
          </cell>
          <cell r="N1724">
            <v>2587.5</v>
          </cell>
          <cell r="O1724">
            <v>380</v>
          </cell>
          <cell r="P1724">
            <v>0</v>
          </cell>
          <cell r="Q1724">
            <v>0</v>
          </cell>
          <cell r="X1724">
            <v>0</v>
          </cell>
          <cell r="Z1724" t="e">
            <v>#VALUE!</v>
          </cell>
          <cell r="AA1724" t="e">
            <v>#VALUE!</v>
          </cell>
          <cell r="AB1724" t="e">
            <v>#VALUE!</v>
          </cell>
          <cell r="AC1724">
            <v>0</v>
          </cell>
        </row>
        <row r="1726">
          <cell r="D1726" t="str">
            <v>CODIGO</v>
          </cell>
          <cell r="E1726" t="str">
            <v>DESCRIPCION</v>
          </cell>
          <cell r="F1726" t="str">
            <v>UN</v>
          </cell>
          <cell r="G1726" t="str">
            <v>CANT</v>
          </cell>
          <cell r="H1726" t="str">
            <v>V/UNIT.</v>
          </cell>
          <cell r="I1726" t="str">
            <v>V/TOTAL</v>
          </cell>
          <cell r="K1726" t="str">
            <v>CANT TOTAL</v>
          </cell>
          <cell r="L1726" t="str">
            <v>Vr TOTAL</v>
          </cell>
          <cell r="Y1726" t="str">
            <v>CANT.</v>
          </cell>
          <cell r="Z1726" t="str">
            <v>V/TOTAL</v>
          </cell>
        </row>
        <row r="1727">
          <cell r="E1727" t="str">
            <v>MATERIALES</v>
          </cell>
          <cell r="I1727">
            <v>2587.5</v>
          </cell>
          <cell r="L1727">
            <v>0</v>
          </cell>
          <cell r="Z1727" t="e">
            <v>#VALUE!</v>
          </cell>
        </row>
        <row r="1728">
          <cell r="D1728" t="str">
            <v>MA26GEOT</v>
          </cell>
          <cell r="E1728" t="str">
            <v>Geotextil 1400</v>
          </cell>
          <cell r="F1728" t="str">
            <v>m2</v>
          </cell>
          <cell r="G1728">
            <v>1.1499999999999999</v>
          </cell>
          <cell r="H1728">
            <v>2250</v>
          </cell>
          <cell r="I1728">
            <v>2587.5</v>
          </cell>
          <cell r="J1728">
            <v>0</v>
          </cell>
          <cell r="K1728">
            <v>0</v>
          </cell>
          <cell r="L1728">
            <v>0</v>
          </cell>
          <cell r="Y1728" t="e">
            <v>#VALUE!</v>
          </cell>
          <cell r="Z1728" t="e">
            <v>#VALUE!</v>
          </cell>
        </row>
        <row r="1730">
          <cell r="E1730" t="str">
            <v>MANO DE OBRA</v>
          </cell>
          <cell r="I1730">
            <v>380</v>
          </cell>
          <cell r="L1730">
            <v>0</v>
          </cell>
          <cell r="Z1730" t="e">
            <v>#VALUE!</v>
          </cell>
        </row>
        <row r="1731">
          <cell r="D1731" t="str">
            <v>MOVIIGEOT</v>
          </cell>
          <cell r="E1731" t="str">
            <v>Instalacion Geotextil</v>
          </cell>
          <cell r="F1731" t="str">
            <v>m2</v>
          </cell>
          <cell r="G1731">
            <v>1</v>
          </cell>
          <cell r="H1731">
            <v>380</v>
          </cell>
          <cell r="I1731">
            <v>380</v>
          </cell>
          <cell r="J1731">
            <v>0</v>
          </cell>
          <cell r="K1731">
            <v>0</v>
          </cell>
          <cell r="L1731">
            <v>0</v>
          </cell>
          <cell r="Y1731" t="e">
            <v>#VALUE!</v>
          </cell>
          <cell r="Z1731" t="e">
            <v>#VALUE!</v>
          </cell>
        </row>
        <row r="1732"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 t="str">
            <v>VARIOS</v>
          </cell>
          <cell r="I1733">
            <v>0</v>
          </cell>
          <cell r="L1733">
            <v>0</v>
          </cell>
          <cell r="Z1733">
            <v>0</v>
          </cell>
        </row>
        <row r="1734"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I1735">
            <v>0</v>
          </cell>
        </row>
        <row r="1736">
          <cell r="E1736" t="str">
            <v>SUBTOTAL</v>
          </cell>
          <cell r="I1736">
            <v>2967.5</v>
          </cell>
          <cell r="L1736">
            <v>0</v>
          </cell>
          <cell r="Z1736" t="e">
            <v>#VALUE!</v>
          </cell>
        </row>
        <row r="1737">
          <cell r="E1737" t="str">
            <v>A.I.U</v>
          </cell>
          <cell r="I1737">
            <v>0</v>
          </cell>
          <cell r="L1737">
            <v>0</v>
          </cell>
          <cell r="Z1737">
            <v>0</v>
          </cell>
        </row>
        <row r="1738">
          <cell r="D1738" t="str">
            <v>AIUAADMON</v>
          </cell>
          <cell r="E1738" t="str">
            <v>Admon</v>
          </cell>
          <cell r="F1738">
            <v>0</v>
          </cell>
          <cell r="I1738">
            <v>0</v>
          </cell>
          <cell r="J1738">
            <v>0</v>
          </cell>
          <cell r="L1738">
            <v>0</v>
          </cell>
          <cell r="Z1738">
            <v>0</v>
          </cell>
        </row>
        <row r="1739">
          <cell r="D1739" t="str">
            <v>AIUAIMPRE</v>
          </cell>
          <cell r="E1739" t="str">
            <v>Imprevistos</v>
          </cell>
          <cell r="F1739">
            <v>0</v>
          </cell>
          <cell r="I1739">
            <v>0</v>
          </cell>
          <cell r="J1739">
            <v>0</v>
          </cell>
          <cell r="L1739">
            <v>0</v>
          </cell>
          <cell r="Z1739">
            <v>0</v>
          </cell>
        </row>
        <row r="1740">
          <cell r="D1740" t="str">
            <v>AIUAUTILI</v>
          </cell>
          <cell r="E1740" t="str">
            <v>Utilidad</v>
          </cell>
          <cell r="F1740">
            <v>0</v>
          </cell>
          <cell r="I1740">
            <v>0</v>
          </cell>
          <cell r="J1740">
            <v>0</v>
          </cell>
          <cell r="L1740">
            <v>0</v>
          </cell>
          <cell r="Z1740">
            <v>0</v>
          </cell>
        </row>
        <row r="1741">
          <cell r="D1741" t="str">
            <v>AIUAIVAUTI</v>
          </cell>
          <cell r="E1741" t="str">
            <v>IVA utilidad</v>
          </cell>
          <cell r="F1741">
            <v>0</v>
          </cell>
          <cell r="I1741">
            <v>0</v>
          </cell>
          <cell r="J1741">
            <v>0</v>
          </cell>
          <cell r="L1741">
            <v>0</v>
          </cell>
          <cell r="Z1741">
            <v>0</v>
          </cell>
        </row>
        <row r="1743">
          <cell r="E1743" t="str">
            <v>ITEM</v>
          </cell>
        </row>
        <row r="1744">
          <cell r="D1744" t="str">
            <v>VI1MDC</v>
          </cell>
          <cell r="E1744" t="str">
            <v xml:space="preserve">Pavimento Flexible MDC-1 </v>
          </cell>
          <cell r="G1744" t="str">
            <v>UN.</v>
          </cell>
          <cell r="H1744" t="str">
            <v>M3</v>
          </cell>
          <cell r="I1744">
            <v>235600</v>
          </cell>
          <cell r="K1744">
            <v>127</v>
          </cell>
          <cell r="L1744">
            <v>29921200</v>
          </cell>
          <cell r="N1744">
            <v>600</v>
          </cell>
          <cell r="O1744">
            <v>0</v>
          </cell>
          <cell r="P1744">
            <v>235000</v>
          </cell>
          <cell r="Q1744">
            <v>0</v>
          </cell>
          <cell r="X1744">
            <v>29921200</v>
          </cell>
          <cell r="Z1744" t="e">
            <v>#N/A</v>
          </cell>
          <cell r="AA1744" t="e">
            <v>#N/A</v>
          </cell>
          <cell r="AB1744">
            <v>0</v>
          </cell>
          <cell r="AC1744" t="e">
            <v>#N/A</v>
          </cell>
        </row>
        <row r="1746">
          <cell r="D1746" t="str">
            <v>CODIGO</v>
          </cell>
          <cell r="E1746" t="str">
            <v>DESCRIPCION</v>
          </cell>
          <cell r="F1746" t="str">
            <v>UN</v>
          </cell>
          <cell r="G1746" t="str">
            <v>CANT</v>
          </cell>
          <cell r="H1746" t="str">
            <v>V/UNIT.</v>
          </cell>
          <cell r="I1746" t="str">
            <v>V/TOTAL</v>
          </cell>
          <cell r="K1746" t="str">
            <v>CANT TOTAL</v>
          </cell>
          <cell r="L1746" t="str">
            <v>Vr TOTAL</v>
          </cell>
          <cell r="Y1746" t="str">
            <v>CANT.</v>
          </cell>
          <cell r="Z1746" t="str">
            <v>V/TOTAL</v>
          </cell>
        </row>
        <row r="1747">
          <cell r="E1747" t="str">
            <v>MATERIALES</v>
          </cell>
          <cell r="I1747">
            <v>600</v>
          </cell>
          <cell r="L1747">
            <v>76200</v>
          </cell>
          <cell r="Z1747" t="e">
            <v>#N/A</v>
          </cell>
        </row>
        <row r="1748">
          <cell r="D1748" t="str">
            <v>TC16IMPR</v>
          </cell>
          <cell r="E1748" t="str">
            <v>Imprimación</v>
          </cell>
          <cell r="F1748" t="str">
            <v>m2</v>
          </cell>
          <cell r="G1748">
            <v>1</v>
          </cell>
          <cell r="H1748">
            <v>600</v>
          </cell>
          <cell r="I1748">
            <v>600</v>
          </cell>
          <cell r="J1748">
            <v>0</v>
          </cell>
          <cell r="K1748">
            <v>127</v>
          </cell>
          <cell r="L1748">
            <v>76200</v>
          </cell>
          <cell r="Y1748" t="e">
            <v>#N/A</v>
          </cell>
          <cell r="Z1748" t="e">
            <v>#N/A</v>
          </cell>
        </row>
        <row r="1749"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Y1749">
            <v>0</v>
          </cell>
          <cell r="Z1749">
            <v>0</v>
          </cell>
        </row>
        <row r="1750"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Y1750">
            <v>0</v>
          </cell>
          <cell r="Z1750">
            <v>0</v>
          </cell>
        </row>
        <row r="1751"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Y1751">
            <v>0</v>
          </cell>
          <cell r="Z1751">
            <v>0</v>
          </cell>
        </row>
        <row r="1752"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Y1752">
            <v>0</v>
          </cell>
          <cell r="Z1752">
            <v>0</v>
          </cell>
        </row>
        <row r="1754">
          <cell r="E1754" t="str">
            <v>MANO DE OBRA</v>
          </cell>
          <cell r="I1754">
            <v>0</v>
          </cell>
          <cell r="L1754">
            <v>0</v>
          </cell>
          <cell r="Z1754">
            <v>0</v>
          </cell>
        </row>
        <row r="1755"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Y1755">
            <v>0</v>
          </cell>
          <cell r="Z1755">
            <v>0</v>
          </cell>
        </row>
        <row r="1757">
          <cell r="E1757" t="str">
            <v>VARIOS</v>
          </cell>
          <cell r="I1757">
            <v>235000</v>
          </cell>
          <cell r="L1757">
            <v>29845000</v>
          </cell>
          <cell r="Z1757" t="e">
            <v>#N/A</v>
          </cell>
        </row>
        <row r="1758">
          <cell r="D1758" t="str">
            <v>TC161MDC</v>
          </cell>
          <cell r="E1758" t="str">
            <v>Base Asfaltica MDC-1</v>
          </cell>
          <cell r="F1758" t="str">
            <v>M3</v>
          </cell>
          <cell r="G1758">
            <v>1</v>
          </cell>
          <cell r="H1758">
            <v>235000</v>
          </cell>
          <cell r="I1758">
            <v>235000</v>
          </cell>
          <cell r="J1758">
            <v>0</v>
          </cell>
          <cell r="K1758">
            <v>127</v>
          </cell>
          <cell r="L1758">
            <v>29845000</v>
          </cell>
          <cell r="Y1758" t="e">
            <v>#N/A</v>
          </cell>
          <cell r="Z1758" t="e">
            <v>#N/A</v>
          </cell>
        </row>
        <row r="1761">
          <cell r="E1761" t="str">
            <v>SUBTOTAL</v>
          </cell>
          <cell r="I1761">
            <v>235600</v>
          </cell>
          <cell r="L1761">
            <v>29921200</v>
          </cell>
          <cell r="Z1761" t="e">
            <v>#N/A</v>
          </cell>
        </row>
        <row r="1762">
          <cell r="E1762" t="str">
            <v>A.I.U</v>
          </cell>
          <cell r="I1762">
            <v>0</v>
          </cell>
          <cell r="L1762">
            <v>0</v>
          </cell>
          <cell r="Z1762">
            <v>0</v>
          </cell>
        </row>
        <row r="1763">
          <cell r="D1763" t="str">
            <v>AIUAADMON</v>
          </cell>
          <cell r="E1763" t="str">
            <v>Admon</v>
          </cell>
          <cell r="F1763">
            <v>0</v>
          </cell>
          <cell r="I1763">
            <v>0</v>
          </cell>
          <cell r="J1763">
            <v>0</v>
          </cell>
          <cell r="L1763">
            <v>0</v>
          </cell>
          <cell r="Z1763">
            <v>0</v>
          </cell>
        </row>
        <row r="1764">
          <cell r="D1764" t="str">
            <v>AIUAIMPRE</v>
          </cell>
          <cell r="E1764" t="str">
            <v>Imprevistos</v>
          </cell>
          <cell r="F1764">
            <v>0</v>
          </cell>
          <cell r="I1764">
            <v>0</v>
          </cell>
          <cell r="J1764">
            <v>0</v>
          </cell>
          <cell r="L1764">
            <v>0</v>
          </cell>
          <cell r="Z1764">
            <v>0</v>
          </cell>
        </row>
        <row r="1765">
          <cell r="D1765" t="str">
            <v>AIUAUTILI</v>
          </cell>
          <cell r="E1765" t="str">
            <v>Utilidad</v>
          </cell>
          <cell r="F1765">
            <v>0</v>
          </cell>
          <cell r="I1765">
            <v>0</v>
          </cell>
          <cell r="J1765">
            <v>0</v>
          </cell>
          <cell r="L1765">
            <v>0</v>
          </cell>
          <cell r="Z1765">
            <v>0</v>
          </cell>
        </row>
        <row r="1766">
          <cell r="D1766" t="str">
            <v>AIUAIVAUTI</v>
          </cell>
          <cell r="E1766" t="str">
            <v>IVA utilidad</v>
          </cell>
          <cell r="F1766">
            <v>0</v>
          </cell>
          <cell r="I1766">
            <v>0</v>
          </cell>
          <cell r="J1766">
            <v>0</v>
          </cell>
          <cell r="L1766">
            <v>0</v>
          </cell>
          <cell r="Z1766">
            <v>0</v>
          </cell>
        </row>
        <row r="1768">
          <cell r="E1768" t="str">
            <v>ITEM</v>
          </cell>
        </row>
        <row r="1769">
          <cell r="D1769" t="str">
            <v>VI3MDC</v>
          </cell>
          <cell r="E1769" t="str">
            <v>Pavimento Flexibles MDC-3</v>
          </cell>
          <cell r="G1769" t="str">
            <v>UN.</v>
          </cell>
          <cell r="H1769" t="str">
            <v>M3</v>
          </cell>
          <cell r="I1769">
            <v>258600</v>
          </cell>
          <cell r="K1769">
            <v>75</v>
          </cell>
          <cell r="L1769">
            <v>19395000</v>
          </cell>
          <cell r="N1769">
            <v>600</v>
          </cell>
          <cell r="O1769">
            <v>0</v>
          </cell>
          <cell r="P1769">
            <v>258000</v>
          </cell>
          <cell r="Q1769">
            <v>0</v>
          </cell>
          <cell r="X1769">
            <v>19395000</v>
          </cell>
          <cell r="Z1769" t="e">
            <v>#N/A</v>
          </cell>
          <cell r="AA1769" t="e">
            <v>#N/A</v>
          </cell>
          <cell r="AB1769">
            <v>0</v>
          </cell>
          <cell r="AC1769" t="e">
            <v>#N/A</v>
          </cell>
        </row>
        <row r="1771">
          <cell r="D1771" t="str">
            <v>CODIGO</v>
          </cell>
          <cell r="E1771" t="str">
            <v>DESCRIPCION</v>
          </cell>
          <cell r="F1771" t="str">
            <v>UN</v>
          </cell>
          <cell r="G1771" t="str">
            <v>CANT</v>
          </cell>
          <cell r="H1771" t="str">
            <v>V/UNIT.</v>
          </cell>
          <cell r="I1771" t="str">
            <v>V/TOTAL</v>
          </cell>
          <cell r="K1771" t="str">
            <v>CANT TOTAL</v>
          </cell>
          <cell r="L1771" t="str">
            <v>Vr TOTAL</v>
          </cell>
          <cell r="Y1771" t="str">
            <v>CANT.</v>
          </cell>
          <cell r="Z1771" t="str">
            <v>V/TOTAL</v>
          </cell>
        </row>
        <row r="1772">
          <cell r="E1772" t="str">
            <v>MATERIALES</v>
          </cell>
          <cell r="I1772">
            <v>600</v>
          </cell>
          <cell r="L1772">
            <v>45000</v>
          </cell>
          <cell r="Z1772" t="e">
            <v>#N/A</v>
          </cell>
        </row>
        <row r="1773">
          <cell r="D1773" t="str">
            <v>TC16IMPR</v>
          </cell>
          <cell r="E1773" t="str">
            <v>Imprimación</v>
          </cell>
          <cell r="F1773" t="str">
            <v>m2</v>
          </cell>
          <cell r="G1773">
            <v>1</v>
          </cell>
          <cell r="H1773">
            <v>600</v>
          </cell>
          <cell r="I1773">
            <v>600</v>
          </cell>
          <cell r="J1773">
            <v>0</v>
          </cell>
          <cell r="K1773">
            <v>75</v>
          </cell>
          <cell r="L1773">
            <v>45000</v>
          </cell>
          <cell r="Y1773" t="e">
            <v>#N/A</v>
          </cell>
          <cell r="Z1773" t="e">
            <v>#N/A</v>
          </cell>
        </row>
        <row r="1774"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Y1774">
            <v>0</v>
          </cell>
          <cell r="Z1774">
            <v>0</v>
          </cell>
        </row>
        <row r="1775"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Y1775">
            <v>0</v>
          </cell>
          <cell r="Z1775">
            <v>0</v>
          </cell>
        </row>
        <row r="1776"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Y1776">
            <v>0</v>
          </cell>
          <cell r="Z1776">
            <v>0</v>
          </cell>
        </row>
        <row r="1777"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Y1777">
            <v>0</v>
          </cell>
          <cell r="Z1777">
            <v>0</v>
          </cell>
        </row>
        <row r="1779">
          <cell r="E1779" t="str">
            <v>MANO DE OBRA</v>
          </cell>
          <cell r="I1779">
            <v>0</v>
          </cell>
          <cell r="L1779">
            <v>0</v>
          </cell>
          <cell r="Z1779">
            <v>0</v>
          </cell>
        </row>
        <row r="1780"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Y1780">
            <v>0</v>
          </cell>
          <cell r="Z1780">
            <v>0</v>
          </cell>
        </row>
        <row r="1782">
          <cell r="E1782" t="str">
            <v>VARIOS</v>
          </cell>
          <cell r="I1782">
            <v>258000</v>
          </cell>
          <cell r="L1782">
            <v>19350000</v>
          </cell>
          <cell r="Z1782" t="e">
            <v>#N/A</v>
          </cell>
        </row>
        <row r="1783">
          <cell r="D1783" t="str">
            <v>TC163MDC</v>
          </cell>
          <cell r="E1783" t="str">
            <v>Rodadura Asfaltica MDC-3</v>
          </cell>
          <cell r="F1783" t="str">
            <v>M3</v>
          </cell>
          <cell r="G1783">
            <v>1</v>
          </cell>
          <cell r="H1783">
            <v>258000</v>
          </cell>
          <cell r="I1783">
            <v>258000</v>
          </cell>
          <cell r="J1783">
            <v>0</v>
          </cell>
          <cell r="K1783">
            <v>75</v>
          </cell>
          <cell r="L1783">
            <v>19350000</v>
          </cell>
          <cell r="Y1783" t="e">
            <v>#N/A</v>
          </cell>
          <cell r="Z1783" t="e">
            <v>#N/A</v>
          </cell>
        </row>
        <row r="1786">
          <cell r="E1786" t="str">
            <v>SUBTOTAL</v>
          </cell>
          <cell r="I1786">
            <v>258600</v>
          </cell>
          <cell r="L1786">
            <v>19395000</v>
          </cell>
          <cell r="Z1786" t="e">
            <v>#N/A</v>
          </cell>
        </row>
        <row r="1787">
          <cell r="E1787" t="str">
            <v>A.I.U</v>
          </cell>
          <cell r="I1787">
            <v>0</v>
          </cell>
          <cell r="L1787">
            <v>0</v>
          </cell>
          <cell r="Z1787">
            <v>0</v>
          </cell>
        </row>
        <row r="1788">
          <cell r="D1788" t="str">
            <v>AIUAADMON</v>
          </cell>
          <cell r="E1788" t="str">
            <v>Admon</v>
          </cell>
          <cell r="F1788">
            <v>0</v>
          </cell>
          <cell r="I1788">
            <v>0</v>
          </cell>
          <cell r="J1788">
            <v>0</v>
          </cell>
          <cell r="L1788">
            <v>0</v>
          </cell>
          <cell r="Z1788">
            <v>0</v>
          </cell>
        </row>
        <row r="1789">
          <cell r="D1789" t="str">
            <v>AIUAIMPRE</v>
          </cell>
          <cell r="E1789" t="str">
            <v>Imprevistos</v>
          </cell>
          <cell r="F1789">
            <v>0</v>
          </cell>
          <cell r="I1789">
            <v>0</v>
          </cell>
          <cell r="J1789">
            <v>0</v>
          </cell>
          <cell r="L1789">
            <v>0</v>
          </cell>
          <cell r="Z1789">
            <v>0</v>
          </cell>
        </row>
        <row r="1790">
          <cell r="D1790" t="str">
            <v>AIUAUTILI</v>
          </cell>
          <cell r="E1790" t="str">
            <v>Utilidad</v>
          </cell>
          <cell r="F1790">
            <v>0</v>
          </cell>
          <cell r="I1790">
            <v>0</v>
          </cell>
          <cell r="J1790">
            <v>0</v>
          </cell>
          <cell r="L1790">
            <v>0</v>
          </cell>
          <cell r="Z1790">
            <v>0</v>
          </cell>
        </row>
        <row r="1791">
          <cell r="D1791" t="str">
            <v>AIUAIVAUTI</v>
          </cell>
          <cell r="E1791" t="str">
            <v>IVA utilidad</v>
          </cell>
          <cell r="F1791">
            <v>0</v>
          </cell>
          <cell r="I1791">
            <v>0</v>
          </cell>
          <cell r="J1791">
            <v>0</v>
          </cell>
          <cell r="L1791">
            <v>0</v>
          </cell>
          <cell r="Z1791">
            <v>0</v>
          </cell>
        </row>
        <row r="1793">
          <cell r="E1793" t="str">
            <v>ITEM</v>
          </cell>
        </row>
        <row r="1794">
          <cell r="D1794" t="str">
            <v>HIH2</v>
          </cell>
          <cell r="E1794" t="str">
            <v>Hierro Figurado Nª 2</v>
          </cell>
          <cell r="G1794" t="str">
            <v>UN.</v>
          </cell>
          <cell r="H1794" t="str">
            <v>Kg</v>
          </cell>
          <cell r="I1794">
            <v>2198.5</v>
          </cell>
          <cell r="K1794">
            <v>0</v>
          </cell>
          <cell r="L1794">
            <v>0</v>
          </cell>
          <cell r="N1794">
            <v>2198.5</v>
          </cell>
          <cell r="O1794">
            <v>0</v>
          </cell>
          <cell r="P1794">
            <v>0</v>
          </cell>
          <cell r="Q1794">
            <v>0</v>
          </cell>
          <cell r="X1794">
            <v>0</v>
          </cell>
          <cell r="Z1794" t="e">
            <v>#VALUE!</v>
          </cell>
          <cell r="AA1794" t="e">
            <v>#VALUE!</v>
          </cell>
          <cell r="AB1794">
            <v>0</v>
          </cell>
          <cell r="AC1794">
            <v>0</v>
          </cell>
        </row>
        <row r="1796">
          <cell r="D1796" t="str">
            <v>CODIGO</v>
          </cell>
          <cell r="E1796" t="str">
            <v>DESCRIPCION</v>
          </cell>
          <cell r="F1796" t="str">
            <v>UN</v>
          </cell>
          <cell r="G1796" t="str">
            <v>CANT</v>
          </cell>
          <cell r="H1796" t="str">
            <v>V/UNIT.</v>
          </cell>
          <cell r="I1796" t="str">
            <v>V/TOTAL</v>
          </cell>
          <cell r="K1796" t="str">
            <v>CANT TOTAL</v>
          </cell>
          <cell r="L1796" t="str">
            <v>Vr TOTAL</v>
          </cell>
          <cell r="Y1796" t="str">
            <v>CANT.</v>
          </cell>
          <cell r="Z1796" t="str">
            <v>V/TOTAL</v>
          </cell>
        </row>
        <row r="1797">
          <cell r="E1797" t="str">
            <v>MATERIALES</v>
          </cell>
          <cell r="I1797">
            <v>2198.5</v>
          </cell>
          <cell r="L1797">
            <v>0</v>
          </cell>
          <cell r="Z1797" t="e">
            <v>#VALUE!</v>
          </cell>
        </row>
        <row r="1798">
          <cell r="D1798" t="str">
            <v>MA01H2</v>
          </cell>
          <cell r="E1798" t="str">
            <v>Acero PDR60 N. 2</v>
          </cell>
          <cell r="F1798" t="str">
            <v>Kg</v>
          </cell>
          <cell r="G1798">
            <v>1</v>
          </cell>
          <cell r="H1798">
            <v>2150</v>
          </cell>
          <cell r="I1798">
            <v>2150</v>
          </cell>
          <cell r="J1798">
            <v>0</v>
          </cell>
          <cell r="K1798">
            <v>0</v>
          </cell>
          <cell r="L1798">
            <v>0</v>
          </cell>
          <cell r="Y1798" t="e">
            <v>#VALUE!</v>
          </cell>
          <cell r="Z1798" t="e">
            <v>#VALUE!</v>
          </cell>
        </row>
        <row r="1799">
          <cell r="D1799" t="str">
            <v>MA01AN18</v>
          </cell>
          <cell r="E1799" t="str">
            <v>Alambre Negro</v>
          </cell>
          <cell r="F1799" t="str">
            <v>Kg</v>
          </cell>
          <cell r="G1799">
            <v>2.5000000000000001E-2</v>
          </cell>
          <cell r="H1799">
            <v>1940</v>
          </cell>
          <cell r="I1799">
            <v>48.5</v>
          </cell>
          <cell r="J1799">
            <v>0</v>
          </cell>
          <cell r="K1799">
            <v>0</v>
          </cell>
          <cell r="L1799">
            <v>0</v>
          </cell>
          <cell r="Y1799" t="e">
            <v>#VALUE!</v>
          </cell>
          <cell r="Z1799" t="e">
            <v>#VALUE!</v>
          </cell>
        </row>
        <row r="1801">
          <cell r="E1801" t="str">
            <v>MANO DE OBRA</v>
          </cell>
          <cell r="I1801">
            <v>0</v>
          </cell>
          <cell r="L1801">
            <v>0</v>
          </cell>
          <cell r="Z1801">
            <v>0</v>
          </cell>
        </row>
        <row r="1803">
          <cell r="E1803" t="str">
            <v>VARIOS</v>
          </cell>
          <cell r="I1803">
            <v>0</v>
          </cell>
          <cell r="L1803">
            <v>0</v>
          </cell>
          <cell r="Z1803">
            <v>0</v>
          </cell>
        </row>
        <row r="1805">
          <cell r="E1805" t="str">
            <v>SUBTOTAL</v>
          </cell>
          <cell r="I1805">
            <v>2198.5</v>
          </cell>
          <cell r="L1805">
            <v>0</v>
          </cell>
          <cell r="Z1805" t="e">
            <v>#VALUE!</v>
          </cell>
        </row>
        <row r="1806">
          <cell r="E1806" t="str">
            <v>A.I.U</v>
          </cell>
          <cell r="I1806">
            <v>0</v>
          </cell>
          <cell r="L1806">
            <v>0</v>
          </cell>
          <cell r="Z1806">
            <v>0</v>
          </cell>
        </row>
        <row r="1807">
          <cell r="D1807" t="str">
            <v>AIUAADMON</v>
          </cell>
          <cell r="E1807" t="str">
            <v>Admon</v>
          </cell>
          <cell r="F1807">
            <v>0</v>
          </cell>
          <cell r="I1807">
            <v>0</v>
          </cell>
          <cell r="J1807">
            <v>0</v>
          </cell>
          <cell r="L1807">
            <v>0</v>
          </cell>
          <cell r="Z1807">
            <v>0</v>
          </cell>
        </row>
        <row r="1808">
          <cell r="D1808" t="str">
            <v>AIUAIMPRE</v>
          </cell>
          <cell r="E1808" t="str">
            <v>Imprevistos</v>
          </cell>
          <cell r="F1808">
            <v>0</v>
          </cell>
          <cell r="I1808">
            <v>0</v>
          </cell>
          <cell r="J1808">
            <v>0</v>
          </cell>
          <cell r="L1808">
            <v>0</v>
          </cell>
          <cell r="Z1808">
            <v>0</v>
          </cell>
        </row>
        <row r="1809">
          <cell r="D1809" t="str">
            <v>AIUAUTILI</v>
          </cell>
          <cell r="E1809" t="str">
            <v>Utilidad</v>
          </cell>
          <cell r="F1809">
            <v>0</v>
          </cell>
          <cell r="I1809">
            <v>0</v>
          </cell>
          <cell r="J1809">
            <v>0</v>
          </cell>
          <cell r="L1809">
            <v>0</v>
          </cell>
          <cell r="Z1809">
            <v>0</v>
          </cell>
        </row>
        <row r="1810">
          <cell r="D1810" t="str">
            <v>AIUAIVAUTI</v>
          </cell>
          <cell r="E1810" t="str">
            <v>IVA utilidad</v>
          </cell>
          <cell r="F1810">
            <v>0</v>
          </cell>
          <cell r="I1810">
            <v>0</v>
          </cell>
          <cell r="J1810">
            <v>0</v>
          </cell>
          <cell r="L1810">
            <v>0</v>
          </cell>
          <cell r="Z1810">
            <v>0</v>
          </cell>
        </row>
        <row r="1812">
          <cell r="E1812" t="str">
            <v>ITEM</v>
          </cell>
        </row>
        <row r="1813">
          <cell r="D1813" t="str">
            <v>HIH3</v>
          </cell>
          <cell r="E1813" t="str">
            <v>Hierro Figurado Nª 3</v>
          </cell>
          <cell r="G1813" t="str">
            <v>UN.</v>
          </cell>
          <cell r="H1813" t="str">
            <v>Kg</v>
          </cell>
          <cell r="I1813">
            <v>2198.5</v>
          </cell>
          <cell r="K1813">
            <v>0</v>
          </cell>
          <cell r="L1813">
            <v>0</v>
          </cell>
          <cell r="N1813">
            <v>2198.5</v>
          </cell>
          <cell r="O1813">
            <v>0</v>
          </cell>
          <cell r="P1813">
            <v>0</v>
          </cell>
          <cell r="Q1813">
            <v>0</v>
          </cell>
          <cell r="X1813">
            <v>0</v>
          </cell>
          <cell r="Z1813" t="e">
            <v>#VALUE!</v>
          </cell>
          <cell r="AA1813" t="e">
            <v>#VALUE!</v>
          </cell>
          <cell r="AB1813">
            <v>0</v>
          </cell>
          <cell r="AC1813">
            <v>0</v>
          </cell>
        </row>
        <row r="1815">
          <cell r="D1815" t="str">
            <v>CODIGO</v>
          </cell>
          <cell r="E1815" t="str">
            <v>DESCRIPCION</v>
          </cell>
          <cell r="F1815" t="str">
            <v>UN</v>
          </cell>
          <cell r="G1815" t="str">
            <v>CANT</v>
          </cell>
          <cell r="H1815" t="str">
            <v>V/UNIT.</v>
          </cell>
          <cell r="I1815" t="str">
            <v>V/TOTAL</v>
          </cell>
          <cell r="K1815" t="str">
            <v>CANT TOTAL</v>
          </cell>
          <cell r="L1815" t="str">
            <v>Vr TOTAL</v>
          </cell>
          <cell r="Y1815" t="str">
            <v>CANT.</v>
          </cell>
          <cell r="Z1815" t="str">
            <v>V/TOTAL</v>
          </cell>
        </row>
        <row r="1816">
          <cell r="E1816" t="str">
            <v>MATERIALES</v>
          </cell>
          <cell r="I1816">
            <v>2198.5</v>
          </cell>
          <cell r="L1816">
            <v>0</v>
          </cell>
          <cell r="Z1816" t="e">
            <v>#VALUE!</v>
          </cell>
        </row>
        <row r="1817">
          <cell r="D1817" t="str">
            <v>MA01H3</v>
          </cell>
          <cell r="E1817" t="str">
            <v>Acero PDR60 N. 3</v>
          </cell>
          <cell r="F1817" t="str">
            <v>Kg</v>
          </cell>
          <cell r="G1817">
            <v>1</v>
          </cell>
          <cell r="H1817">
            <v>2150</v>
          </cell>
          <cell r="I1817">
            <v>2150</v>
          </cell>
          <cell r="J1817">
            <v>0</v>
          </cell>
          <cell r="K1817">
            <v>0</v>
          </cell>
          <cell r="L1817">
            <v>0</v>
          </cell>
          <cell r="Y1817" t="e">
            <v>#VALUE!</v>
          </cell>
          <cell r="Z1817" t="e">
            <v>#VALUE!</v>
          </cell>
        </row>
        <row r="1818">
          <cell r="D1818" t="str">
            <v>MA01AN18</v>
          </cell>
          <cell r="E1818" t="str">
            <v>Alambre Negro</v>
          </cell>
          <cell r="F1818" t="str">
            <v>Kg</v>
          </cell>
          <cell r="G1818">
            <v>2.5000000000000001E-2</v>
          </cell>
          <cell r="H1818">
            <v>1940</v>
          </cell>
          <cell r="I1818">
            <v>48.5</v>
          </cell>
          <cell r="J1818">
            <v>0</v>
          </cell>
          <cell r="K1818">
            <v>0</v>
          </cell>
          <cell r="L1818">
            <v>0</v>
          </cell>
          <cell r="Y1818" t="e">
            <v>#VALUE!</v>
          </cell>
          <cell r="Z1818" t="e">
            <v>#VALUE!</v>
          </cell>
        </row>
        <row r="1820">
          <cell r="E1820" t="str">
            <v>MANO DE OBRA</v>
          </cell>
          <cell r="I1820">
            <v>0</v>
          </cell>
          <cell r="L1820">
            <v>0</v>
          </cell>
          <cell r="Z1820">
            <v>0</v>
          </cell>
        </row>
        <row r="1822">
          <cell r="E1822" t="str">
            <v>VARIOS</v>
          </cell>
          <cell r="I1822">
            <v>0</v>
          </cell>
          <cell r="L1822">
            <v>0</v>
          </cell>
          <cell r="Z1822">
            <v>0</v>
          </cell>
        </row>
        <row r="1824">
          <cell r="E1824" t="str">
            <v>SUBTOTAL</v>
          </cell>
          <cell r="I1824">
            <v>2198.5</v>
          </cell>
          <cell r="L1824">
            <v>0</v>
          </cell>
          <cell r="Z1824" t="e">
            <v>#VALUE!</v>
          </cell>
        </row>
        <row r="1825">
          <cell r="E1825" t="str">
            <v>A.I.U</v>
          </cell>
          <cell r="I1825">
            <v>0</v>
          </cell>
          <cell r="L1825">
            <v>0</v>
          </cell>
          <cell r="Z1825">
            <v>0</v>
          </cell>
        </row>
        <row r="1826">
          <cell r="D1826" t="str">
            <v>AIUAADMON</v>
          </cell>
          <cell r="E1826" t="str">
            <v>Admon</v>
          </cell>
          <cell r="F1826">
            <v>0</v>
          </cell>
          <cell r="I1826">
            <v>0</v>
          </cell>
          <cell r="J1826">
            <v>0</v>
          </cell>
          <cell r="L1826">
            <v>0</v>
          </cell>
          <cell r="Z1826">
            <v>0</v>
          </cell>
        </row>
        <row r="1827">
          <cell r="D1827" t="str">
            <v>AIUAIMPRE</v>
          </cell>
          <cell r="E1827" t="str">
            <v>Imprevistos</v>
          </cell>
          <cell r="F1827">
            <v>0</v>
          </cell>
          <cell r="I1827">
            <v>0</v>
          </cell>
          <cell r="J1827">
            <v>0</v>
          </cell>
          <cell r="L1827">
            <v>0</v>
          </cell>
          <cell r="Z1827">
            <v>0</v>
          </cell>
        </row>
        <row r="1828">
          <cell r="D1828" t="str">
            <v>AIUAUTILI</v>
          </cell>
          <cell r="E1828" t="str">
            <v>Utilidad</v>
          </cell>
          <cell r="F1828">
            <v>0</v>
          </cell>
          <cell r="I1828">
            <v>0</v>
          </cell>
          <cell r="J1828">
            <v>0</v>
          </cell>
          <cell r="L1828">
            <v>0</v>
          </cell>
          <cell r="Z1828">
            <v>0</v>
          </cell>
        </row>
        <row r="1829">
          <cell r="D1829" t="str">
            <v>AIUAIVAUTI</v>
          </cell>
          <cell r="E1829" t="str">
            <v>IVA utilidad</v>
          </cell>
          <cell r="F1829">
            <v>0</v>
          </cell>
          <cell r="I1829">
            <v>0</v>
          </cell>
          <cell r="J1829">
            <v>0</v>
          </cell>
          <cell r="L1829">
            <v>0</v>
          </cell>
          <cell r="Z1829">
            <v>0</v>
          </cell>
        </row>
        <row r="1831">
          <cell r="E1831" t="str">
            <v>ITEM</v>
          </cell>
        </row>
        <row r="1832">
          <cell r="D1832" t="str">
            <v>HIH4</v>
          </cell>
          <cell r="E1832" t="str">
            <v>Hierro Figurado Nª 4</v>
          </cell>
          <cell r="G1832" t="str">
            <v>UN.</v>
          </cell>
          <cell r="H1832" t="str">
            <v>Kg</v>
          </cell>
          <cell r="I1832">
            <v>2198.5</v>
          </cell>
          <cell r="K1832">
            <v>68964</v>
          </cell>
          <cell r="L1832">
            <v>151617354</v>
          </cell>
          <cell r="N1832">
            <v>2198.5</v>
          </cell>
          <cell r="O1832">
            <v>0</v>
          </cell>
          <cell r="P1832">
            <v>0</v>
          </cell>
          <cell r="Q1832">
            <v>0</v>
          </cell>
          <cell r="X1832">
            <v>151617354</v>
          </cell>
          <cell r="Z1832" t="e">
            <v>#VALUE!</v>
          </cell>
          <cell r="AA1832" t="e">
            <v>#VALUE!</v>
          </cell>
          <cell r="AB1832">
            <v>0</v>
          </cell>
          <cell r="AC1832">
            <v>0</v>
          </cell>
        </row>
        <row r="1834">
          <cell r="D1834" t="str">
            <v>CODIGO</v>
          </cell>
          <cell r="E1834" t="str">
            <v>DESCRIPCION</v>
          </cell>
          <cell r="F1834" t="str">
            <v>UN</v>
          </cell>
          <cell r="G1834" t="str">
            <v>CANT</v>
          </cell>
          <cell r="H1834" t="str">
            <v>V/UNIT.</v>
          </cell>
          <cell r="I1834" t="str">
            <v>V/TOTAL</v>
          </cell>
          <cell r="K1834" t="str">
            <v>CANT TOTAL</v>
          </cell>
          <cell r="L1834" t="str">
            <v>Vr TOTAL</v>
          </cell>
          <cell r="Y1834" t="str">
            <v>CANT.</v>
          </cell>
          <cell r="Z1834" t="str">
            <v>V/TOTAL</v>
          </cell>
        </row>
        <row r="1835">
          <cell r="E1835" t="str">
            <v>MATERIALES</v>
          </cell>
          <cell r="I1835">
            <v>2198.5</v>
          </cell>
          <cell r="L1835">
            <v>151617354</v>
          </cell>
          <cell r="Z1835" t="e">
            <v>#VALUE!</v>
          </cell>
        </row>
        <row r="1836">
          <cell r="D1836" t="str">
            <v>MA01H4</v>
          </cell>
          <cell r="E1836" t="str">
            <v>Acero PDR60 N. 4</v>
          </cell>
          <cell r="F1836" t="str">
            <v>Kg</v>
          </cell>
          <cell r="G1836">
            <v>1</v>
          </cell>
          <cell r="H1836">
            <v>2150</v>
          </cell>
          <cell r="I1836">
            <v>2150</v>
          </cell>
          <cell r="J1836">
            <v>0</v>
          </cell>
          <cell r="K1836">
            <v>68964</v>
          </cell>
          <cell r="L1836">
            <v>148272600</v>
          </cell>
          <cell r="Y1836" t="e">
            <v>#VALUE!</v>
          </cell>
          <cell r="Z1836" t="e">
            <v>#VALUE!</v>
          </cell>
        </row>
        <row r="1837">
          <cell r="D1837" t="str">
            <v>MA01AN18</v>
          </cell>
          <cell r="E1837" t="str">
            <v>Alambre Negro</v>
          </cell>
          <cell r="F1837" t="str">
            <v>Kg</v>
          </cell>
          <cell r="G1837">
            <v>2.5000000000000001E-2</v>
          </cell>
          <cell r="H1837">
            <v>1940</v>
          </cell>
          <cell r="I1837">
            <v>48.5</v>
          </cell>
          <cell r="J1837">
            <v>0</v>
          </cell>
          <cell r="K1837">
            <v>1724.1000000000001</v>
          </cell>
          <cell r="L1837">
            <v>3344754.0000000005</v>
          </cell>
          <cell r="Y1837" t="e">
            <v>#VALUE!</v>
          </cell>
          <cell r="Z1837" t="e">
            <v>#VALUE!</v>
          </cell>
        </row>
        <row r="1839">
          <cell r="E1839" t="str">
            <v>MANO DE OBRA</v>
          </cell>
          <cell r="I1839">
            <v>0</v>
          </cell>
          <cell r="L1839">
            <v>0</v>
          </cell>
          <cell r="Z1839">
            <v>0</v>
          </cell>
        </row>
        <row r="1841">
          <cell r="E1841" t="str">
            <v>VARIOS</v>
          </cell>
          <cell r="I1841">
            <v>0</v>
          </cell>
          <cell r="L1841">
            <v>0</v>
          </cell>
          <cell r="Z1841">
            <v>0</v>
          </cell>
        </row>
        <row r="1843">
          <cell r="E1843" t="str">
            <v>SUBTOTAL</v>
          </cell>
          <cell r="I1843">
            <v>2198.5</v>
          </cell>
          <cell r="L1843">
            <v>151617354</v>
          </cell>
          <cell r="Z1843" t="e">
            <v>#VALUE!</v>
          </cell>
        </row>
        <row r="1844">
          <cell r="E1844" t="str">
            <v>A.I.U</v>
          </cell>
          <cell r="I1844">
            <v>0</v>
          </cell>
          <cell r="L1844">
            <v>0</v>
          </cell>
          <cell r="Z1844">
            <v>0</v>
          </cell>
        </row>
        <row r="1845">
          <cell r="D1845" t="str">
            <v>AIUAADMON</v>
          </cell>
          <cell r="E1845" t="str">
            <v>Admon</v>
          </cell>
          <cell r="F1845">
            <v>0</v>
          </cell>
          <cell r="I1845">
            <v>0</v>
          </cell>
          <cell r="J1845">
            <v>0</v>
          </cell>
          <cell r="L1845">
            <v>0</v>
          </cell>
          <cell r="Z1845">
            <v>0</v>
          </cell>
        </row>
        <row r="1846">
          <cell r="D1846" t="str">
            <v>AIUAIMPRE</v>
          </cell>
          <cell r="E1846" t="str">
            <v>Imprevistos</v>
          </cell>
          <cell r="F1846">
            <v>0</v>
          </cell>
          <cell r="I1846">
            <v>0</v>
          </cell>
          <cell r="J1846">
            <v>0</v>
          </cell>
          <cell r="L1846">
            <v>0</v>
          </cell>
          <cell r="Z1846">
            <v>0</v>
          </cell>
        </row>
        <row r="1847">
          <cell r="D1847" t="str">
            <v>AIUAUTILI</v>
          </cell>
          <cell r="E1847" t="str">
            <v>Utilidad</v>
          </cell>
          <cell r="F1847">
            <v>0</v>
          </cell>
          <cell r="I1847">
            <v>0</v>
          </cell>
          <cell r="J1847">
            <v>0</v>
          </cell>
          <cell r="L1847">
            <v>0</v>
          </cell>
          <cell r="Z1847">
            <v>0</v>
          </cell>
        </row>
        <row r="1848">
          <cell r="D1848" t="str">
            <v>AIUAIVAUTI</v>
          </cell>
          <cell r="E1848" t="str">
            <v>IVA utilidad</v>
          </cell>
          <cell r="F1848">
            <v>0</v>
          </cell>
          <cell r="I1848">
            <v>0</v>
          </cell>
          <cell r="J1848">
            <v>0</v>
          </cell>
          <cell r="L1848">
            <v>0</v>
          </cell>
          <cell r="Z1848">
            <v>0</v>
          </cell>
        </row>
        <row r="1850">
          <cell r="E1850" t="str">
            <v>ITEM</v>
          </cell>
        </row>
        <row r="1851">
          <cell r="D1851" t="str">
            <v>HIH5</v>
          </cell>
          <cell r="E1851" t="str">
            <v>Hierro Figurado Nª 5</v>
          </cell>
          <cell r="G1851" t="str">
            <v>UN.</v>
          </cell>
          <cell r="H1851" t="str">
            <v>Kg</v>
          </cell>
          <cell r="I1851">
            <v>2198.5</v>
          </cell>
          <cell r="K1851">
            <v>0</v>
          </cell>
          <cell r="L1851">
            <v>0</v>
          </cell>
          <cell r="N1851">
            <v>2198.5</v>
          </cell>
          <cell r="O1851">
            <v>0</v>
          </cell>
          <cell r="P1851">
            <v>0</v>
          </cell>
          <cell r="Q1851">
            <v>0</v>
          </cell>
          <cell r="X1851">
            <v>0</v>
          </cell>
          <cell r="Z1851" t="e">
            <v>#VALUE!</v>
          </cell>
          <cell r="AA1851" t="e">
            <v>#VALUE!</v>
          </cell>
          <cell r="AB1851">
            <v>0</v>
          </cell>
          <cell r="AC1851">
            <v>0</v>
          </cell>
        </row>
        <row r="1853">
          <cell r="D1853" t="str">
            <v>CODIGO</v>
          </cell>
          <cell r="E1853" t="str">
            <v>DESCRIPCION</v>
          </cell>
          <cell r="F1853" t="str">
            <v>UN</v>
          </cell>
          <cell r="G1853" t="str">
            <v>CANT</v>
          </cell>
          <cell r="H1853" t="str">
            <v>V/UNIT.</v>
          </cell>
          <cell r="I1853" t="str">
            <v>V/TOTAL</v>
          </cell>
          <cell r="K1853" t="str">
            <v>CANT TOTAL</v>
          </cell>
          <cell r="L1853" t="str">
            <v>Vr TOTAL</v>
          </cell>
          <cell r="Y1853" t="str">
            <v>CANT.</v>
          </cell>
          <cell r="Z1853" t="str">
            <v>V/TOTAL</v>
          </cell>
        </row>
        <row r="1854">
          <cell r="E1854" t="str">
            <v>MATERIALES</v>
          </cell>
          <cell r="I1854">
            <v>2198.5</v>
          </cell>
          <cell r="L1854">
            <v>0</v>
          </cell>
          <cell r="Z1854" t="e">
            <v>#VALUE!</v>
          </cell>
        </row>
        <row r="1855">
          <cell r="D1855" t="str">
            <v>MA01H5</v>
          </cell>
          <cell r="E1855" t="str">
            <v>Acero PDR60 N. 5</v>
          </cell>
          <cell r="F1855" t="str">
            <v>Kg</v>
          </cell>
          <cell r="G1855">
            <v>1</v>
          </cell>
          <cell r="H1855">
            <v>2150</v>
          </cell>
          <cell r="I1855">
            <v>2150</v>
          </cell>
          <cell r="J1855">
            <v>0</v>
          </cell>
          <cell r="K1855">
            <v>0</v>
          </cell>
          <cell r="L1855">
            <v>0</v>
          </cell>
          <cell r="Y1855" t="e">
            <v>#VALUE!</v>
          </cell>
          <cell r="Z1855" t="e">
            <v>#VALUE!</v>
          </cell>
        </row>
        <row r="1856">
          <cell r="D1856" t="str">
            <v>MA01AN18</v>
          </cell>
          <cell r="E1856" t="str">
            <v>Alambre Negro</v>
          </cell>
          <cell r="F1856" t="str">
            <v>Kg</v>
          </cell>
          <cell r="G1856">
            <v>2.5000000000000001E-2</v>
          </cell>
          <cell r="H1856">
            <v>1940</v>
          </cell>
          <cell r="I1856">
            <v>48.5</v>
          </cell>
          <cell r="J1856">
            <v>0</v>
          </cell>
          <cell r="K1856">
            <v>0</v>
          </cell>
          <cell r="L1856">
            <v>0</v>
          </cell>
          <cell r="Y1856" t="e">
            <v>#VALUE!</v>
          </cell>
          <cell r="Z1856" t="e">
            <v>#VALUE!</v>
          </cell>
        </row>
        <row r="1858">
          <cell r="E1858" t="str">
            <v>MANO DE OBRA</v>
          </cell>
          <cell r="I1858">
            <v>0</v>
          </cell>
          <cell r="L1858">
            <v>0</v>
          </cell>
          <cell r="Z1858">
            <v>0</v>
          </cell>
        </row>
        <row r="1860">
          <cell r="E1860" t="str">
            <v>VARIOS</v>
          </cell>
          <cell r="I1860">
            <v>0</v>
          </cell>
          <cell r="L1860">
            <v>0</v>
          </cell>
          <cell r="Z1860">
            <v>0</v>
          </cell>
        </row>
        <row r="1862">
          <cell r="E1862" t="str">
            <v>SUBTOTAL</v>
          </cell>
          <cell r="I1862">
            <v>2198.5</v>
          </cell>
          <cell r="L1862">
            <v>0</v>
          </cell>
          <cell r="Z1862" t="e">
            <v>#VALUE!</v>
          </cell>
        </row>
        <row r="1863">
          <cell r="E1863" t="str">
            <v>A.I.U</v>
          </cell>
          <cell r="I1863">
            <v>0</v>
          </cell>
          <cell r="L1863">
            <v>0</v>
          </cell>
          <cell r="Z1863">
            <v>0</v>
          </cell>
        </row>
        <row r="1864">
          <cell r="D1864" t="str">
            <v>AIUAADMON</v>
          </cell>
          <cell r="E1864" t="str">
            <v>Admon</v>
          </cell>
          <cell r="F1864">
            <v>0</v>
          </cell>
          <cell r="I1864">
            <v>0</v>
          </cell>
          <cell r="J1864">
            <v>0</v>
          </cell>
          <cell r="L1864">
            <v>0</v>
          </cell>
          <cell r="Z1864">
            <v>0</v>
          </cell>
        </row>
        <row r="1865">
          <cell r="D1865" t="str">
            <v>AIUAIMPRE</v>
          </cell>
          <cell r="E1865" t="str">
            <v>Imprevistos</v>
          </cell>
          <cell r="F1865">
            <v>0</v>
          </cell>
          <cell r="I1865">
            <v>0</v>
          </cell>
          <cell r="J1865">
            <v>0</v>
          </cell>
          <cell r="L1865">
            <v>0</v>
          </cell>
          <cell r="Z1865">
            <v>0</v>
          </cell>
        </row>
        <row r="1866">
          <cell r="D1866" t="str">
            <v>AIUAUTILI</v>
          </cell>
          <cell r="E1866" t="str">
            <v>Utilidad</v>
          </cell>
          <cell r="F1866">
            <v>0</v>
          </cell>
          <cell r="I1866">
            <v>0</v>
          </cell>
          <cell r="J1866">
            <v>0</v>
          </cell>
          <cell r="L1866">
            <v>0</v>
          </cell>
          <cell r="Z1866">
            <v>0</v>
          </cell>
        </row>
        <row r="1867">
          <cell r="D1867" t="str">
            <v>AIUAIVAUTI</v>
          </cell>
          <cell r="E1867" t="str">
            <v>IVA utilidad</v>
          </cell>
          <cell r="F1867">
            <v>0</v>
          </cell>
          <cell r="I1867">
            <v>0</v>
          </cell>
          <cell r="J1867">
            <v>0</v>
          </cell>
          <cell r="L1867">
            <v>0</v>
          </cell>
          <cell r="Z1867">
            <v>0</v>
          </cell>
        </row>
        <row r="1869">
          <cell r="E1869" t="str">
            <v>ITEM</v>
          </cell>
        </row>
        <row r="1870">
          <cell r="D1870" t="str">
            <v>HIH6</v>
          </cell>
          <cell r="E1870" t="str">
            <v>Hierro Figurado Nª 6</v>
          </cell>
          <cell r="G1870" t="str">
            <v>UN.</v>
          </cell>
          <cell r="H1870" t="str">
            <v>Kg</v>
          </cell>
          <cell r="I1870">
            <v>2198.5</v>
          </cell>
          <cell r="K1870">
            <v>0</v>
          </cell>
          <cell r="L1870">
            <v>0</v>
          </cell>
          <cell r="N1870">
            <v>2198.5</v>
          </cell>
          <cell r="O1870">
            <v>0</v>
          </cell>
          <cell r="P1870">
            <v>0</v>
          </cell>
          <cell r="Q1870">
            <v>0</v>
          </cell>
          <cell r="X1870">
            <v>0</v>
          </cell>
          <cell r="Z1870" t="e">
            <v>#VALUE!</v>
          </cell>
          <cell r="AA1870" t="e">
            <v>#VALUE!</v>
          </cell>
          <cell r="AB1870">
            <v>0</v>
          </cell>
          <cell r="AC1870">
            <v>0</v>
          </cell>
        </row>
        <row r="1872">
          <cell r="D1872" t="str">
            <v>CODIGO</v>
          </cell>
          <cell r="E1872" t="str">
            <v>DESCRIPCION</v>
          </cell>
          <cell r="F1872" t="str">
            <v>UN</v>
          </cell>
          <cell r="G1872" t="str">
            <v>CANT</v>
          </cell>
          <cell r="H1872" t="str">
            <v>V/UNIT.</v>
          </cell>
          <cell r="I1872" t="str">
            <v>V/TOTAL</v>
          </cell>
          <cell r="K1872" t="str">
            <v>CANT TOTAL</v>
          </cell>
          <cell r="L1872" t="str">
            <v>Vr TOTAL</v>
          </cell>
          <cell r="Y1872" t="str">
            <v>CANT.</v>
          </cell>
          <cell r="Z1872" t="str">
            <v>V/TOTAL</v>
          </cell>
        </row>
        <row r="1873">
          <cell r="E1873" t="str">
            <v>MATERIALES</v>
          </cell>
          <cell r="I1873">
            <v>2198.5</v>
          </cell>
          <cell r="L1873">
            <v>0</v>
          </cell>
          <cell r="Z1873" t="e">
            <v>#VALUE!</v>
          </cell>
        </row>
        <row r="1874">
          <cell r="D1874" t="str">
            <v>MA01H6</v>
          </cell>
          <cell r="E1874" t="str">
            <v>Acero PDR60 N. 6</v>
          </cell>
          <cell r="F1874" t="str">
            <v>Kg</v>
          </cell>
          <cell r="G1874">
            <v>1</v>
          </cell>
          <cell r="H1874">
            <v>2150</v>
          </cell>
          <cell r="I1874">
            <v>2150</v>
          </cell>
          <cell r="J1874">
            <v>0</v>
          </cell>
          <cell r="K1874">
            <v>0</v>
          </cell>
          <cell r="L1874">
            <v>0</v>
          </cell>
          <cell r="Y1874" t="e">
            <v>#VALUE!</v>
          </cell>
          <cell r="Z1874" t="e">
            <v>#VALUE!</v>
          </cell>
        </row>
        <row r="1875">
          <cell r="D1875" t="str">
            <v>MA01AN18</v>
          </cell>
          <cell r="E1875" t="str">
            <v>Alambre Negro</v>
          </cell>
          <cell r="F1875" t="str">
            <v>Kg</v>
          </cell>
          <cell r="G1875">
            <v>2.5000000000000001E-2</v>
          </cell>
          <cell r="H1875">
            <v>1940</v>
          </cell>
          <cell r="I1875">
            <v>48.5</v>
          </cell>
          <cell r="J1875">
            <v>0</v>
          </cell>
          <cell r="K1875">
            <v>0</v>
          </cell>
          <cell r="L1875">
            <v>0</v>
          </cell>
          <cell r="Y1875" t="e">
            <v>#VALUE!</v>
          </cell>
          <cell r="Z1875" t="e">
            <v>#VALUE!</v>
          </cell>
        </row>
        <row r="1877">
          <cell r="E1877" t="str">
            <v>MANO DE OBRA</v>
          </cell>
          <cell r="I1877">
            <v>0</v>
          </cell>
          <cell r="L1877">
            <v>0</v>
          </cell>
          <cell r="Z1877">
            <v>0</v>
          </cell>
        </row>
        <row r="1879">
          <cell r="E1879" t="str">
            <v>VARIOS</v>
          </cell>
          <cell r="I1879">
            <v>0</v>
          </cell>
          <cell r="L1879">
            <v>0</v>
          </cell>
          <cell r="Z1879">
            <v>0</v>
          </cell>
        </row>
        <row r="1881">
          <cell r="E1881" t="str">
            <v>SUBTOTAL</v>
          </cell>
          <cell r="I1881">
            <v>2198.5</v>
          </cell>
          <cell r="L1881">
            <v>0</v>
          </cell>
          <cell r="Z1881" t="e">
            <v>#VALUE!</v>
          </cell>
        </row>
        <row r="1882">
          <cell r="E1882" t="str">
            <v>A.I.U</v>
          </cell>
          <cell r="I1882">
            <v>0</v>
          </cell>
          <cell r="L1882">
            <v>0</v>
          </cell>
          <cell r="Z1882">
            <v>0</v>
          </cell>
        </row>
        <row r="1883">
          <cell r="D1883" t="str">
            <v>AIUAADMON</v>
          </cell>
          <cell r="E1883" t="str">
            <v>Admon</v>
          </cell>
          <cell r="F1883">
            <v>0</v>
          </cell>
          <cell r="I1883">
            <v>0</v>
          </cell>
          <cell r="J1883">
            <v>0</v>
          </cell>
          <cell r="L1883">
            <v>0</v>
          </cell>
          <cell r="Z1883">
            <v>0</v>
          </cell>
        </row>
        <row r="1884">
          <cell r="D1884" t="str">
            <v>AIUAIMPRE</v>
          </cell>
          <cell r="E1884" t="str">
            <v>Imprevistos</v>
          </cell>
          <cell r="F1884">
            <v>0</v>
          </cell>
          <cell r="I1884">
            <v>0</v>
          </cell>
          <cell r="J1884">
            <v>0</v>
          </cell>
          <cell r="L1884">
            <v>0</v>
          </cell>
          <cell r="Z1884">
            <v>0</v>
          </cell>
        </row>
        <row r="1885">
          <cell r="D1885" t="str">
            <v>AIUAUTILI</v>
          </cell>
          <cell r="E1885" t="str">
            <v>Utilidad</v>
          </cell>
          <cell r="F1885">
            <v>0</v>
          </cell>
          <cell r="I1885">
            <v>0</v>
          </cell>
          <cell r="J1885">
            <v>0</v>
          </cell>
          <cell r="L1885">
            <v>0</v>
          </cell>
          <cell r="Z1885">
            <v>0</v>
          </cell>
        </row>
        <row r="1886">
          <cell r="D1886" t="str">
            <v>AIUAIVAUTI</v>
          </cell>
          <cell r="E1886" t="str">
            <v>IVA utilidad</v>
          </cell>
          <cell r="F1886">
            <v>0</v>
          </cell>
          <cell r="I1886">
            <v>0</v>
          </cell>
          <cell r="J1886">
            <v>0</v>
          </cell>
          <cell r="L1886">
            <v>0</v>
          </cell>
          <cell r="Z1886">
            <v>0</v>
          </cell>
        </row>
        <row r="1888">
          <cell r="E1888" t="str">
            <v>ITEM</v>
          </cell>
        </row>
        <row r="1889">
          <cell r="D1889" t="str">
            <v>HIH7</v>
          </cell>
          <cell r="E1889" t="str">
            <v>Hierro Figurado Nª 7</v>
          </cell>
          <cell r="G1889" t="str">
            <v>UN.</v>
          </cell>
          <cell r="H1889" t="str">
            <v>Kg</v>
          </cell>
          <cell r="I1889">
            <v>2198.5</v>
          </cell>
          <cell r="K1889">
            <v>0</v>
          </cell>
          <cell r="L1889">
            <v>0</v>
          </cell>
          <cell r="N1889">
            <v>2198.5</v>
          </cell>
          <cell r="O1889">
            <v>0</v>
          </cell>
          <cell r="P1889">
            <v>0</v>
          </cell>
          <cell r="Q1889">
            <v>0</v>
          </cell>
          <cell r="X1889">
            <v>0</v>
          </cell>
          <cell r="Z1889" t="e">
            <v>#VALUE!</v>
          </cell>
          <cell r="AA1889" t="e">
            <v>#VALUE!</v>
          </cell>
          <cell r="AB1889">
            <v>0</v>
          </cell>
          <cell r="AC1889">
            <v>0</v>
          </cell>
        </row>
        <row r="1891">
          <cell r="D1891" t="str">
            <v>CODIGO</v>
          </cell>
          <cell r="E1891" t="str">
            <v>DESCRIPCION</v>
          </cell>
          <cell r="F1891" t="str">
            <v>UN</v>
          </cell>
          <cell r="G1891" t="str">
            <v>CANT</v>
          </cell>
          <cell r="H1891" t="str">
            <v>V/UNIT.</v>
          </cell>
          <cell r="I1891" t="str">
            <v>V/TOTAL</v>
          </cell>
          <cell r="K1891" t="str">
            <v>CANT TOTAL</v>
          </cell>
          <cell r="L1891" t="str">
            <v>Vr TOTAL</v>
          </cell>
          <cell r="Y1891" t="str">
            <v>CANT.</v>
          </cell>
          <cell r="Z1891" t="str">
            <v>V/TOTAL</v>
          </cell>
        </row>
        <row r="1892">
          <cell r="E1892" t="str">
            <v>MATERIALES</v>
          </cell>
          <cell r="I1892">
            <v>2198.5</v>
          </cell>
          <cell r="L1892">
            <v>0</v>
          </cell>
          <cell r="Z1892" t="e">
            <v>#VALUE!</v>
          </cell>
        </row>
        <row r="1893">
          <cell r="D1893" t="str">
            <v>MA01H7</v>
          </cell>
          <cell r="E1893" t="str">
            <v>Acero PDR60 N. 7</v>
          </cell>
          <cell r="F1893" t="str">
            <v>Kg</v>
          </cell>
          <cell r="G1893">
            <v>1</v>
          </cell>
          <cell r="H1893">
            <v>2150</v>
          </cell>
          <cell r="I1893">
            <v>2150</v>
          </cell>
          <cell r="J1893">
            <v>0</v>
          </cell>
          <cell r="K1893">
            <v>0</v>
          </cell>
          <cell r="L1893">
            <v>0</v>
          </cell>
          <cell r="Y1893" t="e">
            <v>#VALUE!</v>
          </cell>
          <cell r="Z1893" t="e">
            <v>#VALUE!</v>
          </cell>
        </row>
        <row r="1894">
          <cell r="D1894" t="str">
            <v>MA01AN18</v>
          </cell>
          <cell r="E1894" t="str">
            <v>Alambre Negro</v>
          </cell>
          <cell r="F1894" t="str">
            <v>Kg</v>
          </cell>
          <cell r="G1894">
            <v>2.5000000000000001E-2</v>
          </cell>
          <cell r="H1894">
            <v>1940</v>
          </cell>
          <cell r="I1894">
            <v>48.5</v>
          </cell>
          <cell r="J1894">
            <v>0</v>
          </cell>
          <cell r="K1894">
            <v>0</v>
          </cell>
          <cell r="L1894">
            <v>0</v>
          </cell>
          <cell r="Y1894" t="e">
            <v>#VALUE!</v>
          </cell>
          <cell r="Z1894" t="e">
            <v>#VALUE!</v>
          </cell>
        </row>
        <row r="1896">
          <cell r="E1896" t="str">
            <v>MANO DE OBRA</v>
          </cell>
          <cell r="I1896">
            <v>0</v>
          </cell>
          <cell r="L1896">
            <v>0</v>
          </cell>
          <cell r="Z1896">
            <v>0</v>
          </cell>
        </row>
        <row r="1898">
          <cell r="E1898" t="str">
            <v>VARIOS</v>
          </cell>
          <cell r="I1898">
            <v>0</v>
          </cell>
          <cell r="L1898">
            <v>0</v>
          </cell>
          <cell r="Z1898">
            <v>0</v>
          </cell>
        </row>
        <row r="1900">
          <cell r="E1900" t="str">
            <v>SUBTOTAL</v>
          </cell>
          <cell r="I1900">
            <v>2198.5</v>
          </cell>
          <cell r="L1900">
            <v>0</v>
          </cell>
          <cell r="Z1900" t="e">
            <v>#VALUE!</v>
          </cell>
        </row>
        <row r="1901">
          <cell r="E1901" t="str">
            <v>A.I.U</v>
          </cell>
          <cell r="I1901">
            <v>0</v>
          </cell>
          <cell r="L1901">
            <v>0</v>
          </cell>
          <cell r="Z1901">
            <v>0</v>
          </cell>
        </row>
        <row r="1902">
          <cell r="D1902" t="str">
            <v>AIUAADMON</v>
          </cell>
          <cell r="E1902" t="str">
            <v>Admon</v>
          </cell>
          <cell r="F1902">
            <v>0</v>
          </cell>
          <cell r="I1902">
            <v>0</v>
          </cell>
          <cell r="J1902">
            <v>0</v>
          </cell>
          <cell r="L1902">
            <v>0</v>
          </cell>
          <cell r="Z1902">
            <v>0</v>
          </cell>
        </row>
        <row r="1903">
          <cell r="D1903" t="str">
            <v>AIUAIMPRE</v>
          </cell>
          <cell r="E1903" t="str">
            <v>Imprevistos</v>
          </cell>
          <cell r="F1903">
            <v>0</v>
          </cell>
          <cell r="I1903">
            <v>0</v>
          </cell>
          <cell r="J1903">
            <v>0</v>
          </cell>
          <cell r="L1903">
            <v>0</v>
          </cell>
          <cell r="Z1903">
            <v>0</v>
          </cell>
        </row>
        <row r="1904">
          <cell r="D1904" t="str">
            <v>AIUAUTILI</v>
          </cell>
          <cell r="E1904" t="str">
            <v>Utilidad</v>
          </cell>
          <cell r="F1904">
            <v>0</v>
          </cell>
          <cell r="I1904">
            <v>0</v>
          </cell>
          <cell r="J1904">
            <v>0</v>
          </cell>
          <cell r="L1904">
            <v>0</v>
          </cell>
          <cell r="Z1904">
            <v>0</v>
          </cell>
        </row>
        <row r="1905">
          <cell r="D1905" t="str">
            <v>AIUAIVAUTI</v>
          </cell>
          <cell r="E1905" t="str">
            <v>IVA utilidad</v>
          </cell>
          <cell r="F1905">
            <v>0</v>
          </cell>
          <cell r="I1905">
            <v>0</v>
          </cell>
          <cell r="J1905">
            <v>0</v>
          </cell>
          <cell r="L1905">
            <v>0</v>
          </cell>
          <cell r="Z1905">
            <v>0</v>
          </cell>
        </row>
        <row r="1907">
          <cell r="E1907" t="str">
            <v>ITEM</v>
          </cell>
        </row>
        <row r="1908">
          <cell r="D1908" t="str">
            <v>HIH8</v>
          </cell>
          <cell r="E1908" t="str">
            <v>Hierro Figurado Nª 8</v>
          </cell>
          <cell r="G1908" t="str">
            <v>UN.</v>
          </cell>
          <cell r="H1908" t="str">
            <v>Kg</v>
          </cell>
          <cell r="I1908">
            <v>2198.5</v>
          </cell>
          <cell r="K1908">
            <v>0</v>
          </cell>
          <cell r="L1908">
            <v>0</v>
          </cell>
          <cell r="N1908">
            <v>2198.5</v>
          </cell>
          <cell r="O1908">
            <v>0</v>
          </cell>
          <cell r="P1908">
            <v>0</v>
          </cell>
          <cell r="Q1908">
            <v>0</v>
          </cell>
          <cell r="X1908">
            <v>0</v>
          </cell>
          <cell r="Z1908" t="e">
            <v>#VALUE!</v>
          </cell>
          <cell r="AA1908" t="e">
            <v>#VALUE!</v>
          </cell>
          <cell r="AB1908">
            <v>0</v>
          </cell>
          <cell r="AC1908">
            <v>0</v>
          </cell>
        </row>
        <row r="1910">
          <cell r="D1910" t="str">
            <v>CODIGO</v>
          </cell>
          <cell r="E1910" t="str">
            <v>DESCRIPCION</v>
          </cell>
          <cell r="F1910" t="str">
            <v>UN</v>
          </cell>
          <cell r="G1910" t="str">
            <v>CANT</v>
          </cell>
          <cell r="H1910" t="str">
            <v>V/UNIT.</v>
          </cell>
          <cell r="I1910" t="str">
            <v>V/TOTAL</v>
          </cell>
          <cell r="K1910" t="str">
            <v>CANT TOTAL</v>
          </cell>
          <cell r="L1910" t="str">
            <v>Vr TOTAL</v>
          </cell>
          <cell r="Y1910" t="str">
            <v>CANT.</v>
          </cell>
          <cell r="Z1910" t="str">
            <v>V/TOTAL</v>
          </cell>
        </row>
        <row r="1911">
          <cell r="E1911" t="str">
            <v>MATERIALES</v>
          </cell>
          <cell r="I1911">
            <v>2198.5</v>
          </cell>
          <cell r="L1911">
            <v>0</v>
          </cell>
          <cell r="Z1911" t="e">
            <v>#VALUE!</v>
          </cell>
        </row>
        <row r="1912">
          <cell r="D1912" t="str">
            <v>MA01H8</v>
          </cell>
          <cell r="E1912" t="str">
            <v>Acero PDR60 N. 8</v>
          </cell>
          <cell r="F1912" t="str">
            <v>Kg</v>
          </cell>
          <cell r="G1912">
            <v>1</v>
          </cell>
          <cell r="H1912">
            <v>2150</v>
          </cell>
          <cell r="I1912">
            <v>2150</v>
          </cell>
          <cell r="J1912">
            <v>0</v>
          </cell>
          <cell r="K1912">
            <v>0</v>
          </cell>
          <cell r="L1912">
            <v>0</v>
          </cell>
          <cell r="Y1912" t="e">
            <v>#VALUE!</v>
          </cell>
          <cell r="Z1912" t="e">
            <v>#VALUE!</v>
          </cell>
        </row>
        <row r="1913">
          <cell r="D1913" t="str">
            <v>MA01AN18</v>
          </cell>
          <cell r="E1913" t="str">
            <v>Alambre Negro</v>
          </cell>
          <cell r="F1913" t="str">
            <v>Kg</v>
          </cell>
          <cell r="G1913">
            <v>2.5000000000000001E-2</v>
          </cell>
          <cell r="H1913">
            <v>1940</v>
          </cell>
          <cell r="I1913">
            <v>48.5</v>
          </cell>
          <cell r="J1913">
            <v>0</v>
          </cell>
          <cell r="K1913">
            <v>0</v>
          </cell>
          <cell r="L1913">
            <v>0</v>
          </cell>
          <cell r="Y1913" t="e">
            <v>#VALUE!</v>
          </cell>
          <cell r="Z1913" t="e">
            <v>#VALUE!</v>
          </cell>
        </row>
        <row r="1915">
          <cell r="E1915" t="str">
            <v>MANO DE OBRA</v>
          </cell>
          <cell r="I1915">
            <v>0</v>
          </cell>
          <cell r="L1915">
            <v>0</v>
          </cell>
          <cell r="Z1915">
            <v>0</v>
          </cell>
        </row>
        <row r="1917">
          <cell r="E1917" t="str">
            <v>VARIOS</v>
          </cell>
          <cell r="I1917">
            <v>0</v>
          </cell>
          <cell r="L1917">
            <v>0</v>
          </cell>
          <cell r="Z1917">
            <v>0</v>
          </cell>
        </row>
        <row r="1919">
          <cell r="E1919" t="str">
            <v>SUBTOTAL</v>
          </cell>
          <cell r="I1919">
            <v>2198.5</v>
          </cell>
          <cell r="L1919">
            <v>0</v>
          </cell>
          <cell r="Z1919" t="e">
            <v>#VALUE!</v>
          </cell>
        </row>
        <row r="1920">
          <cell r="E1920" t="str">
            <v>A.I.U</v>
          </cell>
          <cell r="I1920">
            <v>0</v>
          </cell>
          <cell r="L1920">
            <v>0</v>
          </cell>
          <cell r="Z1920">
            <v>0</v>
          </cell>
        </row>
        <row r="1921">
          <cell r="D1921" t="str">
            <v>AIUAADMON</v>
          </cell>
          <cell r="E1921" t="str">
            <v>Admon</v>
          </cell>
          <cell r="F1921">
            <v>0</v>
          </cell>
          <cell r="I1921">
            <v>0</v>
          </cell>
          <cell r="J1921">
            <v>0</v>
          </cell>
          <cell r="L1921">
            <v>0</v>
          </cell>
          <cell r="Z1921">
            <v>0</v>
          </cell>
        </row>
        <row r="1922">
          <cell r="D1922" t="str">
            <v>AIUAIMPRE</v>
          </cell>
          <cell r="E1922" t="str">
            <v>Imprevistos</v>
          </cell>
          <cell r="F1922">
            <v>0</v>
          </cell>
          <cell r="I1922">
            <v>0</v>
          </cell>
          <cell r="J1922">
            <v>0</v>
          </cell>
          <cell r="L1922">
            <v>0</v>
          </cell>
          <cell r="Z1922">
            <v>0</v>
          </cell>
        </row>
        <row r="1923">
          <cell r="D1923" t="str">
            <v>AIUAUTILI</v>
          </cell>
          <cell r="E1923" t="str">
            <v>Utilidad</v>
          </cell>
          <cell r="F1923">
            <v>0</v>
          </cell>
          <cell r="I1923">
            <v>0</v>
          </cell>
          <cell r="J1923">
            <v>0</v>
          </cell>
          <cell r="L1923">
            <v>0</v>
          </cell>
          <cell r="Z1923">
            <v>0</v>
          </cell>
        </row>
        <row r="1924">
          <cell r="D1924" t="str">
            <v>AIUAIVAUTI</v>
          </cell>
          <cell r="E1924" t="str">
            <v>IVA utilidad</v>
          </cell>
          <cell r="F1924">
            <v>0</v>
          </cell>
          <cell r="I1924">
            <v>0</v>
          </cell>
          <cell r="J1924">
            <v>0</v>
          </cell>
          <cell r="L1924">
            <v>0</v>
          </cell>
          <cell r="Z1924">
            <v>0</v>
          </cell>
        </row>
        <row r="1926">
          <cell r="E1926" t="str">
            <v>ITEM</v>
          </cell>
        </row>
        <row r="1927">
          <cell r="D1927" t="str">
            <v>HIA2</v>
          </cell>
          <cell r="E1927" t="str">
            <v>Acero A-37 Nª 2 Chipa</v>
          </cell>
          <cell r="G1927" t="str">
            <v>UN.</v>
          </cell>
          <cell r="H1927" t="str">
            <v>Kg</v>
          </cell>
          <cell r="I1927">
            <v>1404</v>
          </cell>
          <cell r="K1927">
            <v>0</v>
          </cell>
          <cell r="L1927">
            <v>0</v>
          </cell>
          <cell r="N1927">
            <v>1404</v>
          </cell>
          <cell r="O1927">
            <v>0</v>
          </cell>
          <cell r="P1927">
            <v>0</v>
          </cell>
          <cell r="Q1927">
            <v>0</v>
          </cell>
          <cell r="X1927">
            <v>0</v>
          </cell>
          <cell r="Z1927" t="e">
            <v>#VALUE!</v>
          </cell>
          <cell r="AA1927" t="e">
            <v>#VALUE!</v>
          </cell>
          <cell r="AB1927">
            <v>0</v>
          </cell>
          <cell r="AC1927">
            <v>0</v>
          </cell>
        </row>
        <row r="1928">
          <cell r="I1928">
            <v>28080</v>
          </cell>
        </row>
        <row r="1929">
          <cell r="D1929" t="str">
            <v>CODIGO</v>
          </cell>
          <cell r="E1929" t="str">
            <v>DESCRIPCION</v>
          </cell>
          <cell r="F1929" t="str">
            <v>UN</v>
          </cell>
          <cell r="G1929" t="str">
            <v>CANT</v>
          </cell>
          <cell r="H1929" t="str">
            <v>V/UNIT.</v>
          </cell>
          <cell r="I1929" t="str">
            <v>V/TOTAL</v>
          </cell>
          <cell r="K1929" t="str">
            <v>CANT TOTAL</v>
          </cell>
          <cell r="L1929" t="str">
            <v>Vr TOTAL</v>
          </cell>
          <cell r="Y1929" t="str">
            <v>CANT.</v>
          </cell>
          <cell r="Z1929" t="str">
            <v>V/TOTAL</v>
          </cell>
        </row>
        <row r="1930">
          <cell r="E1930" t="str">
            <v>MATERIALES</v>
          </cell>
          <cell r="I1930">
            <v>1404</v>
          </cell>
          <cell r="L1930">
            <v>0</v>
          </cell>
          <cell r="Z1930" t="e">
            <v>#VALUE!</v>
          </cell>
        </row>
        <row r="1931">
          <cell r="D1931" t="str">
            <v>MA01A2</v>
          </cell>
          <cell r="E1931" t="str">
            <v>Acero A-2</v>
          </cell>
          <cell r="F1931" t="str">
            <v>Kg</v>
          </cell>
          <cell r="G1931">
            <v>1</v>
          </cell>
          <cell r="H1931">
            <v>1404</v>
          </cell>
          <cell r="I1931">
            <v>1404</v>
          </cell>
          <cell r="J1931">
            <v>0</v>
          </cell>
          <cell r="K1931">
            <v>0</v>
          </cell>
          <cell r="L1931">
            <v>0</v>
          </cell>
          <cell r="Y1931" t="e">
            <v>#VALUE!</v>
          </cell>
          <cell r="Z1931" t="e">
            <v>#VALUE!</v>
          </cell>
        </row>
        <row r="1934">
          <cell r="E1934" t="str">
            <v>MANO DE OBRA</v>
          </cell>
          <cell r="I1934">
            <v>0</v>
          </cell>
          <cell r="L1934">
            <v>0</v>
          </cell>
          <cell r="Z1934">
            <v>0</v>
          </cell>
        </row>
        <row r="1936">
          <cell r="E1936" t="str">
            <v>VARIOS</v>
          </cell>
          <cell r="I1936">
            <v>0</v>
          </cell>
          <cell r="L1936">
            <v>0</v>
          </cell>
          <cell r="Z1936">
            <v>0</v>
          </cell>
        </row>
        <row r="1938">
          <cell r="E1938" t="str">
            <v>SUBTOTAL</v>
          </cell>
          <cell r="I1938">
            <v>1404</v>
          </cell>
          <cell r="L1938">
            <v>0</v>
          </cell>
          <cell r="Z1938" t="e">
            <v>#VALUE!</v>
          </cell>
        </row>
        <row r="1939">
          <cell r="E1939" t="str">
            <v>A.I.U</v>
          </cell>
          <cell r="I1939">
            <v>0</v>
          </cell>
          <cell r="L1939">
            <v>0</v>
          </cell>
          <cell r="Z1939">
            <v>0</v>
          </cell>
        </row>
        <row r="1940">
          <cell r="D1940" t="str">
            <v>AIUAADMON</v>
          </cell>
          <cell r="E1940" t="str">
            <v>Admon</v>
          </cell>
          <cell r="F1940">
            <v>0</v>
          </cell>
          <cell r="I1940">
            <v>0</v>
          </cell>
          <cell r="J1940">
            <v>0</v>
          </cell>
          <cell r="L1940">
            <v>0</v>
          </cell>
          <cell r="Z1940">
            <v>0</v>
          </cell>
        </row>
        <row r="1941">
          <cell r="D1941" t="str">
            <v>AIUAIMPRE</v>
          </cell>
          <cell r="E1941" t="str">
            <v>Imprevistos</v>
          </cell>
          <cell r="F1941">
            <v>0</v>
          </cell>
          <cell r="I1941">
            <v>0</v>
          </cell>
          <cell r="J1941">
            <v>0</v>
          </cell>
          <cell r="L1941">
            <v>0</v>
          </cell>
          <cell r="Z1941">
            <v>0</v>
          </cell>
        </row>
        <row r="1942">
          <cell r="D1942" t="str">
            <v>AIUAUTILI</v>
          </cell>
          <cell r="E1942" t="str">
            <v>Utilidad</v>
          </cell>
          <cell r="F1942">
            <v>0</v>
          </cell>
          <cell r="I1942">
            <v>0</v>
          </cell>
          <cell r="J1942">
            <v>0</v>
          </cell>
          <cell r="L1942">
            <v>0</v>
          </cell>
          <cell r="Z1942">
            <v>0</v>
          </cell>
        </row>
        <row r="1943">
          <cell r="D1943" t="str">
            <v>AIUAIVAUTI</v>
          </cell>
          <cell r="E1943" t="str">
            <v>IVA utilidad</v>
          </cell>
          <cell r="F1943">
            <v>0</v>
          </cell>
          <cell r="I1943">
            <v>0</v>
          </cell>
          <cell r="J1943">
            <v>0</v>
          </cell>
          <cell r="L1943">
            <v>0</v>
          </cell>
          <cell r="Z1943">
            <v>0</v>
          </cell>
        </row>
        <row r="1945">
          <cell r="E1945" t="str">
            <v>ITEM</v>
          </cell>
        </row>
        <row r="1946">
          <cell r="D1946" t="str">
            <v>HIA3</v>
          </cell>
          <cell r="E1946" t="str">
            <v>Acero A-37 Nª 3 Chipa</v>
          </cell>
          <cell r="G1946" t="str">
            <v>UN.</v>
          </cell>
          <cell r="H1946" t="str">
            <v>Kg</v>
          </cell>
          <cell r="I1946">
            <v>1404</v>
          </cell>
          <cell r="K1946">
            <v>0</v>
          </cell>
          <cell r="L1946">
            <v>0</v>
          </cell>
          <cell r="N1946">
            <v>1404</v>
          </cell>
          <cell r="O1946">
            <v>0</v>
          </cell>
          <cell r="P1946">
            <v>0</v>
          </cell>
          <cell r="Q1946">
            <v>0</v>
          </cell>
          <cell r="X1946">
            <v>0</v>
          </cell>
          <cell r="Y1946" t="str">
            <v>Kg</v>
          </cell>
          <cell r="Z1946" t="e">
            <v>#VALUE!</v>
          </cell>
          <cell r="AA1946" t="e">
            <v>#VALUE!</v>
          </cell>
          <cell r="AB1946">
            <v>0</v>
          </cell>
          <cell r="AC1946">
            <v>0</v>
          </cell>
        </row>
        <row r="1948">
          <cell r="D1948" t="str">
            <v>CODIGO</v>
          </cell>
          <cell r="E1948" t="str">
            <v>DESCRIPCION</v>
          </cell>
          <cell r="F1948" t="str">
            <v>UN</v>
          </cell>
          <cell r="G1948" t="str">
            <v>CANT</v>
          </cell>
          <cell r="H1948" t="str">
            <v>V/UNIT.</v>
          </cell>
          <cell r="I1948" t="str">
            <v>V/TOTAL</v>
          </cell>
          <cell r="K1948" t="str">
            <v>CANT TOTAL</v>
          </cell>
          <cell r="L1948" t="str">
            <v>Vr TOTAL</v>
          </cell>
          <cell r="Y1948" t="str">
            <v>CANT.</v>
          </cell>
          <cell r="Z1948" t="str">
            <v>V/TOTAL</v>
          </cell>
        </row>
        <row r="1949">
          <cell r="E1949" t="str">
            <v>MATERIALES</v>
          </cell>
          <cell r="I1949">
            <v>1404</v>
          </cell>
          <cell r="L1949">
            <v>0</v>
          </cell>
          <cell r="Z1949" t="e">
            <v>#VALUE!</v>
          </cell>
        </row>
        <row r="1950">
          <cell r="D1950" t="str">
            <v>MA01A3</v>
          </cell>
          <cell r="E1950" t="str">
            <v>Acero A-3</v>
          </cell>
          <cell r="F1950" t="str">
            <v>Kg</v>
          </cell>
          <cell r="G1950">
            <v>1</v>
          </cell>
          <cell r="H1950">
            <v>1404</v>
          </cell>
          <cell r="I1950">
            <v>1404</v>
          </cell>
          <cell r="J1950">
            <v>0</v>
          </cell>
          <cell r="K1950">
            <v>0</v>
          </cell>
          <cell r="L1950">
            <v>0</v>
          </cell>
          <cell r="Y1950" t="e">
            <v>#VALUE!</v>
          </cell>
          <cell r="Z1950" t="e">
            <v>#VALUE!</v>
          </cell>
        </row>
        <row r="1953">
          <cell r="E1953" t="str">
            <v>MANO DE OBRA</v>
          </cell>
          <cell r="I1953">
            <v>0</v>
          </cell>
          <cell r="L1953">
            <v>0</v>
          </cell>
          <cell r="Z1953">
            <v>0</v>
          </cell>
        </row>
        <row r="1955">
          <cell r="E1955" t="str">
            <v>VARIOS</v>
          </cell>
          <cell r="I1955">
            <v>0</v>
          </cell>
          <cell r="L1955">
            <v>0</v>
          </cell>
          <cell r="Z1955">
            <v>0</v>
          </cell>
        </row>
        <row r="1957">
          <cell r="E1957" t="str">
            <v>SUBTOTAL</v>
          </cell>
          <cell r="I1957">
            <v>1404</v>
          </cell>
          <cell r="L1957">
            <v>0</v>
          </cell>
          <cell r="Z1957" t="e">
            <v>#VALUE!</v>
          </cell>
        </row>
        <row r="1958">
          <cell r="E1958" t="str">
            <v>A.I.U</v>
          </cell>
          <cell r="I1958">
            <v>0</v>
          </cell>
          <cell r="L1958">
            <v>0</v>
          </cell>
          <cell r="Z1958">
            <v>0</v>
          </cell>
        </row>
        <row r="1959">
          <cell r="D1959" t="str">
            <v>AIUAADMON</v>
          </cell>
          <cell r="E1959" t="str">
            <v>Admon</v>
          </cell>
          <cell r="F1959">
            <v>0</v>
          </cell>
          <cell r="I1959">
            <v>0</v>
          </cell>
          <cell r="J1959">
            <v>0</v>
          </cell>
          <cell r="L1959">
            <v>0</v>
          </cell>
          <cell r="Z1959">
            <v>0</v>
          </cell>
        </row>
        <row r="1960">
          <cell r="D1960" t="str">
            <v>AIUAIMPRE</v>
          </cell>
          <cell r="E1960" t="str">
            <v>Imprevistos</v>
          </cell>
          <cell r="F1960">
            <v>0</v>
          </cell>
          <cell r="I1960">
            <v>0</v>
          </cell>
          <cell r="J1960">
            <v>0</v>
          </cell>
          <cell r="L1960">
            <v>0</v>
          </cell>
          <cell r="Z1960">
            <v>0</v>
          </cell>
        </row>
        <row r="1961">
          <cell r="D1961" t="str">
            <v>AIUAUTILI</v>
          </cell>
          <cell r="E1961" t="str">
            <v>Utilidad</v>
          </cell>
          <cell r="F1961">
            <v>0</v>
          </cell>
          <cell r="I1961">
            <v>0</v>
          </cell>
          <cell r="J1961">
            <v>0</v>
          </cell>
          <cell r="L1961">
            <v>0</v>
          </cell>
          <cell r="Z1961">
            <v>0</v>
          </cell>
        </row>
        <row r="1962">
          <cell r="D1962" t="str">
            <v>AIUAIVAUTI</v>
          </cell>
          <cell r="E1962" t="str">
            <v>IVA utilidad</v>
          </cell>
          <cell r="F1962">
            <v>0</v>
          </cell>
          <cell r="I1962">
            <v>0</v>
          </cell>
          <cell r="J1962">
            <v>0</v>
          </cell>
          <cell r="L1962">
            <v>0</v>
          </cell>
          <cell r="Z1962">
            <v>0</v>
          </cell>
        </row>
        <row r="1964">
          <cell r="E1964" t="str">
            <v>ITEM</v>
          </cell>
        </row>
        <row r="1965">
          <cell r="D1965" t="str">
            <v>COIMPA14</v>
          </cell>
          <cell r="E1965" t="str">
            <v xml:space="preserve">Instalacion Comcreto Baja Resistencia 7-17,5 Mpa </v>
          </cell>
          <cell r="G1965" t="str">
            <v>UN.</v>
          </cell>
          <cell r="H1965" t="str">
            <v>M3</v>
          </cell>
          <cell r="I1965">
            <v>261150</v>
          </cell>
          <cell r="K1965">
            <v>2</v>
          </cell>
          <cell r="L1965">
            <v>522300</v>
          </cell>
          <cell r="N1965">
            <v>0</v>
          </cell>
          <cell r="O1965">
            <v>250000</v>
          </cell>
          <cell r="P1965">
            <v>11150</v>
          </cell>
          <cell r="Q1965">
            <v>0</v>
          </cell>
          <cell r="X1965">
            <v>522300</v>
          </cell>
          <cell r="Y1965" t="str">
            <v>M3</v>
          </cell>
          <cell r="Z1965" t="e">
            <v>#N/A</v>
          </cell>
          <cell r="AA1965">
            <v>0</v>
          </cell>
          <cell r="AB1965" t="e">
            <v>#N/A</v>
          </cell>
          <cell r="AC1965" t="e">
            <v>#N/A</v>
          </cell>
        </row>
        <row r="1967">
          <cell r="D1967" t="str">
            <v>CODIGO</v>
          </cell>
          <cell r="E1967" t="str">
            <v>DESCRIPCION</v>
          </cell>
          <cell r="F1967" t="str">
            <v>UN</v>
          </cell>
          <cell r="G1967" t="str">
            <v>CANT</v>
          </cell>
          <cell r="H1967" t="str">
            <v>V/UNIT.</v>
          </cell>
          <cell r="I1967" t="str">
            <v>V/TOTAL</v>
          </cell>
          <cell r="K1967" t="str">
            <v>CANT TOTAL</v>
          </cell>
          <cell r="L1967" t="str">
            <v>Vr TOTAL</v>
          </cell>
          <cell r="Y1967" t="str">
            <v>CANT.</v>
          </cell>
          <cell r="Z1967" t="str">
            <v>V/TOTAL</v>
          </cell>
        </row>
        <row r="1968">
          <cell r="E1968" t="str">
            <v>MATERIALES</v>
          </cell>
          <cell r="I1968">
            <v>0</v>
          </cell>
          <cell r="L1968">
            <v>0</v>
          </cell>
          <cell r="Z1968">
            <v>0</v>
          </cell>
        </row>
        <row r="1969"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Y1969">
            <v>0</v>
          </cell>
          <cell r="Z1969">
            <v>0</v>
          </cell>
        </row>
        <row r="1972">
          <cell r="E1972" t="str">
            <v>MANO DE OBRA</v>
          </cell>
          <cell r="I1972">
            <v>250000</v>
          </cell>
          <cell r="L1972">
            <v>500000</v>
          </cell>
          <cell r="Z1972" t="e">
            <v>#N/A</v>
          </cell>
        </row>
        <row r="1973">
          <cell r="D1973" t="str">
            <v>MOCOIMPA14</v>
          </cell>
          <cell r="E1973" t="str">
            <v>Instalacion Concretos Baja Resistencia</v>
          </cell>
          <cell r="F1973" t="str">
            <v>M3</v>
          </cell>
          <cell r="G1973">
            <v>1</v>
          </cell>
          <cell r="H1973">
            <v>250000</v>
          </cell>
          <cell r="I1973">
            <v>250000</v>
          </cell>
          <cell r="J1973">
            <v>0</v>
          </cell>
          <cell r="K1973">
            <v>2</v>
          </cell>
          <cell r="L1973">
            <v>500000</v>
          </cell>
          <cell r="Y1973" t="e">
            <v>#N/A</v>
          </cell>
          <cell r="Z1973" t="e">
            <v>#N/A</v>
          </cell>
        </row>
        <row r="1974">
          <cell r="E1974" t="str">
            <v>VARIOS</v>
          </cell>
          <cell r="I1974">
            <v>11150</v>
          </cell>
          <cell r="L1974">
            <v>22300</v>
          </cell>
          <cell r="Z1974" t="e">
            <v>#N/A</v>
          </cell>
        </row>
        <row r="1975">
          <cell r="D1975" t="str">
            <v>TC07H500</v>
          </cell>
          <cell r="E1975" t="str">
            <v>Herramienta y Varios</v>
          </cell>
          <cell r="F1975" t="str">
            <v>Gb</v>
          </cell>
          <cell r="G1975">
            <v>1</v>
          </cell>
          <cell r="H1975">
            <v>500</v>
          </cell>
          <cell r="I1975">
            <v>500</v>
          </cell>
          <cell r="J1975">
            <v>0</v>
          </cell>
          <cell r="K1975">
            <v>2</v>
          </cell>
          <cell r="L1975">
            <v>1000</v>
          </cell>
          <cell r="Y1975" t="e">
            <v>#N/A</v>
          </cell>
          <cell r="Z1975" t="e">
            <v>#N/A</v>
          </cell>
        </row>
        <row r="1976">
          <cell r="D1976" t="str">
            <v>AL07FTE</v>
          </cell>
          <cell r="E1976" t="str">
            <v>Formaleta Tipica Estructural</v>
          </cell>
          <cell r="F1976" t="str">
            <v>m2</v>
          </cell>
          <cell r="G1976">
            <v>1</v>
          </cell>
          <cell r="H1976">
            <v>4800</v>
          </cell>
          <cell r="I1976">
            <v>4800</v>
          </cell>
          <cell r="J1976">
            <v>0</v>
          </cell>
          <cell r="K1976">
            <v>2</v>
          </cell>
          <cell r="L1976">
            <v>9600</v>
          </cell>
          <cell r="Y1976" t="e">
            <v>#N/A</v>
          </cell>
          <cell r="Z1976" t="e">
            <v>#N/A</v>
          </cell>
        </row>
        <row r="1977">
          <cell r="D1977" t="str">
            <v>AL07VCG</v>
          </cell>
          <cell r="E1977" t="str">
            <v>Vibrador para concretos a Gasolina</v>
          </cell>
          <cell r="F1977" t="str">
            <v>Hr</v>
          </cell>
          <cell r="G1977">
            <v>0.13</v>
          </cell>
          <cell r="H1977">
            <v>45000</v>
          </cell>
          <cell r="I1977">
            <v>5850</v>
          </cell>
          <cell r="J1977">
            <v>0</v>
          </cell>
          <cell r="K1977">
            <v>0.26</v>
          </cell>
          <cell r="L1977">
            <v>11700</v>
          </cell>
          <cell r="Y1977" t="e">
            <v>#N/A</v>
          </cell>
          <cell r="Z1977" t="e">
            <v>#N/A</v>
          </cell>
        </row>
        <row r="1978">
          <cell r="E1978" t="str">
            <v>SUBTOTAL</v>
          </cell>
          <cell r="I1978">
            <v>261150</v>
          </cell>
          <cell r="L1978">
            <v>522300</v>
          </cell>
          <cell r="Z1978" t="e">
            <v>#N/A</v>
          </cell>
        </row>
        <row r="1979">
          <cell r="E1979" t="str">
            <v>A.I.U</v>
          </cell>
          <cell r="I1979">
            <v>0</v>
          </cell>
          <cell r="L1979">
            <v>0</v>
          </cell>
          <cell r="Z1979">
            <v>0</v>
          </cell>
        </row>
        <row r="1980">
          <cell r="D1980" t="str">
            <v>AIUAADMON</v>
          </cell>
          <cell r="E1980" t="str">
            <v>Admon</v>
          </cell>
          <cell r="F1980">
            <v>0</v>
          </cell>
          <cell r="I1980">
            <v>0</v>
          </cell>
          <cell r="J1980">
            <v>0</v>
          </cell>
          <cell r="L1980">
            <v>0</v>
          </cell>
          <cell r="Z1980">
            <v>0</v>
          </cell>
        </row>
        <row r="1981">
          <cell r="D1981" t="str">
            <v>AIUAIMPRE</v>
          </cell>
          <cell r="E1981" t="str">
            <v>Imprevistos</v>
          </cell>
          <cell r="F1981">
            <v>0</v>
          </cell>
          <cell r="I1981">
            <v>0</v>
          </cell>
          <cell r="J1981">
            <v>0</v>
          </cell>
          <cell r="L1981">
            <v>0</v>
          </cell>
          <cell r="Z1981">
            <v>0</v>
          </cell>
        </row>
        <row r="1982">
          <cell r="D1982" t="str">
            <v>AIUAUTILI</v>
          </cell>
          <cell r="E1982" t="str">
            <v>Utilidad</v>
          </cell>
          <cell r="F1982">
            <v>0</v>
          </cell>
          <cell r="I1982">
            <v>0</v>
          </cell>
          <cell r="J1982">
            <v>0</v>
          </cell>
          <cell r="L1982">
            <v>0</v>
          </cell>
          <cell r="Z1982">
            <v>0</v>
          </cell>
        </row>
        <row r="1983">
          <cell r="D1983" t="str">
            <v>AIUAIVAUTI</v>
          </cell>
          <cell r="E1983" t="str">
            <v>IVA utilidad</v>
          </cell>
          <cell r="F1983">
            <v>0</v>
          </cell>
          <cell r="I1983">
            <v>0</v>
          </cell>
          <cell r="J1983">
            <v>0</v>
          </cell>
          <cell r="L1983">
            <v>0</v>
          </cell>
          <cell r="Z1983">
            <v>0</v>
          </cell>
        </row>
        <row r="1985">
          <cell r="E1985" t="str">
            <v>ITEM</v>
          </cell>
        </row>
        <row r="1986">
          <cell r="D1986" t="str">
            <v>COMPA14</v>
          </cell>
          <cell r="E1986" t="str">
            <v>Comcreto resistencia 14.0 Mpa (140 Kg/cm2)</v>
          </cell>
          <cell r="G1986" t="str">
            <v>UN.</v>
          </cell>
          <cell r="H1986" t="str">
            <v>M3</v>
          </cell>
          <cell r="I1986">
            <v>187125</v>
          </cell>
          <cell r="K1986">
            <v>20</v>
          </cell>
          <cell r="L1986">
            <v>3742500</v>
          </cell>
          <cell r="N1986">
            <v>183525</v>
          </cell>
          <cell r="O1986">
            <v>0</v>
          </cell>
          <cell r="P1986">
            <v>3600</v>
          </cell>
          <cell r="Q1986">
            <v>0</v>
          </cell>
          <cell r="X1986">
            <v>3742500</v>
          </cell>
          <cell r="Y1986" t="str">
            <v>M3</v>
          </cell>
          <cell r="Z1986" t="e">
            <v>#N/A</v>
          </cell>
          <cell r="AA1986" t="e">
            <v>#N/A</v>
          </cell>
          <cell r="AB1986">
            <v>0</v>
          </cell>
          <cell r="AC1986" t="e">
            <v>#N/A</v>
          </cell>
        </row>
        <row r="1988">
          <cell r="D1988" t="str">
            <v>CODIGO</v>
          </cell>
          <cell r="E1988" t="str">
            <v>DESCRIPCION</v>
          </cell>
          <cell r="F1988" t="str">
            <v>UN</v>
          </cell>
          <cell r="G1988" t="str">
            <v>CANT</v>
          </cell>
          <cell r="H1988" t="str">
            <v>V/UNIT.</v>
          </cell>
          <cell r="I1988" t="str">
            <v>V/TOTAL</v>
          </cell>
          <cell r="K1988" t="str">
            <v>CANT TOTAL</v>
          </cell>
          <cell r="L1988" t="str">
            <v>Vr TOTAL</v>
          </cell>
          <cell r="Y1988" t="str">
            <v>CANT.</v>
          </cell>
          <cell r="Z1988" t="str">
            <v>V/TOTAL</v>
          </cell>
        </row>
        <row r="1989">
          <cell r="E1989" t="str">
            <v>MATERIALES</v>
          </cell>
          <cell r="I1989">
            <v>183525</v>
          </cell>
          <cell r="L1989">
            <v>3670500</v>
          </cell>
          <cell r="Z1989" t="e">
            <v>#N/A</v>
          </cell>
        </row>
        <row r="1990">
          <cell r="D1990" t="str">
            <v>MA04C2</v>
          </cell>
          <cell r="E1990" t="str">
            <v>Concreto 2000 psi</v>
          </cell>
          <cell r="F1990" t="str">
            <v>M3</v>
          </cell>
          <cell r="G1990">
            <v>1</v>
          </cell>
          <cell r="H1990">
            <v>183525</v>
          </cell>
          <cell r="I1990">
            <v>183525</v>
          </cell>
          <cell r="J1990">
            <v>0</v>
          </cell>
          <cell r="K1990">
            <v>20</v>
          </cell>
          <cell r="L1990">
            <v>3670500</v>
          </cell>
          <cell r="Y1990" t="e">
            <v>#N/A</v>
          </cell>
          <cell r="Z1990" t="e">
            <v>#N/A</v>
          </cell>
        </row>
        <row r="1993">
          <cell r="E1993" t="str">
            <v>MANO DE OBRA</v>
          </cell>
          <cell r="I1993">
            <v>0</v>
          </cell>
          <cell r="L1993">
            <v>0</v>
          </cell>
          <cell r="Z1993">
            <v>0</v>
          </cell>
        </row>
        <row r="1995">
          <cell r="E1995" t="str">
            <v>VARIOS</v>
          </cell>
          <cell r="I1995">
            <v>3600</v>
          </cell>
          <cell r="L1995">
            <v>72000</v>
          </cell>
          <cell r="Z1995" t="e">
            <v>#N/A</v>
          </cell>
        </row>
        <row r="1996">
          <cell r="D1996" t="str">
            <v>AL07VCG</v>
          </cell>
          <cell r="E1996" t="str">
            <v>Vibrador para concretos a Gasolina</v>
          </cell>
          <cell r="F1996" t="str">
            <v>Hr</v>
          </cell>
          <cell r="G1996">
            <v>0.08</v>
          </cell>
          <cell r="H1996">
            <v>45000</v>
          </cell>
          <cell r="I1996">
            <v>3600</v>
          </cell>
          <cell r="J1996">
            <v>0</v>
          </cell>
          <cell r="K1996">
            <v>1.6</v>
          </cell>
          <cell r="L1996">
            <v>72000</v>
          </cell>
          <cell r="Y1996" t="e">
            <v>#N/A</v>
          </cell>
          <cell r="Z1996" t="e">
            <v>#N/A</v>
          </cell>
        </row>
        <row r="1997">
          <cell r="E1997" t="str">
            <v>SUBTOTAL</v>
          </cell>
          <cell r="I1997">
            <v>187125</v>
          </cell>
          <cell r="L1997">
            <v>3742500</v>
          </cell>
          <cell r="Z1997" t="e">
            <v>#N/A</v>
          </cell>
        </row>
        <row r="1998">
          <cell r="E1998" t="str">
            <v>A.I.U</v>
          </cell>
          <cell r="I1998">
            <v>0</v>
          </cell>
          <cell r="L1998">
            <v>0</v>
          </cell>
          <cell r="Z1998">
            <v>0</v>
          </cell>
        </row>
        <row r="1999">
          <cell r="D1999" t="str">
            <v>AIUAADMON</v>
          </cell>
          <cell r="E1999" t="str">
            <v>Admon</v>
          </cell>
          <cell r="F1999">
            <v>0</v>
          </cell>
          <cell r="I1999">
            <v>0</v>
          </cell>
          <cell r="J1999">
            <v>0</v>
          </cell>
          <cell r="L1999">
            <v>0</v>
          </cell>
          <cell r="Z1999">
            <v>0</v>
          </cell>
        </row>
        <row r="2000">
          <cell r="D2000" t="str">
            <v>AIUAIMPRE</v>
          </cell>
          <cell r="E2000" t="str">
            <v>Imprevistos</v>
          </cell>
          <cell r="F2000">
            <v>0</v>
          </cell>
          <cell r="I2000">
            <v>0</v>
          </cell>
          <cell r="J2000">
            <v>0</v>
          </cell>
          <cell r="L2000">
            <v>0</v>
          </cell>
          <cell r="Z2000">
            <v>0</v>
          </cell>
        </row>
        <row r="2001">
          <cell r="D2001" t="str">
            <v>AIUAUTILI</v>
          </cell>
          <cell r="E2001" t="str">
            <v>Utilidad</v>
          </cell>
          <cell r="F2001">
            <v>0</v>
          </cell>
          <cell r="I2001">
            <v>0</v>
          </cell>
          <cell r="J2001">
            <v>0</v>
          </cell>
          <cell r="L2001">
            <v>0</v>
          </cell>
          <cell r="Z2001">
            <v>0</v>
          </cell>
        </row>
        <row r="2002">
          <cell r="D2002" t="str">
            <v>AIUAIVAUTI</v>
          </cell>
          <cell r="E2002" t="str">
            <v>IVA utilidad</v>
          </cell>
          <cell r="F2002">
            <v>0</v>
          </cell>
          <cell r="I2002">
            <v>0</v>
          </cell>
          <cell r="J2002">
            <v>0</v>
          </cell>
          <cell r="L2002">
            <v>0</v>
          </cell>
          <cell r="Z2002">
            <v>0</v>
          </cell>
        </row>
        <row r="2004">
          <cell r="E2004" t="str">
            <v>ITEM</v>
          </cell>
        </row>
        <row r="2005">
          <cell r="D2005" t="str">
            <v>COMPA17</v>
          </cell>
          <cell r="E2005" t="str">
            <v>Comcreto resistencia 17.5 Mpa (175 Kg/cm2)</v>
          </cell>
          <cell r="G2005" t="str">
            <v>UN.</v>
          </cell>
          <cell r="H2005" t="str">
            <v>M3</v>
          </cell>
          <cell r="I2005">
            <v>198060</v>
          </cell>
          <cell r="K2005">
            <v>0</v>
          </cell>
          <cell r="L2005">
            <v>0</v>
          </cell>
          <cell r="N2005">
            <v>194325</v>
          </cell>
          <cell r="O2005">
            <v>0</v>
          </cell>
          <cell r="P2005">
            <v>3735</v>
          </cell>
          <cell r="Q2005">
            <v>0</v>
          </cell>
          <cell r="X2005">
            <v>0</v>
          </cell>
          <cell r="Y2005" t="str">
            <v>M3</v>
          </cell>
          <cell r="Z2005" t="e">
            <v>#N/A</v>
          </cell>
          <cell r="AA2005" t="e">
            <v>#N/A</v>
          </cell>
          <cell r="AB2005">
            <v>0</v>
          </cell>
          <cell r="AC2005" t="e">
            <v>#N/A</v>
          </cell>
        </row>
        <row r="2007">
          <cell r="D2007" t="str">
            <v>CODIGO</v>
          </cell>
          <cell r="E2007" t="str">
            <v>DESCRIPCION</v>
          </cell>
          <cell r="F2007" t="str">
            <v>UN</v>
          </cell>
          <cell r="G2007" t="str">
            <v>CANT</v>
          </cell>
          <cell r="H2007" t="str">
            <v>V/UNIT.</v>
          </cell>
          <cell r="I2007" t="str">
            <v>V/TOTAL</v>
          </cell>
          <cell r="K2007" t="str">
            <v>CANT TOTAL</v>
          </cell>
          <cell r="L2007" t="str">
            <v>Vr TOTAL</v>
          </cell>
          <cell r="Y2007" t="str">
            <v>CANT.</v>
          </cell>
          <cell r="Z2007" t="str">
            <v>V/TOTAL</v>
          </cell>
        </row>
        <row r="2008">
          <cell r="E2008" t="str">
            <v>MATERIALES</v>
          </cell>
          <cell r="I2008">
            <v>194325</v>
          </cell>
          <cell r="L2008">
            <v>0</v>
          </cell>
          <cell r="Z2008" t="e">
            <v>#N/A</v>
          </cell>
        </row>
        <row r="2009">
          <cell r="D2009" t="str">
            <v>MA04C25</v>
          </cell>
          <cell r="E2009" t="str">
            <v>Concreto 2500 psi</v>
          </cell>
          <cell r="F2009" t="str">
            <v>M3</v>
          </cell>
          <cell r="G2009">
            <v>1</v>
          </cell>
          <cell r="H2009">
            <v>194325</v>
          </cell>
          <cell r="I2009">
            <v>194325</v>
          </cell>
          <cell r="J2009">
            <v>0</v>
          </cell>
          <cell r="K2009">
            <v>0</v>
          </cell>
          <cell r="L2009">
            <v>0</v>
          </cell>
          <cell r="Y2009" t="e">
            <v>#N/A</v>
          </cell>
          <cell r="Z2009" t="e">
            <v>#N/A</v>
          </cell>
        </row>
        <row r="2012">
          <cell r="E2012" t="str">
            <v>MANO DE OBRA</v>
          </cell>
          <cell r="I2012">
            <v>0</v>
          </cell>
          <cell r="L2012">
            <v>0</v>
          </cell>
          <cell r="Z2012">
            <v>0</v>
          </cell>
        </row>
        <row r="2014">
          <cell r="E2014" t="str">
            <v>VARIOS</v>
          </cell>
          <cell r="I2014">
            <v>3735</v>
          </cell>
          <cell r="L2014">
            <v>0</v>
          </cell>
          <cell r="Z2014" t="e">
            <v>#N/A</v>
          </cell>
        </row>
        <row r="2015">
          <cell r="D2015" t="str">
            <v>AL07VCG</v>
          </cell>
          <cell r="E2015" t="str">
            <v>Vibrador para concretos a Gasolina</v>
          </cell>
          <cell r="F2015" t="str">
            <v>Hr</v>
          </cell>
          <cell r="G2015">
            <v>8.3000000000000004E-2</v>
          </cell>
          <cell r="H2015">
            <v>45000</v>
          </cell>
          <cell r="I2015">
            <v>3735</v>
          </cell>
          <cell r="J2015">
            <v>0</v>
          </cell>
          <cell r="K2015">
            <v>0</v>
          </cell>
          <cell r="L2015">
            <v>0</v>
          </cell>
          <cell r="Y2015" t="e">
            <v>#N/A</v>
          </cell>
          <cell r="Z2015" t="e">
            <v>#N/A</v>
          </cell>
        </row>
        <row r="2016">
          <cell r="E2016" t="str">
            <v>SUBTOTAL</v>
          </cell>
          <cell r="I2016">
            <v>198060</v>
          </cell>
          <cell r="L2016">
            <v>0</v>
          </cell>
          <cell r="Z2016" t="e">
            <v>#N/A</v>
          </cell>
        </row>
        <row r="2017">
          <cell r="E2017" t="str">
            <v>A.I.U</v>
          </cell>
          <cell r="I2017">
            <v>0</v>
          </cell>
          <cell r="L2017">
            <v>0</v>
          </cell>
          <cell r="Z2017">
            <v>0</v>
          </cell>
        </row>
        <row r="2018">
          <cell r="D2018" t="str">
            <v>AIUAADMON</v>
          </cell>
          <cell r="E2018" t="str">
            <v>Admon</v>
          </cell>
          <cell r="F2018">
            <v>0</v>
          </cell>
          <cell r="I2018">
            <v>0</v>
          </cell>
          <cell r="J2018">
            <v>0</v>
          </cell>
          <cell r="L2018">
            <v>0</v>
          </cell>
          <cell r="Z2018">
            <v>0</v>
          </cell>
        </row>
        <row r="2019">
          <cell r="D2019" t="str">
            <v>AIUAIMPRE</v>
          </cell>
          <cell r="E2019" t="str">
            <v>Imprevistos</v>
          </cell>
          <cell r="F2019">
            <v>0</v>
          </cell>
          <cell r="I2019">
            <v>0</v>
          </cell>
          <cell r="J2019">
            <v>0</v>
          </cell>
          <cell r="L2019">
            <v>0</v>
          </cell>
          <cell r="Z2019">
            <v>0</v>
          </cell>
        </row>
        <row r="2020">
          <cell r="D2020" t="str">
            <v>AIUAUTILI</v>
          </cell>
          <cell r="E2020" t="str">
            <v>Utilidad</v>
          </cell>
          <cell r="F2020">
            <v>0</v>
          </cell>
          <cell r="I2020">
            <v>0</v>
          </cell>
          <cell r="J2020">
            <v>0</v>
          </cell>
          <cell r="L2020">
            <v>0</v>
          </cell>
          <cell r="Z2020">
            <v>0</v>
          </cell>
        </row>
        <row r="2021">
          <cell r="D2021" t="str">
            <v>AIUAIVAUTI</v>
          </cell>
          <cell r="E2021" t="str">
            <v>IVA utilidad</v>
          </cell>
          <cell r="F2021">
            <v>0</v>
          </cell>
          <cell r="I2021">
            <v>0</v>
          </cell>
          <cell r="J2021">
            <v>0</v>
          </cell>
          <cell r="L2021">
            <v>0</v>
          </cell>
          <cell r="Z2021">
            <v>0</v>
          </cell>
        </row>
        <row r="2023">
          <cell r="E2023" t="str">
            <v>ITEM</v>
          </cell>
        </row>
        <row r="2024">
          <cell r="D2024" t="str">
            <v>COMPA24</v>
          </cell>
          <cell r="E2024" t="str">
            <v>Comcreto resistencia 24.5 Mpa (245 Kg/cm2)</v>
          </cell>
          <cell r="G2024" t="str">
            <v>UN.</v>
          </cell>
          <cell r="H2024" t="str">
            <v>M3</v>
          </cell>
          <cell r="I2024">
            <v>219525</v>
          </cell>
          <cell r="K2024">
            <v>664</v>
          </cell>
          <cell r="L2024">
            <v>145764600</v>
          </cell>
          <cell r="N2024">
            <v>215775</v>
          </cell>
          <cell r="O2024">
            <v>0</v>
          </cell>
          <cell r="P2024">
            <v>3750</v>
          </cell>
          <cell r="Q2024">
            <v>0</v>
          </cell>
          <cell r="X2024">
            <v>145764600</v>
          </cell>
          <cell r="Y2024" t="str">
            <v>M3</v>
          </cell>
          <cell r="Z2024" t="e">
            <v>#N/A</v>
          </cell>
          <cell r="AA2024" t="e">
            <v>#N/A</v>
          </cell>
          <cell r="AB2024">
            <v>0</v>
          </cell>
          <cell r="AC2024" t="e">
            <v>#N/A</v>
          </cell>
        </row>
        <row r="2026">
          <cell r="D2026" t="str">
            <v>CODIGO</v>
          </cell>
          <cell r="E2026" t="str">
            <v>DESCRIPCION</v>
          </cell>
          <cell r="F2026" t="str">
            <v>UN</v>
          </cell>
          <cell r="G2026" t="str">
            <v>CANT</v>
          </cell>
          <cell r="H2026" t="str">
            <v>V/UNIT.</v>
          </cell>
          <cell r="I2026" t="str">
            <v>V/TOTAL</v>
          </cell>
          <cell r="K2026" t="str">
            <v>CANT TOTAL</v>
          </cell>
          <cell r="L2026" t="str">
            <v>Vr TOTAL</v>
          </cell>
          <cell r="Y2026" t="str">
            <v>CANT.</v>
          </cell>
          <cell r="Z2026" t="str">
            <v>V/TOTAL</v>
          </cell>
        </row>
        <row r="2027">
          <cell r="E2027" t="str">
            <v>MATERIALES</v>
          </cell>
          <cell r="I2027">
            <v>215775</v>
          </cell>
          <cell r="L2027">
            <v>143274600</v>
          </cell>
          <cell r="Z2027" t="e">
            <v>#N/A</v>
          </cell>
        </row>
        <row r="2028">
          <cell r="D2028" t="str">
            <v>MA04C35</v>
          </cell>
          <cell r="E2028" t="str">
            <v xml:space="preserve">Concreto 3500 psi </v>
          </cell>
          <cell r="F2028" t="str">
            <v>M3</v>
          </cell>
          <cell r="G2028">
            <v>1</v>
          </cell>
          <cell r="H2028">
            <v>215775</v>
          </cell>
          <cell r="I2028">
            <v>215775</v>
          </cell>
          <cell r="J2028">
            <v>0</v>
          </cell>
          <cell r="K2028">
            <v>664</v>
          </cell>
          <cell r="L2028">
            <v>143274600</v>
          </cell>
          <cell r="Y2028" t="e">
            <v>#N/A</v>
          </cell>
          <cell r="Z2028" t="e">
            <v>#N/A</v>
          </cell>
        </row>
        <row r="2031">
          <cell r="E2031" t="str">
            <v>MANO DE OBRA</v>
          </cell>
          <cell r="I2031">
            <v>0</v>
          </cell>
          <cell r="L2031">
            <v>0</v>
          </cell>
          <cell r="Z2031">
            <v>0</v>
          </cell>
        </row>
        <row r="2033">
          <cell r="E2033" t="str">
            <v>VARIOS</v>
          </cell>
          <cell r="I2033">
            <v>3750</v>
          </cell>
          <cell r="L2033">
            <v>2490000</v>
          </cell>
          <cell r="Z2033" t="e">
            <v>#N/A</v>
          </cell>
        </row>
        <row r="2034">
          <cell r="D2034" t="str">
            <v>AL07VCG</v>
          </cell>
          <cell r="E2034" t="str">
            <v>Vibrador para concretos a Gasolina</v>
          </cell>
          <cell r="F2034" t="str">
            <v>Hr</v>
          </cell>
          <cell r="G2034">
            <v>8.3333333333333329E-2</v>
          </cell>
          <cell r="H2034">
            <v>45000</v>
          </cell>
          <cell r="I2034">
            <v>3750</v>
          </cell>
          <cell r="J2034">
            <v>0</v>
          </cell>
          <cell r="K2034">
            <v>55.333333333333329</v>
          </cell>
          <cell r="L2034">
            <v>2490000</v>
          </cell>
          <cell r="Y2034" t="e">
            <v>#N/A</v>
          </cell>
          <cell r="Z2034" t="e">
            <v>#N/A</v>
          </cell>
        </row>
        <row r="2035">
          <cell r="E2035" t="str">
            <v>SUBTOTAL</v>
          </cell>
          <cell r="I2035">
            <v>219525</v>
          </cell>
          <cell r="L2035">
            <v>145764600</v>
          </cell>
          <cell r="Z2035" t="e">
            <v>#N/A</v>
          </cell>
        </row>
        <row r="2036">
          <cell r="E2036" t="str">
            <v>A.I.U</v>
          </cell>
          <cell r="I2036">
            <v>0</v>
          </cell>
          <cell r="L2036">
            <v>0</v>
          </cell>
          <cell r="Z2036">
            <v>0</v>
          </cell>
        </row>
        <row r="2037">
          <cell r="D2037" t="str">
            <v>AIUAADMON</v>
          </cell>
          <cell r="E2037" t="str">
            <v>Admon</v>
          </cell>
          <cell r="F2037">
            <v>0</v>
          </cell>
          <cell r="I2037">
            <v>0</v>
          </cell>
          <cell r="J2037">
            <v>0</v>
          </cell>
          <cell r="L2037">
            <v>0</v>
          </cell>
          <cell r="Z2037">
            <v>0</v>
          </cell>
        </row>
        <row r="2038">
          <cell r="D2038" t="str">
            <v>AIUAIMPRE</v>
          </cell>
          <cell r="E2038" t="str">
            <v>Imprevistos</v>
          </cell>
          <cell r="F2038">
            <v>0</v>
          </cell>
          <cell r="I2038">
            <v>0</v>
          </cell>
          <cell r="J2038">
            <v>0</v>
          </cell>
          <cell r="L2038">
            <v>0</v>
          </cell>
          <cell r="Z2038">
            <v>0</v>
          </cell>
        </row>
        <row r="2039">
          <cell r="D2039" t="str">
            <v>AIUAUTILI</v>
          </cell>
          <cell r="E2039" t="str">
            <v>Utilidad</v>
          </cell>
          <cell r="F2039">
            <v>0</v>
          </cell>
          <cell r="I2039">
            <v>0</v>
          </cell>
          <cell r="J2039">
            <v>0</v>
          </cell>
          <cell r="L2039">
            <v>0</v>
          </cell>
          <cell r="Z2039">
            <v>0</v>
          </cell>
        </row>
        <row r="2040">
          <cell r="D2040" t="str">
            <v>AIUAIVAUTI</v>
          </cell>
          <cell r="E2040" t="str">
            <v>IVA utilidad</v>
          </cell>
          <cell r="F2040">
            <v>0</v>
          </cell>
          <cell r="I2040">
            <v>0</v>
          </cell>
          <cell r="J2040">
            <v>0</v>
          </cell>
          <cell r="L2040">
            <v>0</v>
          </cell>
          <cell r="Z2040">
            <v>0</v>
          </cell>
        </row>
        <row r="2042">
          <cell r="E2042" t="str">
            <v>ITEM</v>
          </cell>
        </row>
        <row r="2043">
          <cell r="D2043" t="str">
            <v>COMPA28</v>
          </cell>
          <cell r="E2043" t="str">
            <v>Comcreto resistencia 26.0 Mpa (280 Kg/cm2)</v>
          </cell>
          <cell r="G2043" t="str">
            <v>UN.</v>
          </cell>
          <cell r="H2043" t="str">
            <v>M3</v>
          </cell>
          <cell r="I2043">
            <v>228525</v>
          </cell>
          <cell r="K2043">
            <v>15</v>
          </cell>
          <cell r="L2043">
            <v>3427875</v>
          </cell>
          <cell r="N2043">
            <v>224775</v>
          </cell>
          <cell r="O2043">
            <v>0</v>
          </cell>
          <cell r="P2043">
            <v>3750</v>
          </cell>
          <cell r="Q2043">
            <v>0</v>
          </cell>
          <cell r="X2043">
            <v>3427875</v>
          </cell>
          <cell r="Y2043" t="str">
            <v>M3</v>
          </cell>
          <cell r="Z2043" t="e">
            <v>#N/A</v>
          </cell>
          <cell r="AA2043" t="e">
            <v>#N/A</v>
          </cell>
          <cell r="AB2043">
            <v>0</v>
          </cell>
          <cell r="AC2043" t="e">
            <v>#N/A</v>
          </cell>
        </row>
        <row r="2045">
          <cell r="D2045" t="str">
            <v>CODIGO</v>
          </cell>
          <cell r="E2045" t="str">
            <v>DESCRIPCION</v>
          </cell>
          <cell r="F2045" t="str">
            <v>UN</v>
          </cell>
          <cell r="G2045" t="str">
            <v>CANT</v>
          </cell>
          <cell r="H2045" t="str">
            <v>V/UNIT.</v>
          </cell>
          <cell r="I2045" t="str">
            <v>V/TOTAL</v>
          </cell>
          <cell r="K2045" t="str">
            <v>CANT TOTAL</v>
          </cell>
          <cell r="L2045" t="str">
            <v>Vr TOTAL</v>
          </cell>
          <cell r="Y2045" t="str">
            <v>CANT.</v>
          </cell>
          <cell r="Z2045" t="str">
            <v>V/TOTAL</v>
          </cell>
        </row>
        <row r="2046">
          <cell r="E2046" t="str">
            <v>MATERIALES</v>
          </cell>
          <cell r="I2046">
            <v>224775</v>
          </cell>
          <cell r="L2046">
            <v>3371625</v>
          </cell>
          <cell r="Z2046" t="e">
            <v>#N/A</v>
          </cell>
        </row>
        <row r="2047">
          <cell r="D2047" t="str">
            <v>MA04C4</v>
          </cell>
          <cell r="E2047" t="str">
            <v>Concreto 4000 psi</v>
          </cell>
          <cell r="F2047" t="str">
            <v>M3</v>
          </cell>
          <cell r="G2047">
            <v>1</v>
          </cell>
          <cell r="H2047">
            <v>224775</v>
          </cell>
          <cell r="I2047">
            <v>224775</v>
          </cell>
          <cell r="J2047">
            <v>0</v>
          </cell>
          <cell r="K2047">
            <v>15</v>
          </cell>
          <cell r="L2047">
            <v>3371625</v>
          </cell>
          <cell r="Y2047" t="e">
            <v>#N/A</v>
          </cell>
          <cell r="Z2047" t="e">
            <v>#N/A</v>
          </cell>
        </row>
        <row r="2050">
          <cell r="E2050" t="str">
            <v>MANO DE OBRA</v>
          </cell>
          <cell r="I2050">
            <v>0</v>
          </cell>
          <cell r="L2050">
            <v>0</v>
          </cell>
          <cell r="Z2050">
            <v>0</v>
          </cell>
        </row>
        <row r="2052">
          <cell r="E2052" t="str">
            <v>VARIOS</v>
          </cell>
          <cell r="I2052">
            <v>3750</v>
          </cell>
          <cell r="L2052">
            <v>56250</v>
          </cell>
          <cell r="Z2052" t="e">
            <v>#N/A</v>
          </cell>
        </row>
        <row r="2053">
          <cell r="D2053" t="str">
            <v>AL07VCG</v>
          </cell>
          <cell r="E2053" t="str">
            <v>Vibrador para concretos a Gasolina</v>
          </cell>
          <cell r="F2053" t="str">
            <v>Hr</v>
          </cell>
          <cell r="G2053">
            <v>8.3333333333333329E-2</v>
          </cell>
          <cell r="H2053">
            <v>45000</v>
          </cell>
          <cell r="I2053">
            <v>3750</v>
          </cell>
          <cell r="J2053">
            <v>0</v>
          </cell>
          <cell r="K2053">
            <v>1.25</v>
          </cell>
          <cell r="L2053">
            <v>56250</v>
          </cell>
          <cell r="Y2053" t="e">
            <v>#N/A</v>
          </cell>
          <cell r="Z2053" t="e">
            <v>#N/A</v>
          </cell>
        </row>
        <row r="2054">
          <cell r="E2054" t="str">
            <v>SUBTOTAL</v>
          </cell>
          <cell r="I2054">
            <v>228525</v>
          </cell>
          <cell r="L2054">
            <v>3427875</v>
          </cell>
          <cell r="Z2054" t="e">
            <v>#N/A</v>
          </cell>
        </row>
        <row r="2055">
          <cell r="E2055" t="str">
            <v>A.I.U</v>
          </cell>
          <cell r="I2055">
            <v>0</v>
          </cell>
          <cell r="L2055">
            <v>0</v>
          </cell>
          <cell r="Z2055">
            <v>0</v>
          </cell>
        </row>
        <row r="2056">
          <cell r="D2056" t="str">
            <v>AIUAADMON</v>
          </cell>
          <cell r="E2056" t="str">
            <v>Admon</v>
          </cell>
          <cell r="F2056">
            <v>0</v>
          </cell>
          <cell r="I2056">
            <v>0</v>
          </cell>
          <cell r="J2056">
            <v>0</v>
          </cell>
          <cell r="L2056">
            <v>0</v>
          </cell>
          <cell r="Z2056">
            <v>0</v>
          </cell>
        </row>
        <row r="2057">
          <cell r="D2057" t="str">
            <v>AIUAIMPRE</v>
          </cell>
          <cell r="E2057" t="str">
            <v>Imprevistos</v>
          </cell>
          <cell r="F2057">
            <v>0</v>
          </cell>
          <cell r="I2057">
            <v>0</v>
          </cell>
          <cell r="J2057">
            <v>0</v>
          </cell>
          <cell r="L2057">
            <v>0</v>
          </cell>
          <cell r="Z2057">
            <v>0</v>
          </cell>
        </row>
        <row r="2058">
          <cell r="D2058" t="str">
            <v>AIUAUTILI</v>
          </cell>
          <cell r="E2058" t="str">
            <v>Utilidad</v>
          </cell>
          <cell r="F2058">
            <v>0</v>
          </cell>
          <cell r="I2058">
            <v>0</v>
          </cell>
          <cell r="J2058">
            <v>0</v>
          </cell>
          <cell r="L2058">
            <v>0</v>
          </cell>
          <cell r="Z2058">
            <v>0</v>
          </cell>
        </row>
        <row r="2059">
          <cell r="D2059" t="str">
            <v>AIUAIVAUTI</v>
          </cell>
          <cell r="E2059" t="str">
            <v>IVA utilidad</v>
          </cell>
          <cell r="F2059">
            <v>0</v>
          </cell>
          <cell r="I2059">
            <v>0</v>
          </cell>
          <cell r="J2059">
            <v>0</v>
          </cell>
          <cell r="L2059">
            <v>0</v>
          </cell>
          <cell r="Z2059">
            <v>0</v>
          </cell>
        </row>
        <row r="2061">
          <cell r="E2061" t="str">
            <v>ITEM</v>
          </cell>
        </row>
        <row r="2062">
          <cell r="D2062" t="str">
            <v>PETO</v>
          </cell>
          <cell r="E2062" t="str">
            <v>Topografia</v>
          </cell>
          <cell r="G2062" t="str">
            <v>UN.</v>
          </cell>
          <cell r="H2062" t="str">
            <v>Mes</v>
          </cell>
          <cell r="I2062" t="e">
            <v>#N/A</v>
          </cell>
          <cell r="K2062">
            <v>0</v>
          </cell>
          <cell r="L2062" t="e">
            <v>#N/A</v>
          </cell>
          <cell r="P2062" t="e">
            <v>#N/A</v>
          </cell>
          <cell r="Q2062" t="e">
            <v>#N/A</v>
          </cell>
          <cell r="X2062" t="e">
            <v>#N/A</v>
          </cell>
          <cell r="Z2062" t="e">
            <v>#VALUE!</v>
          </cell>
          <cell r="AC2062" t="e">
            <v>#VALUE!</v>
          </cell>
        </row>
        <row r="2064">
          <cell r="D2064" t="str">
            <v>CODIGO</v>
          </cell>
          <cell r="E2064" t="str">
            <v>DESCRIPCION</v>
          </cell>
          <cell r="F2064" t="str">
            <v>UN</v>
          </cell>
          <cell r="G2064" t="str">
            <v>CANT</v>
          </cell>
          <cell r="H2064" t="str">
            <v>V/UNIT.</v>
          </cell>
          <cell r="I2064" t="str">
            <v>V/TOTAL</v>
          </cell>
          <cell r="K2064" t="str">
            <v>CANT TOTAL</v>
          </cell>
          <cell r="L2064" t="str">
            <v>Vr TOTAL</v>
          </cell>
          <cell r="Y2064" t="str">
            <v>CANT.</v>
          </cell>
          <cell r="Z2064" t="str">
            <v>V/TOTAL</v>
          </cell>
        </row>
        <row r="2065">
          <cell r="E2065" t="str">
            <v>VARIOS</v>
          </cell>
          <cell r="I2065" t="e">
            <v>#N/A</v>
          </cell>
          <cell r="L2065" t="e">
            <v>#N/A</v>
          </cell>
          <cell r="Z2065" t="e">
            <v>#VALUE!</v>
          </cell>
        </row>
        <row r="2066">
          <cell r="D2066" t="str">
            <v>TC65T</v>
          </cell>
          <cell r="E2066" t="e">
            <v>#N/A</v>
          </cell>
          <cell r="F2066" t="e">
            <v>#N/A</v>
          </cell>
          <cell r="G2066">
            <v>1</v>
          </cell>
          <cell r="H2066" t="e">
            <v>#N/A</v>
          </cell>
          <cell r="I2066" t="e">
            <v>#N/A</v>
          </cell>
          <cell r="J2066" t="e">
            <v>#N/A</v>
          </cell>
          <cell r="K2066">
            <v>0</v>
          </cell>
          <cell r="L2066" t="e">
            <v>#N/A</v>
          </cell>
          <cell r="Y2066" t="e">
            <v>#VALUE!</v>
          </cell>
          <cell r="Z2066" t="e">
            <v>#VALUE!</v>
          </cell>
        </row>
        <row r="2068">
          <cell r="E2068" t="str">
            <v>SUBTOTAL</v>
          </cell>
          <cell r="I2068" t="e">
            <v>#N/A</v>
          </cell>
          <cell r="L2068" t="e">
            <v>#N/A</v>
          </cell>
          <cell r="Z2068" t="e">
            <v>#VALUE!</v>
          </cell>
        </row>
        <row r="2069">
          <cell r="E2069" t="str">
            <v>A.I.U</v>
          </cell>
          <cell r="I2069" t="e">
            <v>#N/A</v>
          </cell>
          <cell r="L2069" t="e">
            <v>#N/A</v>
          </cell>
          <cell r="Z2069" t="e">
            <v>#N/A</v>
          </cell>
        </row>
        <row r="2070">
          <cell r="D2070" t="str">
            <v>AIUAADMON</v>
          </cell>
          <cell r="E2070" t="str">
            <v>Admon</v>
          </cell>
          <cell r="F2070">
            <v>0</v>
          </cell>
          <cell r="I2070" t="e">
            <v>#N/A</v>
          </cell>
          <cell r="J2070">
            <v>0</v>
          </cell>
          <cell r="L2070" t="e">
            <v>#N/A</v>
          </cell>
          <cell r="Z2070" t="e">
            <v>#N/A</v>
          </cell>
        </row>
        <row r="2071">
          <cell r="D2071" t="str">
            <v>AIUAIMPRE</v>
          </cell>
          <cell r="E2071" t="str">
            <v>Imprevistos</v>
          </cell>
          <cell r="F2071">
            <v>0</v>
          </cell>
          <cell r="I2071" t="e">
            <v>#N/A</v>
          </cell>
          <cell r="J2071">
            <v>0</v>
          </cell>
          <cell r="L2071" t="e">
            <v>#N/A</v>
          </cell>
          <cell r="Z2071" t="e">
            <v>#N/A</v>
          </cell>
        </row>
        <row r="2072">
          <cell r="D2072" t="str">
            <v>AIUAUTILI</v>
          </cell>
          <cell r="E2072" t="str">
            <v>Utilidad</v>
          </cell>
          <cell r="F2072">
            <v>0</v>
          </cell>
          <cell r="I2072" t="e">
            <v>#N/A</v>
          </cell>
          <cell r="J2072">
            <v>0</v>
          </cell>
          <cell r="L2072" t="e">
            <v>#N/A</v>
          </cell>
          <cell r="Z2072" t="e">
            <v>#N/A</v>
          </cell>
        </row>
        <row r="2073">
          <cell r="D2073" t="str">
            <v>AIUAIVAUTI</v>
          </cell>
          <cell r="E2073" t="str">
            <v>IVA utilidad</v>
          </cell>
          <cell r="F2073">
            <v>0</v>
          </cell>
          <cell r="I2073" t="e">
            <v>#N/A</v>
          </cell>
          <cell r="J2073">
            <v>0</v>
          </cell>
          <cell r="L2073" t="e">
            <v>#N/A</v>
          </cell>
          <cell r="Z2073" t="e">
            <v>#N/A</v>
          </cell>
        </row>
        <row r="2075">
          <cell r="E2075" t="str">
            <v>ITEM</v>
          </cell>
        </row>
        <row r="2076">
          <cell r="D2076" t="str">
            <v>PEDO</v>
          </cell>
          <cell r="E2076" t="str">
            <v>Direccion Obra</v>
          </cell>
          <cell r="G2076" t="str">
            <v>UN.</v>
          </cell>
          <cell r="H2076" t="str">
            <v>Mes</v>
          </cell>
          <cell r="I2076" t="e">
            <v>#N/A</v>
          </cell>
          <cell r="K2076">
            <v>0</v>
          </cell>
          <cell r="L2076" t="e">
            <v>#N/A</v>
          </cell>
          <cell r="P2076" t="e">
            <v>#N/A</v>
          </cell>
          <cell r="Q2076" t="e">
            <v>#N/A</v>
          </cell>
          <cell r="X2076" t="e">
            <v>#N/A</v>
          </cell>
          <cell r="Z2076" t="e">
            <v>#VALUE!</v>
          </cell>
          <cell r="AC2076" t="e">
            <v>#VALUE!</v>
          </cell>
        </row>
        <row r="2078">
          <cell r="D2078" t="str">
            <v>CODIGO</v>
          </cell>
          <cell r="E2078" t="str">
            <v>DESCRIPCION</v>
          </cell>
          <cell r="F2078" t="str">
            <v>UN</v>
          </cell>
          <cell r="G2078" t="str">
            <v>CANT</v>
          </cell>
          <cell r="H2078" t="str">
            <v>V/UNIT.</v>
          </cell>
          <cell r="I2078" t="str">
            <v>V/TOTAL</v>
          </cell>
          <cell r="K2078" t="str">
            <v>CANT TOTAL</v>
          </cell>
          <cell r="L2078" t="str">
            <v>Vr TOTAL</v>
          </cell>
          <cell r="Y2078" t="str">
            <v>CANT.</v>
          </cell>
          <cell r="Z2078" t="str">
            <v>V/TOTAL</v>
          </cell>
        </row>
        <row r="2079">
          <cell r="E2079" t="str">
            <v>VARIOS</v>
          </cell>
          <cell r="I2079" t="e">
            <v>#N/A</v>
          </cell>
          <cell r="L2079" t="e">
            <v>#N/A</v>
          </cell>
          <cell r="Z2079" t="e">
            <v>#VALUE!</v>
          </cell>
        </row>
        <row r="2080">
          <cell r="D2080" t="str">
            <v>TC65DO</v>
          </cell>
          <cell r="E2080" t="e">
            <v>#N/A</v>
          </cell>
          <cell r="F2080" t="e">
            <v>#N/A</v>
          </cell>
          <cell r="G2080">
            <v>0.5</v>
          </cell>
          <cell r="H2080" t="e">
            <v>#N/A</v>
          </cell>
          <cell r="I2080" t="e">
            <v>#N/A</v>
          </cell>
          <cell r="J2080" t="e">
            <v>#N/A</v>
          </cell>
          <cell r="K2080">
            <v>0</v>
          </cell>
          <cell r="L2080" t="e">
            <v>#N/A</v>
          </cell>
          <cell r="Y2080" t="e">
            <v>#VALUE!</v>
          </cell>
          <cell r="Z2080" t="e">
            <v>#VALUE!</v>
          </cell>
        </row>
        <row r="2081">
          <cell r="D2081" t="str">
            <v>TC65RO</v>
          </cell>
          <cell r="E2081" t="e">
            <v>#N/A</v>
          </cell>
          <cell r="F2081" t="e">
            <v>#N/A</v>
          </cell>
          <cell r="G2081">
            <v>1</v>
          </cell>
          <cell r="H2081" t="e">
            <v>#N/A</v>
          </cell>
          <cell r="I2081" t="e">
            <v>#N/A</v>
          </cell>
          <cell r="J2081" t="e">
            <v>#N/A</v>
          </cell>
          <cell r="K2081">
            <v>0</v>
          </cell>
          <cell r="L2081" t="e">
            <v>#N/A</v>
          </cell>
          <cell r="Y2081" t="e">
            <v>#VALUE!</v>
          </cell>
          <cell r="Z2081" t="e">
            <v>#VALUE!</v>
          </cell>
        </row>
        <row r="2082">
          <cell r="D2082" t="str">
            <v>TC65IO</v>
          </cell>
          <cell r="E2082" t="e">
            <v>#N/A</v>
          </cell>
          <cell r="F2082" t="e">
            <v>#N/A</v>
          </cell>
          <cell r="G2082">
            <v>1</v>
          </cell>
          <cell r="H2082" t="e">
            <v>#N/A</v>
          </cell>
          <cell r="I2082" t="e">
            <v>#N/A</v>
          </cell>
          <cell r="J2082" t="e">
            <v>#N/A</v>
          </cell>
          <cell r="K2082">
            <v>0</v>
          </cell>
          <cell r="L2082" t="e">
            <v>#N/A</v>
          </cell>
          <cell r="Y2082" t="e">
            <v>#VALUE!</v>
          </cell>
          <cell r="Z2082" t="e">
            <v>#VALUE!</v>
          </cell>
        </row>
        <row r="2083">
          <cell r="D2083" t="str">
            <v>TC65SE</v>
          </cell>
          <cell r="E2083" t="e">
            <v>#N/A</v>
          </cell>
          <cell r="F2083" t="e">
            <v>#N/A</v>
          </cell>
          <cell r="G2083">
            <v>1</v>
          </cell>
          <cell r="H2083" t="e">
            <v>#N/A</v>
          </cell>
          <cell r="I2083" t="e">
            <v>#N/A</v>
          </cell>
          <cell r="J2083" t="e">
            <v>#N/A</v>
          </cell>
          <cell r="K2083">
            <v>0</v>
          </cell>
          <cell r="L2083" t="e">
            <v>#N/A</v>
          </cell>
          <cell r="Y2083" t="e">
            <v>#VALUE!</v>
          </cell>
          <cell r="Z2083" t="e">
            <v>#VALUE!</v>
          </cell>
        </row>
        <row r="2084">
          <cell r="E2084" t="str">
            <v>SUBTOTAL</v>
          </cell>
          <cell r="I2084" t="e">
            <v>#N/A</v>
          </cell>
          <cell r="L2084" t="e">
            <v>#N/A</v>
          </cell>
          <cell r="Z2084" t="e">
            <v>#VALUE!</v>
          </cell>
        </row>
        <row r="2085">
          <cell r="E2085" t="str">
            <v>A.I.U</v>
          </cell>
          <cell r="I2085" t="e">
            <v>#N/A</v>
          </cell>
          <cell r="L2085" t="e">
            <v>#N/A</v>
          </cell>
          <cell r="Z2085" t="e">
            <v>#N/A</v>
          </cell>
        </row>
        <row r="2086">
          <cell r="D2086" t="str">
            <v>AIUAADMON</v>
          </cell>
          <cell r="E2086" t="str">
            <v>Admon</v>
          </cell>
          <cell r="F2086">
            <v>0</v>
          </cell>
          <cell r="I2086" t="e">
            <v>#N/A</v>
          </cell>
          <cell r="J2086">
            <v>0</v>
          </cell>
          <cell r="L2086" t="e">
            <v>#N/A</v>
          </cell>
          <cell r="Z2086" t="e">
            <v>#N/A</v>
          </cell>
        </row>
        <row r="2087">
          <cell r="D2087" t="str">
            <v>AIUAIMPRE</v>
          </cell>
          <cell r="E2087" t="str">
            <v>Imprevistos</v>
          </cell>
          <cell r="F2087">
            <v>0</v>
          </cell>
          <cell r="I2087" t="e">
            <v>#N/A</v>
          </cell>
          <cell r="J2087">
            <v>0</v>
          </cell>
          <cell r="L2087" t="e">
            <v>#N/A</v>
          </cell>
          <cell r="Z2087" t="e">
            <v>#N/A</v>
          </cell>
        </row>
        <row r="2088">
          <cell r="D2088" t="str">
            <v>AIUAUTILI</v>
          </cell>
          <cell r="E2088" t="str">
            <v>Utilidad</v>
          </cell>
          <cell r="F2088">
            <v>0</v>
          </cell>
          <cell r="I2088" t="e">
            <v>#N/A</v>
          </cell>
          <cell r="J2088">
            <v>0</v>
          </cell>
          <cell r="L2088" t="e">
            <v>#N/A</v>
          </cell>
          <cell r="Z2088" t="e">
            <v>#N/A</v>
          </cell>
        </row>
        <row r="2089">
          <cell r="D2089" t="str">
            <v>AIUAIVAUTI</v>
          </cell>
          <cell r="E2089" t="str">
            <v>IVA utilidad</v>
          </cell>
          <cell r="F2089">
            <v>0</v>
          </cell>
          <cell r="I2089" t="e">
            <v>#N/A</v>
          </cell>
          <cell r="J2089">
            <v>0</v>
          </cell>
          <cell r="L2089" t="e">
            <v>#N/A</v>
          </cell>
          <cell r="Z2089" t="e">
            <v>#N/A</v>
          </cell>
        </row>
        <row r="2091">
          <cell r="E2091" t="str">
            <v>ITEM</v>
          </cell>
        </row>
        <row r="2092">
          <cell r="D2092" t="str">
            <v>PEDOC</v>
          </cell>
          <cell r="E2092" t="str">
            <v>Direccion Obra</v>
          </cell>
          <cell r="G2092" t="str">
            <v>UN.</v>
          </cell>
          <cell r="H2092" t="str">
            <v>Mes</v>
          </cell>
          <cell r="I2092" t="e">
            <v>#N/A</v>
          </cell>
          <cell r="K2092">
            <v>0</v>
          </cell>
          <cell r="L2092" t="e">
            <v>#N/A</v>
          </cell>
          <cell r="P2092" t="e">
            <v>#N/A</v>
          </cell>
          <cell r="Q2092" t="e">
            <v>#N/A</v>
          </cell>
          <cell r="X2092" t="e">
            <v>#N/A</v>
          </cell>
          <cell r="Z2092" t="e">
            <v>#VALUE!</v>
          </cell>
          <cell r="AC2092" t="e">
            <v>#VALUE!</v>
          </cell>
        </row>
        <row r="2094">
          <cell r="D2094" t="str">
            <v>CODIGO</v>
          </cell>
          <cell r="E2094" t="str">
            <v>DESCRIPCION</v>
          </cell>
          <cell r="F2094" t="str">
            <v>UN</v>
          </cell>
          <cell r="G2094" t="str">
            <v>CANT</v>
          </cell>
          <cell r="H2094" t="str">
            <v>V/UNIT.</v>
          </cell>
          <cell r="I2094" t="str">
            <v>V/TOTAL</v>
          </cell>
          <cell r="K2094" t="str">
            <v>CANT TOTAL</v>
          </cell>
          <cell r="L2094" t="str">
            <v>Vr TOTAL</v>
          </cell>
          <cell r="Y2094" t="str">
            <v>CANT.</v>
          </cell>
          <cell r="Z2094" t="str">
            <v>V/TOTAL</v>
          </cell>
        </row>
        <row r="2095">
          <cell r="E2095" t="str">
            <v>VARIOS</v>
          </cell>
          <cell r="I2095" t="e">
            <v>#N/A</v>
          </cell>
          <cell r="L2095" t="e">
            <v>#N/A</v>
          </cell>
          <cell r="Z2095" t="e">
            <v>#VALUE!</v>
          </cell>
        </row>
        <row r="2096">
          <cell r="D2096" t="str">
            <v>TC65DO</v>
          </cell>
          <cell r="E2096" t="e">
            <v>#N/A</v>
          </cell>
          <cell r="F2096" t="e">
            <v>#N/A</v>
          </cell>
          <cell r="G2096">
            <v>0.503</v>
          </cell>
          <cell r="H2096" t="e">
            <v>#N/A</v>
          </cell>
          <cell r="I2096" t="e">
            <v>#N/A</v>
          </cell>
          <cell r="J2096" t="e">
            <v>#N/A</v>
          </cell>
          <cell r="K2096">
            <v>0</v>
          </cell>
          <cell r="L2096" t="e">
            <v>#N/A</v>
          </cell>
          <cell r="Y2096" t="e">
            <v>#VALUE!</v>
          </cell>
          <cell r="Z2096" t="e">
            <v>#VALUE!</v>
          </cell>
        </row>
        <row r="2100">
          <cell r="E2100" t="str">
            <v>SUBTOTAL</v>
          </cell>
          <cell r="I2100" t="e">
            <v>#N/A</v>
          </cell>
          <cell r="L2100" t="e">
            <v>#N/A</v>
          </cell>
          <cell r="Z2100" t="e">
            <v>#VALUE!</v>
          </cell>
        </row>
        <row r="2101">
          <cell r="E2101" t="str">
            <v>A.I.U</v>
          </cell>
          <cell r="I2101" t="e">
            <v>#N/A</v>
          </cell>
          <cell r="L2101" t="e">
            <v>#N/A</v>
          </cell>
          <cell r="Z2101" t="e">
            <v>#N/A</v>
          </cell>
        </row>
        <row r="2102">
          <cell r="D2102" t="str">
            <v>AIUAADMON</v>
          </cell>
          <cell r="E2102" t="str">
            <v>Admon</v>
          </cell>
          <cell r="F2102">
            <v>0</v>
          </cell>
          <cell r="I2102" t="e">
            <v>#N/A</v>
          </cell>
          <cell r="J2102">
            <v>0</v>
          </cell>
          <cell r="L2102" t="e">
            <v>#N/A</v>
          </cell>
          <cell r="Z2102" t="e">
            <v>#N/A</v>
          </cell>
        </row>
        <row r="2103">
          <cell r="D2103" t="str">
            <v>AIUAIMPRE</v>
          </cell>
          <cell r="E2103" t="str">
            <v>Imprevistos</v>
          </cell>
          <cell r="F2103">
            <v>0</v>
          </cell>
          <cell r="I2103" t="e">
            <v>#N/A</v>
          </cell>
          <cell r="J2103">
            <v>0</v>
          </cell>
          <cell r="L2103" t="e">
            <v>#N/A</v>
          </cell>
          <cell r="Z2103" t="e">
            <v>#N/A</v>
          </cell>
        </row>
        <row r="2104">
          <cell r="D2104" t="str">
            <v>AIUAUTILI</v>
          </cell>
          <cell r="E2104" t="str">
            <v>Utilidad</v>
          </cell>
          <cell r="F2104">
            <v>0</v>
          </cell>
          <cell r="I2104" t="e">
            <v>#N/A</v>
          </cell>
          <cell r="J2104">
            <v>0</v>
          </cell>
          <cell r="L2104" t="e">
            <v>#N/A</v>
          </cell>
          <cell r="Z2104" t="e">
            <v>#N/A</v>
          </cell>
        </row>
        <row r="2105">
          <cell r="D2105" t="str">
            <v>AIUAIVAUTI</v>
          </cell>
          <cell r="E2105" t="str">
            <v>IVA utilidad</v>
          </cell>
          <cell r="F2105">
            <v>0</v>
          </cell>
          <cell r="I2105" t="e">
            <v>#N/A</v>
          </cell>
          <cell r="J2105">
            <v>0</v>
          </cell>
          <cell r="L2105" t="e">
            <v>#N/A</v>
          </cell>
          <cell r="Z2105" t="e">
            <v>#N/A</v>
          </cell>
        </row>
        <row r="2107">
          <cell r="E2107" t="str">
            <v>ITEM</v>
          </cell>
        </row>
        <row r="2108">
          <cell r="D2108" t="str">
            <v>PEAL</v>
          </cell>
          <cell r="E2108" t="str">
            <v>Almacen</v>
          </cell>
          <cell r="G2108" t="str">
            <v>UN.</v>
          </cell>
          <cell r="H2108" t="str">
            <v>Mes</v>
          </cell>
          <cell r="I2108" t="e">
            <v>#N/A</v>
          </cell>
          <cell r="K2108">
            <v>0</v>
          </cell>
          <cell r="L2108" t="e">
            <v>#N/A</v>
          </cell>
          <cell r="P2108" t="e">
            <v>#N/A</v>
          </cell>
          <cell r="Q2108" t="e">
            <v>#N/A</v>
          </cell>
          <cell r="X2108" t="e">
            <v>#N/A</v>
          </cell>
          <cell r="Z2108" t="e">
            <v>#VALUE!</v>
          </cell>
          <cell r="AC2108" t="e">
            <v>#VALUE!</v>
          </cell>
        </row>
        <row r="2110">
          <cell r="D2110" t="str">
            <v>CODIGO</v>
          </cell>
          <cell r="E2110" t="str">
            <v>DESCRIPCION</v>
          </cell>
          <cell r="F2110" t="str">
            <v>UN</v>
          </cell>
          <cell r="G2110" t="str">
            <v>CANT</v>
          </cell>
          <cell r="H2110" t="str">
            <v>V/UNIT.</v>
          </cell>
          <cell r="I2110" t="str">
            <v>V/TOTAL</v>
          </cell>
          <cell r="K2110" t="str">
            <v>CANT TOTAL</v>
          </cell>
          <cell r="L2110" t="str">
            <v>Vr TOTAL</v>
          </cell>
          <cell r="Y2110" t="str">
            <v>CANT.</v>
          </cell>
          <cell r="Z2110" t="str">
            <v>V/TOTAL</v>
          </cell>
        </row>
        <row r="2111">
          <cell r="E2111" t="str">
            <v>VARIOS</v>
          </cell>
          <cell r="I2111" t="e">
            <v>#N/A</v>
          </cell>
          <cell r="L2111" t="e">
            <v>#N/A</v>
          </cell>
          <cell r="Z2111" t="e">
            <v>#VALUE!</v>
          </cell>
        </row>
        <row r="2112">
          <cell r="D2112" t="str">
            <v>TC65ALMA</v>
          </cell>
          <cell r="E2112" t="e">
            <v>#N/A</v>
          </cell>
          <cell r="F2112" t="e">
            <v>#N/A</v>
          </cell>
          <cell r="G2112">
            <v>1</v>
          </cell>
          <cell r="H2112" t="e">
            <v>#N/A</v>
          </cell>
          <cell r="I2112" t="e">
            <v>#N/A</v>
          </cell>
          <cell r="J2112" t="e">
            <v>#N/A</v>
          </cell>
          <cell r="K2112">
            <v>0</v>
          </cell>
          <cell r="L2112" t="e">
            <v>#N/A</v>
          </cell>
          <cell r="Y2112" t="e">
            <v>#VALUE!</v>
          </cell>
          <cell r="Z2112" t="e">
            <v>#VALUE!</v>
          </cell>
        </row>
        <row r="2113">
          <cell r="D2113" t="str">
            <v>TC65AYAL</v>
          </cell>
          <cell r="E2113" t="e">
            <v>#N/A</v>
          </cell>
          <cell r="F2113" t="e">
            <v>#N/A</v>
          </cell>
          <cell r="G2113">
            <v>2</v>
          </cell>
          <cell r="H2113" t="e">
            <v>#N/A</v>
          </cell>
          <cell r="I2113" t="e">
            <v>#N/A</v>
          </cell>
          <cell r="J2113" t="e">
            <v>#N/A</v>
          </cell>
          <cell r="K2113">
            <v>0</v>
          </cell>
          <cell r="L2113" t="e">
            <v>#N/A</v>
          </cell>
          <cell r="Y2113" t="e">
            <v>#VALUE!</v>
          </cell>
          <cell r="Z2113" t="e">
            <v>#VALUE!</v>
          </cell>
        </row>
        <row r="2115">
          <cell r="E2115" t="str">
            <v>SUBTOTAL</v>
          </cell>
          <cell r="I2115" t="e">
            <v>#N/A</v>
          </cell>
          <cell r="L2115" t="e">
            <v>#N/A</v>
          </cell>
          <cell r="Z2115" t="e">
            <v>#VALUE!</v>
          </cell>
        </row>
        <row r="2116">
          <cell r="E2116" t="str">
            <v>A.I.U</v>
          </cell>
          <cell r="I2116" t="e">
            <v>#N/A</v>
          </cell>
          <cell r="L2116" t="e">
            <v>#N/A</v>
          </cell>
          <cell r="Z2116" t="e">
            <v>#N/A</v>
          </cell>
        </row>
        <row r="2117">
          <cell r="D2117" t="str">
            <v>AIUAADMON</v>
          </cell>
          <cell r="E2117" t="str">
            <v>Admon</v>
          </cell>
          <cell r="F2117">
            <v>0</v>
          </cell>
          <cell r="I2117" t="e">
            <v>#N/A</v>
          </cell>
          <cell r="J2117">
            <v>0</v>
          </cell>
          <cell r="L2117" t="e">
            <v>#N/A</v>
          </cell>
          <cell r="Z2117" t="e">
            <v>#N/A</v>
          </cell>
        </row>
        <row r="2118">
          <cell r="D2118" t="str">
            <v>AIUAIMPRE</v>
          </cell>
          <cell r="E2118" t="str">
            <v>Imprevistos</v>
          </cell>
          <cell r="F2118">
            <v>0</v>
          </cell>
          <cell r="I2118" t="e">
            <v>#N/A</v>
          </cell>
          <cell r="J2118">
            <v>0</v>
          </cell>
          <cell r="L2118" t="e">
            <v>#N/A</v>
          </cell>
          <cell r="Z2118" t="e">
            <v>#N/A</v>
          </cell>
        </row>
        <row r="2119">
          <cell r="D2119" t="str">
            <v>AIUAUTILI</v>
          </cell>
          <cell r="E2119" t="str">
            <v>Utilidad</v>
          </cell>
          <cell r="F2119">
            <v>0</v>
          </cell>
          <cell r="I2119" t="e">
            <v>#N/A</v>
          </cell>
          <cell r="J2119">
            <v>0</v>
          </cell>
          <cell r="L2119" t="e">
            <v>#N/A</v>
          </cell>
          <cell r="Z2119" t="e">
            <v>#N/A</v>
          </cell>
        </row>
        <row r="2120">
          <cell r="D2120" t="str">
            <v>AIUAIVAUTI</v>
          </cell>
          <cell r="E2120" t="str">
            <v>IVA utilidad</v>
          </cell>
          <cell r="F2120">
            <v>0</v>
          </cell>
          <cell r="I2120" t="e">
            <v>#N/A</v>
          </cell>
          <cell r="J2120">
            <v>0</v>
          </cell>
          <cell r="L2120" t="e">
            <v>#N/A</v>
          </cell>
          <cell r="Z2120" t="e">
            <v>#N/A</v>
          </cell>
        </row>
        <row r="2122">
          <cell r="E2122" t="str">
            <v>ITEM</v>
          </cell>
        </row>
        <row r="2123">
          <cell r="D2123" t="str">
            <v>PEVI</v>
          </cell>
          <cell r="E2123" t="str">
            <v>Vigilancia</v>
          </cell>
          <cell r="G2123" t="str">
            <v>UN.</v>
          </cell>
          <cell r="H2123" t="str">
            <v>Mes</v>
          </cell>
          <cell r="I2123" t="e">
            <v>#N/A</v>
          </cell>
          <cell r="K2123">
            <v>0</v>
          </cell>
          <cell r="L2123" t="e">
            <v>#N/A</v>
          </cell>
          <cell r="P2123" t="e">
            <v>#N/A</v>
          </cell>
          <cell r="Q2123" t="e">
            <v>#N/A</v>
          </cell>
          <cell r="X2123" t="e">
            <v>#N/A</v>
          </cell>
          <cell r="Z2123" t="e">
            <v>#VALUE!</v>
          </cell>
          <cell r="AC2123" t="e">
            <v>#VALUE!</v>
          </cell>
        </row>
        <row r="2125">
          <cell r="D2125" t="str">
            <v>CODIGO</v>
          </cell>
          <cell r="E2125" t="str">
            <v>DESCRIPCION</v>
          </cell>
          <cell r="F2125" t="str">
            <v>UN</v>
          </cell>
          <cell r="G2125" t="str">
            <v>CANT</v>
          </cell>
          <cell r="H2125" t="str">
            <v>V/UNIT.</v>
          </cell>
          <cell r="I2125" t="str">
            <v>V/TOTAL</v>
          </cell>
          <cell r="K2125" t="str">
            <v>CANT TOTAL</v>
          </cell>
          <cell r="L2125" t="str">
            <v>Vr TOTAL</v>
          </cell>
          <cell r="Y2125" t="str">
            <v>CANT.</v>
          </cell>
          <cell r="Z2125" t="str">
            <v>V/TOTAL</v>
          </cell>
        </row>
        <row r="2126">
          <cell r="E2126" t="str">
            <v>VARIOS</v>
          </cell>
          <cell r="I2126" t="e">
            <v>#N/A</v>
          </cell>
          <cell r="L2126" t="e">
            <v>#N/A</v>
          </cell>
          <cell r="Z2126" t="e">
            <v>#VALUE!</v>
          </cell>
        </row>
        <row r="2127">
          <cell r="D2127" t="str">
            <v>TC65VI</v>
          </cell>
          <cell r="E2127" t="e">
            <v>#N/A</v>
          </cell>
          <cell r="F2127" t="e">
            <v>#N/A</v>
          </cell>
          <cell r="G2127">
            <v>1</v>
          </cell>
          <cell r="H2127" t="e">
            <v>#N/A</v>
          </cell>
          <cell r="I2127" t="e">
            <v>#N/A</v>
          </cell>
          <cell r="J2127" t="e">
            <v>#N/A</v>
          </cell>
          <cell r="K2127">
            <v>0</v>
          </cell>
          <cell r="L2127" t="e">
            <v>#N/A</v>
          </cell>
          <cell r="Y2127" t="e">
            <v>#VALUE!</v>
          </cell>
          <cell r="Z2127" t="e">
            <v>#VALUE!</v>
          </cell>
        </row>
        <row r="2129">
          <cell r="E2129" t="str">
            <v>SUBTOTAL</v>
          </cell>
          <cell r="I2129" t="e">
            <v>#N/A</v>
          </cell>
          <cell r="L2129" t="e">
            <v>#N/A</v>
          </cell>
          <cell r="Z2129" t="e">
            <v>#VALUE!</v>
          </cell>
        </row>
        <row r="2130">
          <cell r="E2130" t="str">
            <v>A.I.U</v>
          </cell>
          <cell r="I2130" t="e">
            <v>#N/A</v>
          </cell>
          <cell r="L2130" t="e">
            <v>#N/A</v>
          </cell>
          <cell r="Z2130" t="e">
            <v>#VALUE!</v>
          </cell>
        </row>
        <row r="2131">
          <cell r="D2131" t="str">
            <v>AIUAADMON</v>
          </cell>
          <cell r="E2131" t="str">
            <v>Admon</v>
          </cell>
          <cell r="F2131">
            <v>0</v>
          </cell>
          <cell r="I2131" t="e">
            <v>#N/A</v>
          </cell>
          <cell r="L2131" t="e">
            <v>#N/A</v>
          </cell>
          <cell r="Z2131" t="e">
            <v>#VALUE!</v>
          </cell>
        </row>
        <row r="2132">
          <cell r="D2132" t="str">
            <v>AIUAIMPRE</v>
          </cell>
          <cell r="E2132" t="str">
            <v>Imprevistos</v>
          </cell>
          <cell r="F2132">
            <v>0</v>
          </cell>
          <cell r="I2132" t="e">
            <v>#N/A</v>
          </cell>
          <cell r="L2132" t="e">
            <v>#N/A</v>
          </cell>
          <cell r="Z2132" t="e">
            <v>#VALUE!</v>
          </cell>
        </row>
        <row r="2133">
          <cell r="D2133" t="str">
            <v>AIUAUTILI</v>
          </cell>
          <cell r="E2133" t="str">
            <v>Utilidad</v>
          </cell>
          <cell r="F2133">
            <v>0</v>
          </cell>
          <cell r="I2133" t="e">
            <v>#N/A</v>
          </cell>
          <cell r="L2133" t="e">
            <v>#N/A</v>
          </cell>
          <cell r="Z2133" t="e">
            <v>#VALUE!</v>
          </cell>
        </row>
        <row r="2134">
          <cell r="D2134" t="str">
            <v>AIUAIVAUTI</v>
          </cell>
          <cell r="E2134" t="str">
            <v>IVA utilidad</v>
          </cell>
          <cell r="F2134">
            <v>0</v>
          </cell>
          <cell r="I2134" t="e">
            <v>#N/A</v>
          </cell>
          <cell r="L2134" t="e">
            <v>#N/A</v>
          </cell>
          <cell r="Z2134" t="e">
            <v>#VALUE!</v>
          </cell>
        </row>
        <row r="2136">
          <cell r="E2136" t="str">
            <v>ITEM</v>
          </cell>
        </row>
        <row r="2137">
          <cell r="D2137" t="str">
            <v>PRPR</v>
          </cell>
          <cell r="E2137" t="e">
            <v>#N/A</v>
          </cell>
          <cell r="G2137" t="str">
            <v>UN.</v>
          </cell>
          <cell r="H2137" t="e">
            <v>#N/A</v>
          </cell>
          <cell r="I2137" t="e">
            <v>#N/A</v>
          </cell>
          <cell r="K2137">
            <v>0</v>
          </cell>
          <cell r="L2137" t="e">
            <v>#N/A</v>
          </cell>
          <cell r="P2137" t="e">
            <v>#N/A</v>
          </cell>
          <cell r="Q2137" t="e">
            <v>#N/A</v>
          </cell>
          <cell r="X2137" t="e">
            <v>#N/A</v>
          </cell>
          <cell r="Z2137" t="e">
            <v>#VALUE!</v>
          </cell>
          <cell r="AC2137" t="e">
            <v>#VALUE!</v>
          </cell>
        </row>
        <row r="2139">
          <cell r="D2139" t="str">
            <v>CODIGO</v>
          </cell>
          <cell r="E2139" t="str">
            <v>DESCRIPCION</v>
          </cell>
          <cell r="F2139" t="str">
            <v>UN</v>
          </cell>
          <cell r="G2139" t="str">
            <v>CANT</v>
          </cell>
          <cell r="H2139" t="str">
            <v>V/UNIT.</v>
          </cell>
          <cell r="I2139" t="str">
            <v>V/TOTAL</v>
          </cell>
          <cell r="K2139" t="str">
            <v>CANT TOTAL</v>
          </cell>
          <cell r="L2139" t="str">
            <v>Vr TOTAL</v>
          </cell>
          <cell r="Y2139" t="str">
            <v>CANT.</v>
          </cell>
          <cell r="Z2139" t="str">
            <v>V/TOTAL</v>
          </cell>
        </row>
        <row r="2140">
          <cell r="E2140" t="str">
            <v>VARIOS</v>
          </cell>
          <cell r="I2140" t="e">
            <v>#N/A</v>
          </cell>
          <cell r="L2140" t="e">
            <v>#N/A</v>
          </cell>
          <cell r="Z2140" t="e">
            <v>#VALUE!</v>
          </cell>
        </row>
        <row r="2141">
          <cell r="D2141" t="str">
            <v>TCPRPR</v>
          </cell>
          <cell r="E2141" t="e">
            <v>#N/A</v>
          </cell>
          <cell r="F2141" t="e">
            <v>#N/A</v>
          </cell>
          <cell r="G2141">
            <v>1.4999999999999999E-2</v>
          </cell>
          <cell r="H2141" t="e">
            <v>#N/A</v>
          </cell>
          <cell r="I2141" t="e">
            <v>#N/A</v>
          </cell>
          <cell r="J2141" t="e">
            <v>#N/A</v>
          </cell>
          <cell r="K2141">
            <v>0</v>
          </cell>
          <cell r="L2141" t="e">
            <v>#N/A</v>
          </cell>
          <cell r="Y2141" t="e">
            <v>#VALUE!</v>
          </cell>
          <cell r="Z2141" t="e">
            <v>#VALUE!</v>
          </cell>
        </row>
        <row r="2143">
          <cell r="E2143" t="str">
            <v>SUBTOTAL</v>
          </cell>
          <cell r="I2143" t="e">
            <v>#N/A</v>
          </cell>
          <cell r="L2143" t="e">
            <v>#N/A</v>
          </cell>
          <cell r="Z2143" t="e">
            <v>#VALUE!</v>
          </cell>
        </row>
        <row r="2144">
          <cell r="E2144" t="str">
            <v>A.I.U</v>
          </cell>
          <cell r="I2144" t="e">
            <v>#N/A</v>
          </cell>
          <cell r="L2144" t="e">
            <v>#N/A</v>
          </cell>
          <cell r="Z2144" t="e">
            <v>#VALUE!</v>
          </cell>
        </row>
        <row r="2145">
          <cell r="D2145" t="str">
            <v>AIUAADMON</v>
          </cell>
          <cell r="E2145" t="str">
            <v>Admon</v>
          </cell>
          <cell r="F2145">
            <v>0</v>
          </cell>
          <cell r="I2145" t="e">
            <v>#N/A</v>
          </cell>
          <cell r="L2145" t="e">
            <v>#N/A</v>
          </cell>
          <cell r="Z2145" t="e">
            <v>#VALUE!</v>
          </cell>
        </row>
        <row r="2146">
          <cell r="D2146" t="str">
            <v>AIUAIMPRE</v>
          </cell>
          <cell r="E2146" t="str">
            <v>Imprevistos</v>
          </cell>
          <cell r="F2146">
            <v>0</v>
          </cell>
          <cell r="I2146" t="e">
            <v>#N/A</v>
          </cell>
          <cell r="L2146" t="e">
            <v>#N/A</v>
          </cell>
          <cell r="Z2146" t="e">
            <v>#VALUE!</v>
          </cell>
        </row>
        <row r="2147">
          <cell r="D2147" t="str">
            <v>AIUAUTILI</v>
          </cell>
          <cell r="E2147" t="str">
            <v>Utilidad</v>
          </cell>
          <cell r="F2147">
            <v>0</v>
          </cell>
          <cell r="I2147" t="e">
            <v>#N/A</v>
          </cell>
          <cell r="L2147" t="e">
            <v>#N/A</v>
          </cell>
          <cell r="Z2147" t="e">
            <v>#VALUE!</v>
          </cell>
        </row>
        <row r="2148">
          <cell r="D2148" t="str">
            <v>AIUAIVAUTI</v>
          </cell>
          <cell r="E2148" t="str">
            <v>IVA utilidad</v>
          </cell>
          <cell r="F2148">
            <v>0</v>
          </cell>
          <cell r="I2148" t="e">
            <v>#N/A</v>
          </cell>
          <cell r="L2148" t="e">
            <v>#N/A</v>
          </cell>
          <cell r="Z2148" t="e">
            <v>#VALUE!</v>
          </cell>
        </row>
        <row r="2151">
          <cell r="E2151" t="str">
            <v>ITEM</v>
          </cell>
        </row>
        <row r="2152">
          <cell r="D2152" t="str">
            <v>MSAGU</v>
          </cell>
          <cell r="E2152" t="str">
            <v>Agua</v>
          </cell>
          <cell r="G2152" t="str">
            <v>UN.</v>
          </cell>
          <cell r="H2152" t="str">
            <v>Mes</v>
          </cell>
          <cell r="I2152" t="e">
            <v>#N/A</v>
          </cell>
          <cell r="K2152">
            <v>0</v>
          </cell>
          <cell r="L2152" t="e">
            <v>#N/A</v>
          </cell>
          <cell r="P2152" t="e">
            <v>#N/A</v>
          </cell>
          <cell r="Q2152" t="e">
            <v>#N/A</v>
          </cell>
          <cell r="X2152" t="e">
            <v>#N/A</v>
          </cell>
          <cell r="Z2152" t="e">
            <v>#VALUE!</v>
          </cell>
          <cell r="AC2152" t="e">
            <v>#VALUE!</v>
          </cell>
        </row>
        <row r="2154">
          <cell r="D2154" t="str">
            <v>CODIGO</v>
          </cell>
          <cell r="E2154" t="str">
            <v>DESCRIPCION</v>
          </cell>
          <cell r="F2154" t="str">
            <v>UN</v>
          </cell>
          <cell r="G2154" t="str">
            <v>CANT</v>
          </cell>
          <cell r="H2154" t="str">
            <v>V/UNIT.</v>
          </cell>
          <cell r="I2154" t="str">
            <v>V/TOTAL</v>
          </cell>
          <cell r="K2154" t="str">
            <v>CANT TOTAL</v>
          </cell>
          <cell r="L2154" t="str">
            <v>Vr TOTAL</v>
          </cell>
          <cell r="Y2154" t="str">
            <v>CANT.</v>
          </cell>
          <cell r="Z2154" t="str">
            <v>V/TOTAL</v>
          </cell>
        </row>
        <row r="2155">
          <cell r="E2155" t="str">
            <v>VARIOS</v>
          </cell>
          <cell r="I2155" t="e">
            <v>#N/A</v>
          </cell>
          <cell r="L2155" t="e">
            <v>#N/A</v>
          </cell>
          <cell r="Z2155" t="e">
            <v>#VALUE!</v>
          </cell>
        </row>
        <row r="2156">
          <cell r="D2156" t="str">
            <v>TCMSAGU</v>
          </cell>
          <cell r="E2156" t="e">
            <v>#N/A</v>
          </cell>
          <cell r="F2156" t="e">
            <v>#N/A</v>
          </cell>
          <cell r="G2156">
            <v>1</v>
          </cell>
          <cell r="H2156" t="e">
            <v>#N/A</v>
          </cell>
          <cell r="I2156" t="e">
            <v>#N/A</v>
          </cell>
          <cell r="J2156" t="e">
            <v>#N/A</v>
          </cell>
          <cell r="K2156">
            <v>0</v>
          </cell>
          <cell r="L2156" t="e">
            <v>#N/A</v>
          </cell>
          <cell r="Y2156" t="e">
            <v>#VALUE!</v>
          </cell>
          <cell r="Z2156" t="e">
            <v>#VALUE!</v>
          </cell>
        </row>
        <row r="2158">
          <cell r="E2158" t="str">
            <v>SUBTOTAL</v>
          </cell>
          <cell r="I2158" t="e">
            <v>#N/A</v>
          </cell>
          <cell r="L2158" t="e">
            <v>#N/A</v>
          </cell>
          <cell r="Z2158" t="e">
            <v>#VALUE!</v>
          </cell>
        </row>
        <row r="2159">
          <cell r="E2159" t="str">
            <v>A.I.U</v>
          </cell>
          <cell r="I2159" t="e">
            <v>#N/A</v>
          </cell>
          <cell r="L2159" t="e">
            <v>#N/A</v>
          </cell>
          <cell r="Z2159" t="e">
            <v>#VALUE!</v>
          </cell>
        </row>
        <row r="2160">
          <cell r="D2160" t="str">
            <v>AIUAADMON</v>
          </cell>
          <cell r="E2160" t="str">
            <v>Admon</v>
          </cell>
          <cell r="F2160">
            <v>0</v>
          </cell>
          <cell r="I2160" t="e">
            <v>#N/A</v>
          </cell>
          <cell r="L2160" t="e">
            <v>#N/A</v>
          </cell>
          <cell r="Z2160" t="e">
            <v>#VALUE!</v>
          </cell>
        </row>
        <row r="2161">
          <cell r="D2161" t="str">
            <v>AIUAIMPRE</v>
          </cell>
          <cell r="E2161" t="str">
            <v>Imprevistos</v>
          </cell>
          <cell r="F2161">
            <v>0</v>
          </cell>
          <cell r="I2161" t="e">
            <v>#N/A</v>
          </cell>
          <cell r="L2161" t="e">
            <v>#N/A</v>
          </cell>
          <cell r="Z2161" t="e">
            <v>#VALUE!</v>
          </cell>
        </row>
        <row r="2162">
          <cell r="D2162" t="str">
            <v>AIUAUTILI</v>
          </cell>
          <cell r="E2162" t="str">
            <v>Utilidad</v>
          </cell>
          <cell r="F2162">
            <v>0</v>
          </cell>
          <cell r="I2162" t="e">
            <v>#N/A</v>
          </cell>
          <cell r="L2162" t="e">
            <v>#N/A</v>
          </cell>
          <cell r="Z2162" t="e">
            <v>#VALUE!</v>
          </cell>
        </row>
        <row r="2163">
          <cell r="D2163" t="str">
            <v>AIUAIVAUTI</v>
          </cell>
          <cell r="E2163" t="str">
            <v>IVA utilidad</v>
          </cell>
          <cell r="F2163">
            <v>0</v>
          </cell>
          <cell r="I2163" t="e">
            <v>#N/A</v>
          </cell>
          <cell r="L2163" t="e">
            <v>#N/A</v>
          </cell>
          <cell r="Z2163" t="e">
            <v>#VALUE!</v>
          </cell>
        </row>
        <row r="2165">
          <cell r="E2165" t="str">
            <v>ITEM</v>
          </cell>
        </row>
        <row r="2166">
          <cell r="D2166" t="str">
            <v>MSENE</v>
          </cell>
          <cell r="E2166" t="str">
            <v>Luz</v>
          </cell>
          <cell r="G2166" t="str">
            <v>UN.</v>
          </cell>
          <cell r="H2166" t="str">
            <v>Mes</v>
          </cell>
          <cell r="I2166" t="e">
            <v>#N/A</v>
          </cell>
          <cell r="K2166">
            <v>0</v>
          </cell>
          <cell r="L2166" t="e">
            <v>#N/A</v>
          </cell>
          <cell r="P2166" t="e">
            <v>#N/A</v>
          </cell>
          <cell r="Q2166" t="e">
            <v>#N/A</v>
          </cell>
          <cell r="X2166" t="e">
            <v>#N/A</v>
          </cell>
          <cell r="Z2166" t="e">
            <v>#VALUE!</v>
          </cell>
          <cell r="AC2166" t="e">
            <v>#VALUE!</v>
          </cell>
        </row>
        <row r="2168">
          <cell r="D2168" t="str">
            <v>CODIGO</v>
          </cell>
          <cell r="E2168" t="str">
            <v>DESCRIPCION</v>
          </cell>
          <cell r="F2168" t="str">
            <v>UN</v>
          </cell>
          <cell r="G2168" t="str">
            <v>CANT</v>
          </cell>
          <cell r="H2168" t="str">
            <v>V/UNIT.</v>
          </cell>
          <cell r="I2168" t="str">
            <v>V/TOTAL</v>
          </cell>
          <cell r="K2168" t="str">
            <v>CANT TOTAL</v>
          </cell>
          <cell r="L2168" t="str">
            <v>Vr TOTAL</v>
          </cell>
          <cell r="Y2168" t="str">
            <v>CANT.</v>
          </cell>
          <cell r="Z2168" t="str">
            <v>V/TOTAL</v>
          </cell>
        </row>
        <row r="2169">
          <cell r="E2169" t="str">
            <v>VARIOS</v>
          </cell>
          <cell r="I2169" t="e">
            <v>#N/A</v>
          </cell>
          <cell r="L2169" t="e">
            <v>#N/A</v>
          </cell>
          <cell r="Z2169" t="e">
            <v>#VALUE!</v>
          </cell>
        </row>
        <row r="2170">
          <cell r="D2170" t="str">
            <v>TCMSENE</v>
          </cell>
          <cell r="E2170" t="e">
            <v>#N/A</v>
          </cell>
          <cell r="F2170" t="e">
            <v>#N/A</v>
          </cell>
          <cell r="G2170">
            <v>1</v>
          </cell>
          <cell r="H2170" t="e">
            <v>#N/A</v>
          </cell>
          <cell r="I2170" t="e">
            <v>#N/A</v>
          </cell>
          <cell r="J2170" t="e">
            <v>#N/A</v>
          </cell>
          <cell r="K2170">
            <v>0</v>
          </cell>
          <cell r="L2170" t="e">
            <v>#N/A</v>
          </cell>
          <cell r="Y2170" t="e">
            <v>#VALUE!</v>
          </cell>
          <cell r="Z2170" t="e">
            <v>#VALUE!</v>
          </cell>
        </row>
        <row r="2172">
          <cell r="E2172" t="str">
            <v>SUBTOTAL</v>
          </cell>
          <cell r="I2172" t="e">
            <v>#N/A</v>
          </cell>
          <cell r="L2172" t="e">
            <v>#N/A</v>
          </cell>
          <cell r="Z2172" t="e">
            <v>#VALUE!</v>
          </cell>
        </row>
        <row r="2173">
          <cell r="E2173" t="str">
            <v>A.I.U</v>
          </cell>
          <cell r="I2173" t="e">
            <v>#N/A</v>
          </cell>
          <cell r="L2173" t="e">
            <v>#N/A</v>
          </cell>
          <cell r="Z2173" t="e">
            <v>#VALUE!</v>
          </cell>
        </row>
        <row r="2174">
          <cell r="D2174" t="str">
            <v>AIUAADMON</v>
          </cell>
          <cell r="E2174" t="str">
            <v>Admon</v>
          </cell>
          <cell r="F2174">
            <v>0</v>
          </cell>
          <cell r="I2174" t="e">
            <v>#N/A</v>
          </cell>
          <cell r="L2174" t="e">
            <v>#N/A</v>
          </cell>
          <cell r="Z2174" t="e">
            <v>#VALUE!</v>
          </cell>
        </row>
        <row r="2175">
          <cell r="D2175" t="str">
            <v>AIUAIMPRE</v>
          </cell>
          <cell r="E2175" t="str">
            <v>Imprevistos</v>
          </cell>
          <cell r="F2175">
            <v>0</v>
          </cell>
          <cell r="I2175" t="e">
            <v>#N/A</v>
          </cell>
          <cell r="L2175" t="e">
            <v>#N/A</v>
          </cell>
          <cell r="Z2175" t="e">
            <v>#VALUE!</v>
          </cell>
        </row>
        <row r="2176">
          <cell r="D2176" t="str">
            <v>AIUAUTILI</v>
          </cell>
          <cell r="E2176" t="str">
            <v>Utilidad</v>
          </cell>
          <cell r="F2176">
            <v>0</v>
          </cell>
          <cell r="I2176" t="e">
            <v>#N/A</v>
          </cell>
          <cell r="L2176" t="e">
            <v>#N/A</v>
          </cell>
          <cell r="Z2176" t="e">
            <v>#VALUE!</v>
          </cell>
        </row>
        <row r="2177">
          <cell r="D2177" t="str">
            <v>AIUAIVAUTI</v>
          </cell>
          <cell r="E2177" t="str">
            <v>IVA utilidad</v>
          </cell>
          <cell r="F2177">
            <v>0</v>
          </cell>
          <cell r="I2177" t="e">
            <v>#N/A</v>
          </cell>
          <cell r="L2177" t="e">
            <v>#N/A</v>
          </cell>
          <cell r="Z2177" t="e">
            <v>#VALUE!</v>
          </cell>
        </row>
        <row r="2179">
          <cell r="E2179" t="str">
            <v>ITEM</v>
          </cell>
        </row>
        <row r="2180">
          <cell r="D2180" t="str">
            <v>MSPENE</v>
          </cell>
          <cell r="E2180" t="str">
            <v>Provisional electrica</v>
          </cell>
          <cell r="G2180" t="str">
            <v>UN.</v>
          </cell>
          <cell r="H2180" t="str">
            <v>Gb</v>
          </cell>
          <cell r="I2180" t="e">
            <v>#N/A</v>
          </cell>
          <cell r="K2180">
            <v>0</v>
          </cell>
          <cell r="L2180" t="e">
            <v>#N/A</v>
          </cell>
          <cell r="P2180" t="e">
            <v>#N/A</v>
          </cell>
          <cell r="Q2180" t="e">
            <v>#N/A</v>
          </cell>
          <cell r="X2180" t="e">
            <v>#N/A</v>
          </cell>
          <cell r="Z2180" t="e">
            <v>#VALUE!</v>
          </cell>
          <cell r="AC2180" t="e">
            <v>#VALUE!</v>
          </cell>
        </row>
        <row r="2182">
          <cell r="D2182" t="str">
            <v>CODIGO</v>
          </cell>
          <cell r="E2182" t="str">
            <v>DESCRIPCION</v>
          </cell>
          <cell r="F2182" t="str">
            <v>UN</v>
          </cell>
          <cell r="G2182" t="str">
            <v>CANT</v>
          </cell>
          <cell r="H2182" t="str">
            <v>V/UNIT.</v>
          </cell>
          <cell r="I2182" t="str">
            <v>V/TOTAL</v>
          </cell>
          <cell r="K2182" t="str">
            <v>CANT TOTAL</v>
          </cell>
          <cell r="L2182" t="str">
            <v>Vr TOTAL</v>
          </cell>
          <cell r="Y2182" t="str">
            <v>CANT.</v>
          </cell>
          <cell r="Z2182" t="str">
            <v>V/TOTAL</v>
          </cell>
        </row>
        <row r="2183">
          <cell r="E2183" t="str">
            <v>VARIOS</v>
          </cell>
          <cell r="I2183" t="e">
            <v>#N/A</v>
          </cell>
          <cell r="L2183" t="e">
            <v>#N/A</v>
          </cell>
          <cell r="Z2183" t="e">
            <v>#VALUE!</v>
          </cell>
        </row>
        <row r="2184">
          <cell r="D2184" t="str">
            <v>TCMSPENE</v>
          </cell>
          <cell r="E2184" t="e">
            <v>#N/A</v>
          </cell>
          <cell r="F2184" t="e">
            <v>#N/A</v>
          </cell>
          <cell r="G2184">
            <v>1</v>
          </cell>
          <cell r="H2184" t="e">
            <v>#N/A</v>
          </cell>
          <cell r="I2184" t="e">
            <v>#N/A</v>
          </cell>
          <cell r="J2184" t="e">
            <v>#N/A</v>
          </cell>
          <cell r="K2184">
            <v>0</v>
          </cell>
          <cell r="L2184" t="e">
            <v>#N/A</v>
          </cell>
          <cell r="Y2184" t="e">
            <v>#VALUE!</v>
          </cell>
          <cell r="Z2184" t="e">
            <v>#VALUE!</v>
          </cell>
        </row>
        <row r="2186">
          <cell r="E2186" t="str">
            <v>SUBTOTAL</v>
          </cell>
          <cell r="I2186" t="e">
            <v>#N/A</v>
          </cell>
          <cell r="L2186" t="e">
            <v>#N/A</v>
          </cell>
          <cell r="Z2186" t="e">
            <v>#VALUE!</v>
          </cell>
        </row>
        <row r="2187">
          <cell r="E2187" t="str">
            <v>A.I.U</v>
          </cell>
          <cell r="I2187" t="e">
            <v>#N/A</v>
          </cell>
          <cell r="L2187" t="e">
            <v>#N/A</v>
          </cell>
          <cell r="Z2187" t="e">
            <v>#VALUE!</v>
          </cell>
        </row>
        <row r="2188">
          <cell r="D2188" t="str">
            <v>AIUAADMON</v>
          </cell>
          <cell r="E2188" t="str">
            <v>Admon</v>
          </cell>
          <cell r="F2188">
            <v>0</v>
          </cell>
          <cell r="I2188" t="e">
            <v>#N/A</v>
          </cell>
          <cell r="L2188" t="e">
            <v>#N/A</v>
          </cell>
          <cell r="Z2188" t="e">
            <v>#VALUE!</v>
          </cell>
        </row>
        <row r="2189">
          <cell r="D2189" t="str">
            <v>AIUAIMPRE</v>
          </cell>
          <cell r="E2189" t="str">
            <v>Imprevistos</v>
          </cell>
          <cell r="F2189">
            <v>0</v>
          </cell>
          <cell r="I2189" t="e">
            <v>#N/A</v>
          </cell>
          <cell r="L2189" t="e">
            <v>#N/A</v>
          </cell>
          <cell r="Z2189" t="e">
            <v>#VALUE!</v>
          </cell>
        </row>
        <row r="2190">
          <cell r="D2190" t="str">
            <v>AIUAUTILI</v>
          </cell>
          <cell r="E2190" t="str">
            <v>Utilidad</v>
          </cell>
          <cell r="F2190">
            <v>0</v>
          </cell>
          <cell r="I2190" t="e">
            <v>#N/A</v>
          </cell>
          <cell r="L2190" t="e">
            <v>#N/A</v>
          </cell>
          <cell r="Z2190" t="e">
            <v>#VALUE!</v>
          </cell>
        </row>
        <row r="2191">
          <cell r="D2191" t="str">
            <v>AIUAIVAUTI</v>
          </cell>
          <cell r="E2191" t="str">
            <v>IVA utilidad</v>
          </cell>
          <cell r="F2191">
            <v>0</v>
          </cell>
          <cell r="I2191" t="e">
            <v>#N/A</v>
          </cell>
          <cell r="L2191" t="e">
            <v>#N/A</v>
          </cell>
          <cell r="Z2191" t="e">
            <v>#VALUE!</v>
          </cell>
        </row>
        <row r="2194">
          <cell r="E2194" t="str">
            <v>ITEM</v>
          </cell>
        </row>
        <row r="2195">
          <cell r="D2195" t="str">
            <v>MSTEL</v>
          </cell>
          <cell r="E2195" t="str">
            <v>Telefono</v>
          </cell>
          <cell r="G2195" t="str">
            <v>UN.</v>
          </cell>
          <cell r="H2195" t="str">
            <v>Mes</v>
          </cell>
          <cell r="I2195" t="e">
            <v>#N/A</v>
          </cell>
          <cell r="K2195">
            <v>0</v>
          </cell>
          <cell r="L2195" t="e">
            <v>#N/A</v>
          </cell>
          <cell r="P2195" t="e">
            <v>#N/A</v>
          </cell>
          <cell r="Q2195" t="e">
            <v>#N/A</v>
          </cell>
          <cell r="X2195" t="e">
            <v>#N/A</v>
          </cell>
          <cell r="Z2195" t="e">
            <v>#VALUE!</v>
          </cell>
          <cell r="AC2195" t="e">
            <v>#VALUE!</v>
          </cell>
        </row>
        <row r="2197">
          <cell r="D2197" t="str">
            <v>CODIGO</v>
          </cell>
          <cell r="E2197" t="str">
            <v>DESCRIPCION</v>
          </cell>
          <cell r="F2197" t="str">
            <v>UN</v>
          </cell>
          <cell r="G2197" t="str">
            <v>CANT</v>
          </cell>
          <cell r="H2197" t="str">
            <v>V/UNIT.</v>
          </cell>
          <cell r="I2197" t="str">
            <v>V/TOTAL</v>
          </cell>
          <cell r="K2197" t="str">
            <v>CANT TOTAL</v>
          </cell>
          <cell r="L2197" t="str">
            <v>Vr TOTAL</v>
          </cell>
          <cell r="Y2197" t="str">
            <v>CANT.</v>
          </cell>
          <cell r="Z2197" t="str">
            <v>V/TOTAL</v>
          </cell>
        </row>
        <row r="2198">
          <cell r="E2198" t="str">
            <v>VARIOS</v>
          </cell>
          <cell r="I2198" t="e">
            <v>#N/A</v>
          </cell>
          <cell r="L2198" t="e">
            <v>#N/A</v>
          </cell>
          <cell r="Z2198" t="e">
            <v>#VALUE!</v>
          </cell>
        </row>
        <row r="2199">
          <cell r="D2199" t="str">
            <v>TCMSTEL</v>
          </cell>
          <cell r="E2199" t="e">
            <v>#N/A</v>
          </cell>
          <cell r="F2199" t="e">
            <v>#N/A</v>
          </cell>
          <cell r="G2199">
            <v>1</v>
          </cell>
          <cell r="H2199" t="e">
            <v>#N/A</v>
          </cell>
          <cell r="I2199" t="e">
            <v>#N/A</v>
          </cell>
          <cell r="J2199" t="e">
            <v>#N/A</v>
          </cell>
          <cell r="K2199">
            <v>0</v>
          </cell>
          <cell r="L2199" t="e">
            <v>#N/A</v>
          </cell>
          <cell r="Y2199" t="e">
            <v>#VALUE!</v>
          </cell>
          <cell r="Z2199" t="e">
            <v>#VALUE!</v>
          </cell>
        </row>
        <row r="2201">
          <cell r="E2201" t="str">
            <v>SUBTOTAL</v>
          </cell>
          <cell r="I2201" t="e">
            <v>#N/A</v>
          </cell>
          <cell r="L2201" t="e">
            <v>#N/A</v>
          </cell>
          <cell r="Z2201" t="e">
            <v>#VALUE!</v>
          </cell>
        </row>
        <row r="2202">
          <cell r="E2202" t="str">
            <v>A.I.U</v>
          </cell>
          <cell r="I2202" t="e">
            <v>#N/A</v>
          </cell>
          <cell r="L2202" t="e">
            <v>#N/A</v>
          </cell>
          <cell r="Z2202" t="e">
            <v>#VALUE!</v>
          </cell>
        </row>
        <row r="2203">
          <cell r="D2203" t="str">
            <v>AIUAADMON</v>
          </cell>
          <cell r="E2203" t="str">
            <v>Admon</v>
          </cell>
          <cell r="F2203">
            <v>0</v>
          </cell>
          <cell r="I2203" t="e">
            <v>#N/A</v>
          </cell>
          <cell r="L2203" t="e">
            <v>#N/A</v>
          </cell>
          <cell r="Z2203" t="e">
            <v>#VALUE!</v>
          </cell>
        </row>
        <row r="2204">
          <cell r="D2204" t="str">
            <v>AIUAIMPRE</v>
          </cell>
          <cell r="E2204" t="str">
            <v>Imprevistos</v>
          </cell>
          <cell r="F2204">
            <v>0</v>
          </cell>
          <cell r="I2204" t="e">
            <v>#N/A</v>
          </cell>
          <cell r="L2204" t="e">
            <v>#N/A</v>
          </cell>
          <cell r="Z2204" t="e">
            <v>#VALUE!</v>
          </cell>
        </row>
        <row r="2205">
          <cell r="D2205" t="str">
            <v>AIUAUTILI</v>
          </cell>
          <cell r="E2205" t="str">
            <v>Utilidad</v>
          </cell>
          <cell r="F2205">
            <v>0</v>
          </cell>
          <cell r="I2205" t="e">
            <v>#N/A</v>
          </cell>
          <cell r="L2205" t="e">
            <v>#N/A</v>
          </cell>
          <cell r="Z2205" t="e">
            <v>#VALUE!</v>
          </cell>
        </row>
        <row r="2206">
          <cell r="D2206" t="str">
            <v>AIUAIVAUTI</v>
          </cell>
          <cell r="E2206" t="str">
            <v>IVA utilidad</v>
          </cell>
          <cell r="F2206">
            <v>0</v>
          </cell>
          <cell r="I2206" t="e">
            <v>#N/A</v>
          </cell>
          <cell r="L2206" t="e">
            <v>#N/A</v>
          </cell>
          <cell r="Z220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Soporte Cantidades"/>
      <sheetName val="DOMICILIARIAS"/>
      <sheetName val="DERRUMBES"/>
      <sheetName val="PAVIMENTO"/>
      <sheetName val="SUMIDEROS"/>
      <sheetName val="replanteo"/>
      <sheetName val="ACTA 6"/>
      <sheetName val="pedido tuberia"/>
      <sheetName val="Hoja1"/>
      <sheetName val="Hoja2"/>
      <sheetName val="Hoja3"/>
      <sheetName val="SOPORTES"/>
      <sheetName val="exc. misceláneas"/>
      <sheetName val=".REPLANTEO"/>
      <sheetName val="ACTA 2"/>
      <sheetName val="CONCRETO"/>
      <sheetName val="ACTA 7"/>
      <sheetName val="Reportes"/>
      <sheetName val="Cd.B.5"/>
      <sheetName val="CdB.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TUB"/>
      <sheetName val="JAPON LLUVIAS"/>
      <sheetName val="TUBERIA"/>
      <sheetName val="TUB SUMID"/>
      <sheetName val="SUMIDEROS"/>
      <sheetName val="T-4"/>
      <sheetName val="DEM PAVIMENTO"/>
      <sheetName val="EXC-RELLPAVIMENTO"/>
      <sheetName val="REP PAVIMENTO"/>
      <sheetName val="SARDINELES"/>
      <sheetName val="ANDENES"/>
      <sheetName val="REP. DOM."/>
      <sheetName val="REP. ACOM.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/>
      <sheetData sheetId="1"/>
      <sheetData sheetId="2" refreshError="1">
        <row r="10">
          <cell r="AE10">
            <v>0</v>
          </cell>
        </row>
        <row r="12">
          <cell r="S12">
            <v>1.2555959999999899</v>
          </cell>
        </row>
        <row r="14">
          <cell r="A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. Plantas Per"/>
      <sheetName val="Tel.Per"/>
      <sheetName val="Personal de Turno Plantas Per"/>
      <sheetName val="FUS"/>
      <sheetName val="PERPER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 M3"/>
      <sheetName val="Contrato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CANT.5921"/>
      <sheetName val="ACTA COMPARATIV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-Indice"/>
      <sheetName val="PR-01"/>
      <sheetName val="PR-02"/>
      <sheetName val="PR-04"/>
      <sheetName val="Entidades Financiadoras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</sheetNames>
    <sheetDataSet>
      <sheetData sheetId="0"/>
      <sheetData sheetId="1"/>
      <sheetData sheetId="2"/>
      <sheetData sheetId="3"/>
      <sheetData sheetId="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ACOMETIDAS"/>
      <sheetName val="dem poz"/>
      <sheetName val="desvio"/>
      <sheetName val="TUBERIA"/>
      <sheetName val="CARCAMO"/>
      <sheetName val="ANDENES"/>
      <sheetName val="DOMICILIARIAS"/>
      <sheetName val="PAVIMENTO"/>
      <sheetName val="SUMA TUB"/>
      <sheetName val="RESUMEN"/>
      <sheetName val="VILLA SAGRARIO 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</sheetNames>
    <sheetDataSet>
      <sheetData sheetId="0"/>
      <sheetData sheetId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201.17</v>
          </cell>
          <cell r="D22">
            <v>201</v>
          </cell>
          <cell r="E22" t="str">
            <v>201P-1</v>
          </cell>
          <cell r="F22" t="str">
            <v>Demolición de pavimento asfáltico</v>
          </cell>
          <cell r="G22" t="str">
            <v>m3</v>
          </cell>
          <cell r="H22" t="str">
            <v>La unidad de pago es el m³</v>
          </cell>
        </row>
        <row r="23">
          <cell r="C23">
            <v>201.18</v>
          </cell>
          <cell r="D23">
            <v>201</v>
          </cell>
          <cell r="E23" t="str">
            <v>201P-2</v>
          </cell>
          <cell r="F23" t="str">
            <v>Demolición total o parcial de estructuras</v>
          </cell>
          <cell r="G23" t="str">
            <v>m3</v>
          </cell>
        </row>
        <row r="24">
          <cell r="C24">
            <v>210.1</v>
          </cell>
          <cell r="D24">
            <v>210</v>
          </cell>
          <cell r="F24" t="str">
            <v>Excavación sin clasificar de la explanación, canales y préstamos</v>
          </cell>
          <cell r="G24" t="str">
            <v>m3</v>
          </cell>
          <cell r="H24" t="str">
            <v>No habrá pago por las excavaciones y disposición o desecho de los materiales no utilizados en las zonas de préstamo. No incluye transporte</v>
          </cell>
        </row>
        <row r="25">
          <cell r="C25">
            <v>210.2</v>
          </cell>
          <cell r="D25">
            <v>210</v>
          </cell>
          <cell r="F25" t="str">
            <v>Excavación en roca de la explanación, canales y préstamos</v>
          </cell>
          <cell r="G25" t="str">
            <v>m3</v>
          </cell>
        </row>
        <row r="26">
          <cell r="C26">
            <v>210.3</v>
          </cell>
          <cell r="D26">
            <v>210</v>
          </cell>
          <cell r="F26" t="str">
            <v>Excavación en material común  de la explanación, canales y préstamos</v>
          </cell>
          <cell r="G26" t="str">
            <v>m3</v>
          </cell>
        </row>
        <row r="27">
          <cell r="C27">
            <v>210.4</v>
          </cell>
          <cell r="D27">
            <v>210</v>
          </cell>
          <cell r="E27" t="str">
            <v>210P</v>
          </cell>
          <cell r="F27" t="str">
            <v>Limpieza de canales</v>
          </cell>
          <cell r="G27" t="str">
            <v>m3</v>
          </cell>
        </row>
        <row r="28">
          <cell r="C28">
            <v>211</v>
          </cell>
          <cell r="D28">
            <v>211</v>
          </cell>
          <cell r="F28" t="str">
            <v>Remoción de derrumbes</v>
          </cell>
          <cell r="G28" t="str">
            <v>m3</v>
          </cell>
          <cell r="H28" t="str">
            <v>No incluye el transporte a distancias mayores a 100 ml</v>
          </cell>
        </row>
        <row r="29">
          <cell r="C29">
            <v>211.1</v>
          </cell>
          <cell r="D29">
            <v>211</v>
          </cell>
          <cell r="E29" t="str">
            <v>211P</v>
          </cell>
          <cell r="F29" t="str">
            <v>Remoción de derrumbes</v>
          </cell>
          <cell r="G29" t="str">
            <v>m3</v>
          </cell>
          <cell r="H29" t="str">
            <v>Incluye transporte hasta 5 km</v>
          </cell>
        </row>
        <row r="30">
          <cell r="C30">
            <v>220</v>
          </cell>
          <cell r="D30">
            <v>220</v>
          </cell>
          <cell r="F30" t="str">
            <v>Terraplenes</v>
          </cell>
          <cell r="G30" t="str">
            <v>m3</v>
          </cell>
          <cell r="H30" t="str">
            <v>No incluye el suministro de materiales y el transporte</v>
          </cell>
        </row>
        <row r="31">
          <cell r="C31">
            <v>220.1</v>
          </cell>
          <cell r="D31">
            <v>220</v>
          </cell>
          <cell r="E31" t="str">
            <v>220P</v>
          </cell>
          <cell r="F31" t="str">
            <v>Terraplenes</v>
          </cell>
          <cell r="G31" t="str">
            <v>m3</v>
          </cell>
          <cell r="H31" t="str">
            <v>Incluye el suministro y transporte de materiales</v>
          </cell>
        </row>
        <row r="32">
          <cell r="C32">
            <v>221.1</v>
          </cell>
          <cell r="D32">
            <v>221</v>
          </cell>
          <cell r="F32" t="str">
            <v>Pedraplén compacto</v>
          </cell>
          <cell r="G32" t="str">
            <v>m3</v>
          </cell>
          <cell r="H32" t="str">
            <v>No incluye la corona, el suministro de materiales y el transporte</v>
          </cell>
        </row>
        <row r="33">
          <cell r="C33">
            <v>221.2</v>
          </cell>
          <cell r="D33">
            <v>221</v>
          </cell>
          <cell r="F33" t="str">
            <v>Pedraplén suelto</v>
          </cell>
          <cell r="G33" t="str">
            <v>m3</v>
          </cell>
        </row>
        <row r="34">
          <cell r="C34">
            <v>230.1</v>
          </cell>
          <cell r="D34">
            <v>230</v>
          </cell>
          <cell r="F34" t="str">
            <v>Mejoramiento de la subrasante involucrando el suelo existente</v>
          </cell>
          <cell r="G34" t="str">
            <v>m2</v>
          </cell>
          <cell r="H34" t="str">
            <v>No incluye suministro y transporte de material adicionado y transporte de material inadecuado.</v>
          </cell>
        </row>
        <row r="35">
          <cell r="C35">
            <v>230.2</v>
          </cell>
          <cell r="D35">
            <v>230</v>
          </cell>
          <cell r="F35" t="str">
            <v>Mejoramiento de la subrasante empleando únicamente material adicionado</v>
          </cell>
          <cell r="G35" t="str">
            <v>m3</v>
          </cell>
        </row>
        <row r="36">
          <cell r="C36">
            <v>310</v>
          </cell>
          <cell r="D36">
            <v>310</v>
          </cell>
          <cell r="F36" t="str">
            <v>Conformación de la calzada existente</v>
          </cell>
          <cell r="G36" t="str">
            <v>m2</v>
          </cell>
          <cell r="H36" t="str">
            <v>No incluye suministro transporte y colocación de los materiales de afirmado y subbase.</v>
          </cell>
        </row>
        <row r="37">
          <cell r="C37">
            <v>310.3</v>
          </cell>
          <cell r="D37">
            <v>310</v>
          </cell>
          <cell r="E37" t="str">
            <v>310P-3</v>
          </cell>
          <cell r="F37" t="str">
            <v>Conformación de talud con suministro de material impermeable seleccionado</v>
          </cell>
          <cell r="G37" t="str">
            <v>m3</v>
          </cell>
        </row>
        <row r="38">
          <cell r="C38">
            <v>310.39999999999998</v>
          </cell>
          <cell r="D38">
            <v>310</v>
          </cell>
          <cell r="E38" t="str">
            <v>310P-4</v>
          </cell>
          <cell r="F38" t="str">
            <v xml:space="preserve">Conformación de talud sin suministro de material </v>
          </cell>
          <cell r="G38" t="str">
            <v>m3</v>
          </cell>
        </row>
        <row r="39">
          <cell r="C39">
            <v>311</v>
          </cell>
          <cell r="D39">
            <v>311</v>
          </cell>
          <cell r="F39" t="str">
            <v>Afirmado</v>
          </cell>
          <cell r="G39" t="str">
            <v>m3</v>
          </cell>
          <cell r="H39" t="str">
            <v>No incluye producto estabilizante</v>
          </cell>
        </row>
        <row r="40">
          <cell r="C40">
            <v>311.10000000000002</v>
          </cell>
          <cell r="D40">
            <v>311</v>
          </cell>
          <cell r="E40" t="str">
            <v>311P</v>
          </cell>
          <cell r="F40" t="str">
            <v>Bacheo con material de afirmado</v>
          </cell>
          <cell r="G40" t="str">
            <v>m3</v>
          </cell>
          <cell r="H40" t="str">
            <v>Varia el cálculo del volumen</v>
          </cell>
        </row>
        <row r="41">
          <cell r="C41">
            <v>311.2</v>
          </cell>
          <cell r="D41">
            <v>311</v>
          </cell>
          <cell r="E41" t="str">
            <v>311P-1</v>
          </cell>
          <cell r="F41" t="str">
            <v>Relleno con material de afirmado</v>
          </cell>
          <cell r="G41" t="str">
            <v>m3</v>
          </cell>
        </row>
        <row r="42">
          <cell r="C42">
            <v>312</v>
          </cell>
          <cell r="E42" t="str">
            <v>312P</v>
          </cell>
          <cell r="F42" t="str">
            <v>Relleno con material de afirmado para realce de cunetas</v>
          </cell>
          <cell r="G42" t="str">
            <v>m3</v>
          </cell>
        </row>
        <row r="43">
          <cell r="C43">
            <v>320.10000000000002</v>
          </cell>
          <cell r="D43">
            <v>320</v>
          </cell>
          <cell r="F43" t="str">
            <v>Subbase granular de C.B.R.&gt; 20%</v>
          </cell>
          <cell r="G43" t="str">
            <v>m3</v>
          </cell>
          <cell r="H43" t="str">
            <v>No incluye producto estabilizante</v>
          </cell>
        </row>
        <row r="44">
          <cell r="C44">
            <v>320.2</v>
          </cell>
          <cell r="D44">
            <v>320</v>
          </cell>
          <cell r="F44" t="str">
            <v>Subbase granular de C.B.R.&gt; 30%</v>
          </cell>
          <cell r="G44" t="str">
            <v>m3</v>
          </cell>
        </row>
        <row r="45">
          <cell r="C45">
            <v>320.3</v>
          </cell>
          <cell r="D45">
            <v>320</v>
          </cell>
          <cell r="F45" t="str">
            <v>Subbase granular de C.B.R.&gt; 40%</v>
          </cell>
          <cell r="G45" t="str">
            <v>m3</v>
          </cell>
        </row>
        <row r="46">
          <cell r="C46">
            <v>320.39999999999998</v>
          </cell>
          <cell r="D46">
            <v>320</v>
          </cell>
          <cell r="F46" t="str">
            <v>Subbase granular para bacheo</v>
          </cell>
          <cell r="G46" t="str">
            <v>m3</v>
          </cell>
        </row>
        <row r="47">
          <cell r="C47">
            <v>330.1</v>
          </cell>
          <cell r="D47">
            <v>330</v>
          </cell>
          <cell r="F47" t="str">
            <v>Base granular</v>
          </cell>
          <cell r="G47" t="str">
            <v>m3</v>
          </cell>
          <cell r="H47" t="str">
            <v>No incluye producto estabilizante</v>
          </cell>
        </row>
        <row r="48">
          <cell r="C48">
            <v>330.2</v>
          </cell>
          <cell r="D48">
            <v>330</v>
          </cell>
          <cell r="F48" t="str">
            <v>Base granular para bacheo</v>
          </cell>
          <cell r="G48" t="str">
            <v>m3</v>
          </cell>
        </row>
        <row r="49">
          <cell r="C49">
            <v>330.3</v>
          </cell>
          <cell r="D49">
            <v>330</v>
          </cell>
          <cell r="E49" t="str">
            <v>330P</v>
          </cell>
          <cell r="F49" t="str">
            <v>Base triturada</v>
          </cell>
          <cell r="G49" t="str">
            <v>m³</v>
          </cell>
        </row>
        <row r="50">
          <cell r="C50">
            <v>340.1</v>
          </cell>
          <cell r="D50">
            <v>340</v>
          </cell>
          <cell r="F50" t="str">
            <v>Base estabilizada con emulsión asfáltica tipo BEE-1</v>
          </cell>
          <cell r="G50" t="str">
            <v>m3</v>
          </cell>
          <cell r="H50" t="str">
            <v>No incluye la emulsión asfáltica</v>
          </cell>
        </row>
        <row r="51">
          <cell r="C51">
            <v>340.2</v>
          </cell>
          <cell r="D51">
            <v>340</v>
          </cell>
          <cell r="F51" t="str">
            <v>Base estabilizada con emulsión asfáltica tipo BEE-2</v>
          </cell>
          <cell r="G51" t="str">
            <v>m3</v>
          </cell>
        </row>
        <row r="52">
          <cell r="C52">
            <v>340.3</v>
          </cell>
          <cell r="D52">
            <v>340</v>
          </cell>
          <cell r="F52" t="str">
            <v>Base estabilizada con emulsión asfáltica tipo BEE-3</v>
          </cell>
          <cell r="G52" t="str">
            <v>m3</v>
          </cell>
        </row>
        <row r="53">
          <cell r="C53">
            <v>341.1</v>
          </cell>
          <cell r="D53">
            <v>341</v>
          </cell>
          <cell r="F53" t="str">
            <v>Base estabilizada con cemento</v>
          </cell>
          <cell r="G53" t="str">
            <v>m3</v>
          </cell>
        </row>
        <row r="54">
          <cell r="C54">
            <v>341.2</v>
          </cell>
          <cell r="D54">
            <v>341</v>
          </cell>
          <cell r="F54" t="str">
            <v>Cemento</v>
          </cell>
          <cell r="G54" t="str">
            <v>Kg</v>
          </cell>
        </row>
        <row r="55">
          <cell r="C55">
            <v>342.1</v>
          </cell>
          <cell r="D55">
            <v>342</v>
          </cell>
          <cell r="F55" t="str">
            <v>Base estabilizada con compuestos multienzimáticos orgánicos tipo BEMO-1</v>
          </cell>
          <cell r="G55" t="str">
            <v>m3</v>
          </cell>
        </row>
        <row r="56">
          <cell r="C56">
            <v>342.2</v>
          </cell>
          <cell r="D56">
            <v>342</v>
          </cell>
          <cell r="F56" t="str">
            <v>Base estabilizada con compuestos multienzimáticos orgánicos tipo BEMO-2</v>
          </cell>
          <cell r="G56" t="str">
            <v>m3</v>
          </cell>
        </row>
        <row r="57">
          <cell r="C57">
            <v>342.3</v>
          </cell>
          <cell r="D57">
            <v>342</v>
          </cell>
          <cell r="F57" t="str">
            <v>Compuesto multienzimático orgánico</v>
          </cell>
          <cell r="G57" t="str">
            <v>Cl</v>
          </cell>
        </row>
        <row r="58">
          <cell r="C58">
            <v>410</v>
          </cell>
          <cell r="D58">
            <v>410</v>
          </cell>
          <cell r="F58" t="str">
            <v>Cemento asfáltico</v>
          </cell>
          <cell r="G58" t="str">
            <v>Kg</v>
          </cell>
        </row>
        <row r="59">
          <cell r="C59">
            <v>411.1</v>
          </cell>
          <cell r="D59">
            <v>411</v>
          </cell>
          <cell r="F59" t="str">
            <v>Emulsión asfáltica de rotura media CRM</v>
          </cell>
          <cell r="G59" t="str">
            <v>Lt</v>
          </cell>
        </row>
        <row r="60">
          <cell r="C60">
            <v>411.2</v>
          </cell>
          <cell r="D60">
            <v>411</v>
          </cell>
          <cell r="F60" t="str">
            <v>Emulsión asfáltica de rotura lenta CRL-1</v>
          </cell>
          <cell r="G60" t="str">
            <v>Lt</v>
          </cell>
        </row>
        <row r="61">
          <cell r="C61">
            <v>411.3</v>
          </cell>
          <cell r="D61">
            <v>411</v>
          </cell>
          <cell r="F61" t="str">
            <v>Emulsión asfáltica de rotura lenta CRL-1h</v>
          </cell>
          <cell r="G61" t="str">
            <v>Lt</v>
          </cell>
        </row>
        <row r="62">
          <cell r="C62">
            <v>413</v>
          </cell>
          <cell r="D62">
            <v>413</v>
          </cell>
          <cell r="F62" t="str">
            <v>Excavación para reparación del pavimento existente</v>
          </cell>
          <cell r="G62" t="str">
            <v>m3</v>
          </cell>
        </row>
        <row r="63">
          <cell r="C63">
            <v>413.1</v>
          </cell>
          <cell r="D63">
            <v>413</v>
          </cell>
          <cell r="E63" t="str">
            <v>413P</v>
          </cell>
          <cell r="F63" t="str">
            <v>Excavación para reparación del pavimento existente</v>
          </cell>
          <cell r="G63" t="str">
            <v>m3</v>
          </cell>
          <cell r="H63" t="str">
            <v>Tiene en cuenta el programa PICO y PALA</v>
          </cell>
        </row>
        <row r="64">
          <cell r="C64">
            <v>420</v>
          </cell>
          <cell r="D64">
            <v>420</v>
          </cell>
          <cell r="F64" t="str">
            <v>Imprimación</v>
          </cell>
          <cell r="G64" t="str">
            <v>m2</v>
          </cell>
        </row>
        <row r="65">
          <cell r="C65">
            <v>421</v>
          </cell>
          <cell r="D65">
            <v>421</v>
          </cell>
          <cell r="F65" t="str">
            <v>Riego de liga</v>
          </cell>
          <cell r="G65" t="str">
            <v>m2</v>
          </cell>
        </row>
        <row r="66">
          <cell r="C66">
            <v>421.1</v>
          </cell>
          <cell r="D66">
            <v>421</v>
          </cell>
          <cell r="F66" t="str">
            <v>Riego de liga (cemento asfáltico)</v>
          </cell>
          <cell r="G66" t="str">
            <v>m2</v>
          </cell>
        </row>
        <row r="67">
          <cell r="C67">
            <v>421.2</v>
          </cell>
          <cell r="D67">
            <v>421</v>
          </cell>
          <cell r="F67" t="str">
            <v>Riego de liga (emulsión asfáltica)</v>
          </cell>
          <cell r="G67" t="str">
            <v>m2</v>
          </cell>
        </row>
        <row r="68">
          <cell r="C68">
            <v>430</v>
          </cell>
          <cell r="D68">
            <v>430</v>
          </cell>
          <cell r="F68" t="str">
            <v>Tratamiento superficial simple</v>
          </cell>
          <cell r="G68" t="str">
            <v>m2</v>
          </cell>
        </row>
        <row r="69">
          <cell r="C69">
            <v>431</v>
          </cell>
          <cell r="D69">
            <v>431</v>
          </cell>
          <cell r="F69" t="str">
            <v>Tratamiento superficial doble</v>
          </cell>
          <cell r="G69" t="str">
            <v>m2</v>
          </cell>
        </row>
        <row r="70">
          <cell r="C70">
            <v>432</v>
          </cell>
          <cell r="D70">
            <v>432</v>
          </cell>
          <cell r="F70" t="str">
            <v>Sello de arena - asfalto</v>
          </cell>
          <cell r="G70" t="str">
            <v>m2</v>
          </cell>
        </row>
        <row r="71">
          <cell r="C71">
            <v>433</v>
          </cell>
          <cell r="D71">
            <v>433</v>
          </cell>
          <cell r="F71" t="str">
            <v>Lechada asfáltica</v>
          </cell>
          <cell r="G71" t="str">
            <v>m2</v>
          </cell>
        </row>
        <row r="72">
          <cell r="C72">
            <v>434</v>
          </cell>
          <cell r="E72" t="str">
            <v>434P</v>
          </cell>
          <cell r="F72" t="str">
            <v>Sello de grietas</v>
          </cell>
          <cell r="G72" t="str">
            <v>ml</v>
          </cell>
        </row>
        <row r="73">
          <cell r="C73">
            <v>435</v>
          </cell>
          <cell r="E73" t="str">
            <v>435P</v>
          </cell>
          <cell r="F73" t="str">
            <v>Sello de juntas de pavimento de concreto hidráulico</v>
          </cell>
          <cell r="G73" t="str">
            <v>ml</v>
          </cell>
        </row>
        <row r="74">
          <cell r="C74">
            <v>440.1</v>
          </cell>
          <cell r="D74">
            <v>440</v>
          </cell>
          <cell r="F74" t="str">
            <v>Mezcla densa en frío tipo MDF-1</v>
          </cell>
          <cell r="G74" t="str">
            <v>m3</v>
          </cell>
          <cell r="H74" t="str">
            <v>No incluye suministro y almacenamiento del cemento asfáltico</v>
          </cell>
        </row>
        <row r="75">
          <cell r="C75">
            <v>440.2</v>
          </cell>
          <cell r="D75">
            <v>440</v>
          </cell>
          <cell r="F75" t="str">
            <v>Mezcla densa en frío tipo MDF-2</v>
          </cell>
          <cell r="G75" t="str">
            <v>m3</v>
          </cell>
        </row>
        <row r="76">
          <cell r="C76">
            <v>440.3</v>
          </cell>
          <cell r="D76">
            <v>440</v>
          </cell>
          <cell r="F76" t="str">
            <v>Mezcla densa en frío tipo MDF-3</v>
          </cell>
          <cell r="G76" t="str">
            <v>m3</v>
          </cell>
        </row>
        <row r="77">
          <cell r="C77">
            <v>440.5</v>
          </cell>
          <cell r="D77">
            <v>440</v>
          </cell>
          <cell r="F77" t="str">
            <v>Mezcla densa en frío para bacheo</v>
          </cell>
          <cell r="G77" t="str">
            <v>m3</v>
          </cell>
        </row>
        <row r="78">
          <cell r="C78">
            <v>441.1</v>
          </cell>
          <cell r="D78">
            <v>441</v>
          </cell>
          <cell r="F78" t="str">
            <v>Mezcla abierta en frío tipo MAF-1</v>
          </cell>
          <cell r="G78" t="str">
            <v>m3</v>
          </cell>
        </row>
        <row r="79">
          <cell r="C79">
            <v>441.2</v>
          </cell>
          <cell r="D79">
            <v>441</v>
          </cell>
          <cell r="F79" t="str">
            <v>Mezcla abierta en frío tipo MAF-2</v>
          </cell>
          <cell r="G79" t="str">
            <v>m3</v>
          </cell>
        </row>
        <row r="80">
          <cell r="C80">
            <v>441.3</v>
          </cell>
          <cell r="D80">
            <v>441</v>
          </cell>
          <cell r="F80" t="str">
            <v>Mezcla abierta en frío tipo MAF-3</v>
          </cell>
          <cell r="G80" t="str">
            <v>m3</v>
          </cell>
        </row>
        <row r="81">
          <cell r="C81">
            <v>441.4</v>
          </cell>
          <cell r="D81">
            <v>441</v>
          </cell>
          <cell r="F81" t="str">
            <v>Mezcla abierta en frío para bacheo</v>
          </cell>
          <cell r="G81" t="str">
            <v>m3</v>
          </cell>
        </row>
        <row r="82">
          <cell r="C82">
            <v>450.1</v>
          </cell>
          <cell r="D82">
            <v>450</v>
          </cell>
          <cell r="F82" t="str">
            <v>Mezcla densa en caliente tipo MDC-1</v>
          </cell>
          <cell r="G82" t="str">
            <v>m3</v>
          </cell>
        </row>
        <row r="83">
          <cell r="C83">
            <v>450.2</v>
          </cell>
          <cell r="D83">
            <v>450</v>
          </cell>
          <cell r="F83" t="str">
            <v>Mezcla densa en caliente tipo MDC-2</v>
          </cell>
          <cell r="G83" t="str">
            <v>m3</v>
          </cell>
        </row>
        <row r="84">
          <cell r="C84">
            <v>450.3</v>
          </cell>
          <cell r="D84">
            <v>450</v>
          </cell>
          <cell r="F84" t="str">
            <v>Mezcla densa en caliente tipo MDC-3</v>
          </cell>
          <cell r="G84" t="str">
            <v>m3</v>
          </cell>
        </row>
        <row r="85">
          <cell r="C85">
            <v>450.4</v>
          </cell>
          <cell r="D85">
            <v>450</v>
          </cell>
          <cell r="F85" t="str">
            <v>Mezcla densa en caliente para bacheo</v>
          </cell>
          <cell r="G85" t="str">
            <v>m3</v>
          </cell>
        </row>
        <row r="86">
          <cell r="C86">
            <v>450.5</v>
          </cell>
          <cell r="D86">
            <v>450</v>
          </cell>
          <cell r="E86" t="str">
            <v>450P</v>
          </cell>
          <cell r="F86" t="str">
            <v>Parcheo con mezcla densa en caliente tipo MDC-2</v>
          </cell>
          <cell r="G86" t="str">
            <v>m3</v>
          </cell>
          <cell r="H86" t="str">
            <v>Incluye cajeo, riego de liga, suministro y transporte del cemento asfáltico</v>
          </cell>
        </row>
        <row r="87">
          <cell r="C87">
            <v>450.6</v>
          </cell>
          <cell r="D87">
            <v>450</v>
          </cell>
          <cell r="E87" t="str">
            <v>450P-1</v>
          </cell>
          <cell r="F87" t="str">
            <v>Mezcla densa en caliente tipo MDC-2</v>
          </cell>
          <cell r="G87" t="str">
            <v>m3</v>
          </cell>
          <cell r="H87" t="str">
            <v>Incluye riego de liga, suministro y transporte del cemento asfáltico</v>
          </cell>
        </row>
        <row r="88">
          <cell r="C88">
            <v>450.7</v>
          </cell>
          <cell r="D88">
            <v>450</v>
          </cell>
          <cell r="E88" t="str">
            <v>450P-1</v>
          </cell>
          <cell r="F88" t="str">
            <v>Mezcla densa en caliente tipo MDC-1</v>
          </cell>
          <cell r="G88" t="str">
            <v>m3</v>
          </cell>
          <cell r="H88" t="str">
            <v>Incluye riego de liga, suministro y transporte del cemento asfáltico</v>
          </cell>
        </row>
        <row r="89">
          <cell r="C89">
            <v>450.8</v>
          </cell>
          <cell r="D89">
            <v>450</v>
          </cell>
          <cell r="E89" t="str">
            <v>450P-1</v>
          </cell>
          <cell r="F89" t="str">
            <v>Mezcla densa en caliente tipo MDC-3</v>
          </cell>
          <cell r="G89" t="str">
            <v>m3</v>
          </cell>
          <cell r="H89" t="str">
            <v>Incluye riego de liga, suministro y transporte del cemento asfáltico</v>
          </cell>
        </row>
        <row r="90">
          <cell r="C90">
            <v>450.9</v>
          </cell>
          <cell r="D90">
            <v>450</v>
          </cell>
          <cell r="E90" t="str">
            <v>450P-2</v>
          </cell>
          <cell r="F90" t="str">
            <v>Parcheo con fresado y mezcla densa en caliente tipo MDC-2</v>
          </cell>
          <cell r="G90" t="str">
            <v>m3</v>
          </cell>
          <cell r="H90" t="str">
            <v>Incluye cajeo, riego de liga, suministro y transporte del cemento asfáltico</v>
          </cell>
        </row>
        <row r="91">
          <cell r="C91">
            <v>450.11</v>
          </cell>
          <cell r="D91">
            <v>450</v>
          </cell>
          <cell r="E91" t="str">
            <v>450P-3</v>
          </cell>
          <cell r="F91" t="str">
            <v>Mezcla densa en caliente tipo MDC-1 para bacheo</v>
          </cell>
          <cell r="G91" t="str">
            <v>m3</v>
          </cell>
          <cell r="H91" t="str">
            <v>Incluye riego de liga, suministro y transporte del cemento asfáltico</v>
          </cell>
        </row>
        <row r="92">
          <cell r="C92">
            <v>450.12</v>
          </cell>
          <cell r="D92">
            <v>450</v>
          </cell>
          <cell r="E92" t="str">
            <v>450P-3</v>
          </cell>
          <cell r="F92" t="str">
            <v>Mezcla densa en caliente tipo MDC-1 para bacheo</v>
          </cell>
          <cell r="G92" t="str">
            <v>m3</v>
          </cell>
          <cell r="H92" t="str">
            <v>Incluye cajeo, riego de liga, suministro y transporte del cemento asfáltico</v>
          </cell>
        </row>
        <row r="93">
          <cell r="C93">
            <v>450.13</v>
          </cell>
          <cell r="D93">
            <v>450</v>
          </cell>
          <cell r="E93" t="str">
            <v>450P-3</v>
          </cell>
          <cell r="F93" t="str">
            <v>Mezcla densa en caliente tipo MDC-2 para parcheo</v>
          </cell>
          <cell r="G93" t="str">
            <v>m3</v>
          </cell>
          <cell r="H93" t="str">
            <v>Transporte, suministro y transporte del cemento asfáltico</v>
          </cell>
        </row>
        <row r="94">
          <cell r="C94">
            <v>450.14</v>
          </cell>
          <cell r="D94">
            <v>450</v>
          </cell>
          <cell r="E94" t="str">
            <v>450P-1</v>
          </cell>
          <cell r="F94" t="str">
            <v>Mezcla densa en caliente tipo MDC-1</v>
          </cell>
          <cell r="G94" t="str">
            <v>m3</v>
          </cell>
          <cell r="H94" t="str">
            <v>Incluye suministro y transporte del cemento asfáltico</v>
          </cell>
        </row>
        <row r="95">
          <cell r="C95">
            <v>450.15</v>
          </cell>
          <cell r="D95">
            <v>450</v>
          </cell>
          <cell r="E95" t="str">
            <v>450P-1</v>
          </cell>
          <cell r="F95" t="str">
            <v>Mezcla densa en caliente tipo MDC-2</v>
          </cell>
          <cell r="G95" t="str">
            <v>m3</v>
          </cell>
          <cell r="H95" t="str">
            <v>Incluye suministro y transporte del cemento asfáltico</v>
          </cell>
        </row>
        <row r="96">
          <cell r="C96">
            <v>450.16</v>
          </cell>
          <cell r="D96">
            <v>450</v>
          </cell>
          <cell r="E96" t="str">
            <v>450P</v>
          </cell>
          <cell r="F96" t="str">
            <v>Parcheo con mezcla densa en caliente tipo MDC-2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450.17</v>
          </cell>
          <cell r="D97">
            <v>450</v>
          </cell>
          <cell r="E97" t="str">
            <v>450P-1</v>
          </cell>
          <cell r="F97" t="str">
            <v>Mezcla densa en caliente tipo MDC-2</v>
          </cell>
          <cell r="G97" t="str">
            <v>m3</v>
          </cell>
          <cell r="H97" t="str">
            <v>Incluye estudios y diseños, riego de liga, suministro y transporte del cemento asfáltico</v>
          </cell>
        </row>
        <row r="98">
          <cell r="C98">
            <v>450.18</v>
          </cell>
          <cell r="D98">
            <v>450</v>
          </cell>
          <cell r="E98" t="str">
            <v>450P</v>
          </cell>
          <cell r="F98" t="str">
            <v>Parcheo con mezcla densa en caliente tipo MDC-2</v>
          </cell>
          <cell r="G98" t="str">
            <v>m3</v>
          </cell>
          <cell r="H98" t="str">
            <v>Incluye riego de liga, suministro y transporte del cemento asfáltico</v>
          </cell>
        </row>
        <row r="99">
          <cell r="C99">
            <v>450.19</v>
          </cell>
          <cell r="D99">
            <v>450</v>
          </cell>
          <cell r="E99" t="str">
            <v>450P-3</v>
          </cell>
          <cell r="F99" t="str">
            <v>Mezcla densa en caliente tipo MDC-2 para bacheo</v>
          </cell>
          <cell r="G99" t="str">
            <v>m3</v>
          </cell>
          <cell r="H99" t="str">
            <v>Incluye riego de liga, suministro y transporte del cemento asfáltico</v>
          </cell>
        </row>
        <row r="100">
          <cell r="C100">
            <v>450.21</v>
          </cell>
          <cell r="D100">
            <v>450</v>
          </cell>
          <cell r="E100" t="str">
            <v>450P-1</v>
          </cell>
          <cell r="F100" t="str">
            <v>Mezcla densa en caliente tipo MDC-1</v>
          </cell>
          <cell r="G100" t="str">
            <v>m3</v>
          </cell>
          <cell r="H100" t="str">
            <v>Incluye estudios y diseños, riego de liga, suministro y transporte del cemento asfáltico</v>
          </cell>
        </row>
        <row r="101">
          <cell r="C101">
            <v>450.22</v>
          </cell>
          <cell r="D101">
            <v>450</v>
          </cell>
          <cell r="E101" t="str">
            <v>450P</v>
          </cell>
          <cell r="F101" t="str">
            <v>Parcheo con mezcla densa en caliente tipo MDC-3</v>
          </cell>
          <cell r="G101" t="str">
            <v>m3</v>
          </cell>
          <cell r="H101" t="str">
            <v>Incluye estudios y diseños, cajeo, riego de liga, suministro y transporte del cemento asfáltico</v>
          </cell>
        </row>
        <row r="102">
          <cell r="C102">
            <v>450.23</v>
          </cell>
          <cell r="D102">
            <v>450</v>
          </cell>
          <cell r="E102" t="str">
            <v>450P-1</v>
          </cell>
          <cell r="F102" t="str">
            <v>Mezcla densa en caliente tipo MDC-1</v>
          </cell>
          <cell r="G102" t="str">
            <v>m3</v>
          </cell>
          <cell r="H102" t="str">
            <v>Incluye estudios y diseños y suministro y transporte del cemento asfáltico</v>
          </cell>
        </row>
        <row r="103">
          <cell r="C103">
            <v>450.24</v>
          </cell>
          <cell r="D103">
            <v>450</v>
          </cell>
          <cell r="E103" t="str">
            <v>450P-1</v>
          </cell>
          <cell r="F103" t="str">
            <v>Mezcla densa en caliente tipo MDC-2</v>
          </cell>
          <cell r="G103" t="str">
            <v>m3</v>
          </cell>
          <cell r="H103" t="str">
            <v>Incluye estudios y diseños y suministro y transporte del cemento asfáltico</v>
          </cell>
        </row>
        <row r="104">
          <cell r="C104">
            <v>450.25</v>
          </cell>
          <cell r="D104">
            <v>450</v>
          </cell>
          <cell r="E104" t="str">
            <v>450P</v>
          </cell>
          <cell r="F104" t="str">
            <v>Parcheo con mezcla densa en caliente tipo MDC-2</v>
          </cell>
          <cell r="G104" t="str">
            <v>m3</v>
          </cell>
          <cell r="H104" t="str">
            <v>Incluye estudios y diseños, riego de liga, suministro y transporte del cemento asfáltico</v>
          </cell>
        </row>
        <row r="105">
          <cell r="C105">
            <v>450.26</v>
          </cell>
          <cell r="D105">
            <v>450</v>
          </cell>
          <cell r="E105" t="str">
            <v>450P-3</v>
          </cell>
          <cell r="F105" t="str">
            <v>Mezcla densa en caliente tipo MDC-2 para bacheo</v>
          </cell>
          <cell r="G105" t="str">
            <v>m3</v>
          </cell>
          <cell r="H105" t="str">
            <v>Incluye estudios y diseños, suministro y transporte del cemento asfáltico y riego de liga</v>
          </cell>
        </row>
        <row r="106">
          <cell r="C106">
            <v>450.27</v>
          </cell>
          <cell r="D106">
            <v>450</v>
          </cell>
          <cell r="E106" t="str">
            <v>450P-1</v>
          </cell>
          <cell r="F106" t="str">
            <v>Mezcla densa en caliente tipo MDC-3</v>
          </cell>
          <cell r="G106" t="str">
            <v>m3</v>
          </cell>
          <cell r="H106" t="str">
            <v>Incluye estudios y diseños, riego de liga, suministro y transporte del cemento asfáltico</v>
          </cell>
        </row>
        <row r="107">
          <cell r="C107">
            <v>450.28</v>
          </cell>
          <cell r="D107">
            <v>450</v>
          </cell>
          <cell r="E107" t="str">
            <v>450P-1</v>
          </cell>
          <cell r="F107" t="str">
            <v>Mezcla densa en caliente tipo MDC-3</v>
          </cell>
          <cell r="G107" t="str">
            <v>m3</v>
          </cell>
          <cell r="H107" t="str">
            <v>Incluye estudios y diseños, riego de liga, suministro y transporte del cemento asfáltico</v>
          </cell>
        </row>
        <row r="108">
          <cell r="C108">
            <v>450.29</v>
          </cell>
          <cell r="D108">
            <v>450</v>
          </cell>
          <cell r="E108" t="str">
            <v>450P-3</v>
          </cell>
          <cell r="F108" t="str">
            <v>Mezcla densa en caliente tipo MDC-1 para bacheo</v>
          </cell>
          <cell r="G108" t="str">
            <v>m3</v>
          </cell>
          <cell r="H108" t="str">
            <v>Incluye estudios y diseños, suministro y transporte del cemento asfáltico y riego de liga</v>
          </cell>
        </row>
        <row r="109">
          <cell r="C109">
            <v>451.1</v>
          </cell>
          <cell r="D109">
            <v>451</v>
          </cell>
          <cell r="F109" t="str">
            <v>Mezcla abierta en caliente tipo MAC-1</v>
          </cell>
          <cell r="G109" t="str">
            <v>m3</v>
          </cell>
        </row>
        <row r="110">
          <cell r="C110">
            <v>451.2</v>
          </cell>
          <cell r="D110">
            <v>451</v>
          </cell>
          <cell r="F110" t="str">
            <v>Mezcla abierta en caliente tipo MAC-2</v>
          </cell>
          <cell r="G110" t="str">
            <v>m3</v>
          </cell>
        </row>
        <row r="111">
          <cell r="C111">
            <v>451.3</v>
          </cell>
          <cell r="D111">
            <v>451</v>
          </cell>
          <cell r="F111" t="str">
            <v>Mezcla abierta en caliente tipo MAC-3</v>
          </cell>
          <cell r="G111" t="str">
            <v>m3</v>
          </cell>
        </row>
        <row r="112">
          <cell r="C112">
            <v>451.4</v>
          </cell>
          <cell r="D112">
            <v>451</v>
          </cell>
          <cell r="E112" t="str">
            <v>451P</v>
          </cell>
          <cell r="F112" t="str">
            <v>Mezcla abierta en caliente tipo MAC-3</v>
          </cell>
          <cell r="G112" t="str">
            <v>m3</v>
          </cell>
          <cell r="H112" t="str">
            <v>Incluye suministro y transporte del cemento asfáltico</v>
          </cell>
        </row>
        <row r="113">
          <cell r="C113">
            <v>460</v>
          </cell>
          <cell r="D113">
            <v>460</v>
          </cell>
          <cell r="F113" t="str">
            <v>Fresado de pavimento asfáltico</v>
          </cell>
          <cell r="G113" t="str">
            <v>m2</v>
          </cell>
        </row>
        <row r="114">
          <cell r="C114">
            <v>460.1</v>
          </cell>
          <cell r="D114">
            <v>460</v>
          </cell>
          <cell r="E114" t="str">
            <v>460P</v>
          </cell>
          <cell r="F114" t="str">
            <v>Fresado de pavimento asfáltico</v>
          </cell>
          <cell r="G114" t="str">
            <v>m³</v>
          </cell>
          <cell r="H114" t="str">
            <v>La unidad de medida es el metro cúbico</v>
          </cell>
        </row>
        <row r="115">
          <cell r="C115">
            <v>461</v>
          </cell>
          <cell r="D115">
            <v>461</v>
          </cell>
          <cell r="F115" t="str">
            <v>Pavimento asfáltico reciclado en frío</v>
          </cell>
          <cell r="G115" t="str">
            <v>m3</v>
          </cell>
          <cell r="H115" t="str">
            <v>No incluye suministro y almacenamiento del cemento asfáltico o la emulsión.</v>
          </cell>
        </row>
        <row r="116">
          <cell r="C116">
            <v>461.1</v>
          </cell>
          <cell r="D116">
            <v>461</v>
          </cell>
          <cell r="E116" t="str">
            <v>461P</v>
          </cell>
          <cell r="F116" t="str">
            <v>Pavimento asfáltico reciclado en frío</v>
          </cell>
          <cell r="G116" t="str">
            <v>m3</v>
          </cell>
          <cell r="H116" t="str">
            <v>Incluye el cemento asfáltico o la emulsión asfáltica</v>
          </cell>
        </row>
        <row r="117">
          <cell r="C117">
            <v>461.2</v>
          </cell>
          <cell r="D117">
            <v>461</v>
          </cell>
          <cell r="E117" t="str">
            <v>461P-1</v>
          </cell>
          <cell r="F117" t="str">
            <v>Pavimento asfáltico reciclado en frío</v>
          </cell>
          <cell r="G117" t="str">
            <v>m3</v>
          </cell>
          <cell r="H117" t="str">
            <v>Incluye estudios y diseños</v>
          </cell>
        </row>
        <row r="118">
          <cell r="C118">
            <v>461.3</v>
          </cell>
          <cell r="D118">
            <v>461</v>
          </cell>
          <cell r="E118" t="str">
            <v>461P-1</v>
          </cell>
          <cell r="F118" t="str">
            <v>Pavimento asfáltico reciclado en frío</v>
          </cell>
          <cell r="G118" t="str">
            <v>m3</v>
          </cell>
          <cell r="H118" t="str">
            <v>Incluye estudios y diseños y el cemento asfáltico o la emulsión.</v>
          </cell>
        </row>
        <row r="119">
          <cell r="C119">
            <v>462.1</v>
          </cell>
          <cell r="D119">
            <v>462</v>
          </cell>
          <cell r="F119" t="str">
            <v>Pavimento asfáltico reciclado en caliente tipo MDC-1</v>
          </cell>
          <cell r="G119" t="str">
            <v>m3</v>
          </cell>
          <cell r="H119" t="str">
            <v>No incluye suministro y almacenamiento del cemento asfáltico o la emulsión. Tampoco el agente rejuvenecedor</v>
          </cell>
        </row>
        <row r="120">
          <cell r="C120">
            <v>462.2</v>
          </cell>
          <cell r="D120">
            <v>462</v>
          </cell>
          <cell r="F120" t="str">
            <v>Pavimento asfáltico reciclado en caliente tipo MDC-2</v>
          </cell>
          <cell r="G120" t="str">
            <v>m3</v>
          </cell>
        </row>
        <row r="121">
          <cell r="C121">
            <v>462.3</v>
          </cell>
          <cell r="D121">
            <v>462</v>
          </cell>
          <cell r="F121" t="str">
            <v>Pavimento asfáltico reciclado en caliente tipo MDC-3</v>
          </cell>
          <cell r="G121" t="str">
            <v>m3</v>
          </cell>
        </row>
        <row r="122">
          <cell r="C122">
            <v>462.4</v>
          </cell>
          <cell r="D122">
            <v>462</v>
          </cell>
          <cell r="F122" t="str">
            <v>Pavimento asfáltico reciclado en caliente para bacheo</v>
          </cell>
          <cell r="G122" t="str">
            <v>m3</v>
          </cell>
        </row>
        <row r="123">
          <cell r="C123">
            <v>470</v>
          </cell>
          <cell r="E123" t="str">
            <v>470P</v>
          </cell>
          <cell r="F123" t="str">
            <v>Asfalto Natural (Asfaltita)</v>
          </cell>
          <cell r="G123" t="str">
            <v>m3</v>
          </cell>
        </row>
        <row r="124">
          <cell r="C124">
            <v>500</v>
          </cell>
          <cell r="D124">
            <v>500</v>
          </cell>
          <cell r="F124" t="str">
            <v>Pavimento de concreto hidráulico</v>
          </cell>
          <cell r="G124" t="str">
            <v>m3</v>
          </cell>
          <cell r="H124" t="str">
            <v>No incluye la preparación de la superficie existente</v>
          </cell>
        </row>
        <row r="125">
          <cell r="C125">
            <v>501</v>
          </cell>
          <cell r="E125" t="str">
            <v>501P</v>
          </cell>
          <cell r="F125" t="str">
            <v>Corte en losas de pavimento rígido</v>
          </cell>
          <cell r="G125" t="str">
            <v>ml</v>
          </cell>
        </row>
        <row r="126">
          <cell r="C126">
            <v>510</v>
          </cell>
          <cell r="D126">
            <v>510</v>
          </cell>
          <cell r="F126" t="str">
            <v>Pavimento de adoquines de concreto</v>
          </cell>
          <cell r="G126" t="str">
            <v>m2</v>
          </cell>
          <cell r="H126" t="str">
            <v>No incluye la preparación de la superficie existente. Tampoco las obras de confinamiento del pavimento.</v>
          </cell>
        </row>
        <row r="127">
          <cell r="C127">
            <v>510.1</v>
          </cell>
          <cell r="D127">
            <v>510</v>
          </cell>
          <cell r="E127" t="str">
            <v>510P</v>
          </cell>
          <cell r="F127" t="str">
            <v>Andenes en adoquín peatonal</v>
          </cell>
          <cell r="G127" t="str">
            <v>m2</v>
          </cell>
        </row>
        <row r="128">
          <cell r="C128">
            <v>510.2</v>
          </cell>
          <cell r="D128">
            <v>510</v>
          </cell>
          <cell r="E128" t="str">
            <v>510P</v>
          </cell>
          <cell r="F128" t="str">
            <v>Andenes en adoquín estructural vehicular Tipo 1</v>
          </cell>
          <cell r="G128" t="str">
            <v>m2</v>
          </cell>
        </row>
        <row r="129">
          <cell r="C129">
            <v>510.3</v>
          </cell>
          <cell r="D129">
            <v>510</v>
          </cell>
          <cell r="E129" t="str">
            <v>510P</v>
          </cell>
          <cell r="F129" t="str">
            <v>Andenes en adoquín estructural vehicular Tipo 2</v>
          </cell>
          <cell r="G129" t="str">
            <v>m2</v>
          </cell>
        </row>
        <row r="130">
          <cell r="C130">
            <v>600.1</v>
          </cell>
          <cell r="D130">
            <v>600</v>
          </cell>
          <cell r="F130" t="str">
            <v>Excavaciones varias sin clasificar</v>
          </cell>
          <cell r="G130" t="str">
            <v>m3</v>
          </cell>
        </row>
        <row r="131">
          <cell r="C131">
            <v>600.20000000000005</v>
          </cell>
          <cell r="D131">
            <v>600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600.29999999999995</v>
          </cell>
          <cell r="D132">
            <v>600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600.4</v>
          </cell>
          <cell r="D133">
            <v>600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600.5</v>
          </cell>
          <cell r="D134">
            <v>600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600.6</v>
          </cell>
          <cell r="D135">
            <v>600</v>
          </cell>
          <cell r="E135" t="str">
            <v>600P</v>
          </cell>
          <cell r="F135" t="str">
            <v>Excavaciones varias sin clasificar</v>
          </cell>
          <cell r="G135" t="str">
            <v>m3</v>
          </cell>
          <cell r="H135" t="str">
            <v>Tiene en cuenta el programa PICO y PALA</v>
          </cell>
        </row>
        <row r="136">
          <cell r="C136">
            <v>600.70000000000005</v>
          </cell>
          <cell r="D136">
            <v>600</v>
          </cell>
          <cell r="E136" t="str">
            <v>600P</v>
          </cell>
          <cell r="F136" t="str">
            <v>Excavaciones varias en material común en seco</v>
          </cell>
          <cell r="G136" t="str">
            <v>m3</v>
          </cell>
          <cell r="H136" t="str">
            <v>Tiene en cuenta el programa PICO y PALA</v>
          </cell>
        </row>
        <row r="137">
          <cell r="C137">
            <v>600.79999999999995</v>
          </cell>
          <cell r="D137">
            <v>600</v>
          </cell>
          <cell r="E137" t="str">
            <v>600P</v>
          </cell>
          <cell r="F137" t="str">
            <v>Excavaciones varias en material común bajo agua</v>
          </cell>
          <cell r="G137" t="str">
            <v>m3</v>
          </cell>
          <cell r="H137" t="str">
            <v>Tiene en cuenta el programa PICO y PALA</v>
          </cell>
        </row>
        <row r="138">
          <cell r="C138">
            <v>600.9</v>
          </cell>
          <cell r="D138">
            <v>600</v>
          </cell>
          <cell r="E138" t="str">
            <v>600P</v>
          </cell>
          <cell r="F138" t="str">
            <v>Excavaciones varias en roca bajo agua</v>
          </cell>
          <cell r="G138" t="str">
            <v>m³</v>
          </cell>
          <cell r="H138" t="str">
            <v>Tiene en cuenta el programa PICO y PALA</v>
          </cell>
        </row>
        <row r="139">
          <cell r="C139">
            <v>601.1</v>
          </cell>
          <cell r="D139">
            <v>601</v>
          </cell>
          <cell r="F139" t="str">
            <v>Excavaciones varias en roca en seco</v>
          </cell>
          <cell r="G139" t="str">
            <v>m3</v>
          </cell>
        </row>
        <row r="140">
          <cell r="C140">
            <v>601.20000000000005</v>
          </cell>
          <cell r="D140">
            <v>601</v>
          </cell>
          <cell r="F140" t="str">
            <v>Excavaciones varias en roca bajo agua</v>
          </cell>
          <cell r="G140" t="str">
            <v>m3</v>
          </cell>
        </row>
        <row r="141">
          <cell r="C141">
            <v>601.29999999999995</v>
          </cell>
          <cell r="D141">
            <v>601</v>
          </cell>
          <cell r="F141" t="str">
            <v>Excavaciones varias en material común en seco</v>
          </cell>
          <cell r="G141" t="str">
            <v>m3</v>
          </cell>
        </row>
        <row r="142">
          <cell r="C142">
            <v>601.4</v>
          </cell>
          <cell r="D142">
            <v>601</v>
          </cell>
          <cell r="F142" t="str">
            <v>Excavaciones varias en material común bajo agua</v>
          </cell>
          <cell r="G142" t="str">
            <v>m3</v>
          </cell>
        </row>
        <row r="143">
          <cell r="C143">
            <v>610.1</v>
          </cell>
          <cell r="D143">
            <v>610</v>
          </cell>
          <cell r="F143" t="str">
            <v>Rellenos para estructuras</v>
          </cell>
          <cell r="G143" t="str">
            <v>m3</v>
          </cell>
          <cell r="H143" t="str">
            <v>No incluye la preparación de la superficie sobre la que irá el relleno.</v>
          </cell>
        </row>
        <row r="144">
          <cell r="C144">
            <v>610.20000000000005</v>
          </cell>
          <cell r="D144">
            <v>610</v>
          </cell>
          <cell r="F144" t="str">
            <v>Material filtrante</v>
          </cell>
          <cell r="G144" t="str">
            <v>m3</v>
          </cell>
        </row>
        <row r="145">
          <cell r="C145">
            <v>612</v>
          </cell>
          <cell r="E145" t="str">
            <v>612P</v>
          </cell>
          <cell r="F145" t="str">
            <v>Geobloques</v>
          </cell>
          <cell r="G145" t="str">
            <v>m3</v>
          </cell>
        </row>
        <row r="146">
          <cell r="C146">
            <v>620.1</v>
          </cell>
          <cell r="D146">
            <v>620</v>
          </cell>
          <cell r="F146" t="str">
            <v>Pilotes prefabricados de concreto</v>
          </cell>
          <cell r="G146" t="str">
            <v>ml</v>
          </cell>
        </row>
        <row r="147">
          <cell r="C147">
            <v>620.20000000000005</v>
          </cell>
          <cell r="D147">
            <v>620</v>
          </cell>
          <cell r="F147" t="str">
            <v>Extensión de pilotes</v>
          </cell>
          <cell r="G147" t="str">
            <v>ml</v>
          </cell>
        </row>
        <row r="148">
          <cell r="C148">
            <v>620.29999999999995</v>
          </cell>
          <cell r="D148">
            <v>620</v>
          </cell>
          <cell r="F148" t="str">
            <v>Prueba de carga</v>
          </cell>
          <cell r="G148" t="str">
            <v>Un</v>
          </cell>
        </row>
        <row r="149">
          <cell r="C149">
            <v>621.1</v>
          </cell>
          <cell r="D149">
            <v>621</v>
          </cell>
          <cell r="F149" t="str">
            <v>Pilote de concreto fundido in-situ de diámetro____</v>
          </cell>
          <cell r="G149" t="str">
            <v>ml</v>
          </cell>
        </row>
        <row r="150">
          <cell r="C150">
            <v>621.20000000000005</v>
          </cell>
          <cell r="D150">
            <v>621</v>
          </cell>
          <cell r="F150" t="str">
            <v>Base acampanada</v>
          </cell>
          <cell r="G150" t="str">
            <v>m3</v>
          </cell>
        </row>
        <row r="151">
          <cell r="C151">
            <v>621.29999999999995</v>
          </cell>
          <cell r="D151">
            <v>621</v>
          </cell>
          <cell r="F151" t="str">
            <v>Pilote de prueba de diámetro ____</v>
          </cell>
          <cell r="G151" t="str">
            <v>ml</v>
          </cell>
        </row>
        <row r="152">
          <cell r="C152">
            <v>621.4</v>
          </cell>
          <cell r="D152">
            <v>621</v>
          </cell>
          <cell r="F152" t="str">
            <v>Base acampanada de prueba</v>
          </cell>
          <cell r="G152" t="str">
            <v>m3</v>
          </cell>
        </row>
        <row r="153">
          <cell r="C153">
            <v>621.5</v>
          </cell>
          <cell r="D153">
            <v>621</v>
          </cell>
          <cell r="F153" t="str">
            <v>Camisa permanente de diámetro exterior ____</v>
          </cell>
          <cell r="G153" t="str">
            <v>ml</v>
          </cell>
        </row>
        <row r="154">
          <cell r="C154">
            <v>621.6</v>
          </cell>
          <cell r="D154">
            <v>621</v>
          </cell>
          <cell r="F154" t="str">
            <v>Prueba de carga</v>
          </cell>
          <cell r="G154" t="str">
            <v>Un</v>
          </cell>
        </row>
        <row r="155">
          <cell r="C155">
            <v>622.1</v>
          </cell>
          <cell r="D155">
            <v>622</v>
          </cell>
          <cell r="F155" t="str">
            <v>Tablestacado de madera</v>
          </cell>
          <cell r="G155" t="str">
            <v>m2</v>
          </cell>
        </row>
        <row r="156">
          <cell r="C156">
            <v>622.20000000000005</v>
          </cell>
          <cell r="D156">
            <v>622</v>
          </cell>
          <cell r="F156" t="str">
            <v>Tablestacado metálico</v>
          </cell>
          <cell r="G156" t="str">
            <v>m2</v>
          </cell>
        </row>
        <row r="157">
          <cell r="C157">
            <v>622.29999999999995</v>
          </cell>
          <cell r="D157">
            <v>622</v>
          </cell>
          <cell r="F157" t="str">
            <v>Tablestacado de concreto reforzado</v>
          </cell>
          <cell r="G157" t="str">
            <v>m2</v>
          </cell>
        </row>
        <row r="158">
          <cell r="C158">
            <v>622.4</v>
          </cell>
          <cell r="D158">
            <v>622</v>
          </cell>
          <cell r="F158" t="str">
            <v>Tablestacado de concreto preesforzado</v>
          </cell>
          <cell r="G158" t="str">
            <v>m2</v>
          </cell>
        </row>
        <row r="159">
          <cell r="C159">
            <v>622.5</v>
          </cell>
          <cell r="D159">
            <v>622</v>
          </cell>
          <cell r="F159" t="str">
            <v>Corte del extremo superior del elemento</v>
          </cell>
          <cell r="G159" t="str">
            <v>ml</v>
          </cell>
        </row>
        <row r="160">
          <cell r="C160">
            <v>622.6</v>
          </cell>
          <cell r="D160">
            <v>622</v>
          </cell>
          <cell r="E160" t="str">
            <v>622P</v>
          </cell>
          <cell r="F160" t="str">
            <v>Tablestacado metálico</v>
          </cell>
          <cell r="G160" t="str">
            <v>ml</v>
          </cell>
          <cell r="H160" t="str">
            <v>La unidad de medida es el metro lineal</v>
          </cell>
        </row>
        <row r="161">
          <cell r="C161">
            <v>623.1</v>
          </cell>
          <cell r="E161" t="str">
            <v>623P</v>
          </cell>
          <cell r="F161" t="str">
            <v>Suministro e hincamiento de rieles</v>
          </cell>
          <cell r="G161" t="str">
            <v>ml</v>
          </cell>
        </row>
        <row r="162">
          <cell r="C162">
            <v>623.20000000000005</v>
          </cell>
          <cell r="E162" t="str">
            <v>623P</v>
          </cell>
          <cell r="F162" t="str">
            <v>Suministro e instalación de rieles</v>
          </cell>
          <cell r="G162" t="str">
            <v>ml</v>
          </cell>
        </row>
        <row r="163">
          <cell r="C163">
            <v>630.1</v>
          </cell>
          <cell r="D163">
            <v>630</v>
          </cell>
          <cell r="F163" t="str">
            <v>Concreto Clase A</v>
          </cell>
          <cell r="G163" t="str">
            <v>m3</v>
          </cell>
        </row>
        <row r="164">
          <cell r="C164">
            <v>630.20000000000005</v>
          </cell>
          <cell r="D164">
            <v>630</v>
          </cell>
          <cell r="F164" t="str">
            <v>Concreto Clase B</v>
          </cell>
          <cell r="G164" t="str">
            <v>m3</v>
          </cell>
        </row>
        <row r="165">
          <cell r="C165">
            <v>630.29999999999995</v>
          </cell>
          <cell r="D165">
            <v>630</v>
          </cell>
          <cell r="F165" t="str">
            <v>Concreto Clase C</v>
          </cell>
          <cell r="G165" t="str">
            <v>m3</v>
          </cell>
        </row>
        <row r="166">
          <cell r="C166">
            <v>630.4</v>
          </cell>
          <cell r="D166">
            <v>630</v>
          </cell>
          <cell r="F166" t="str">
            <v>Concreto Clase D</v>
          </cell>
          <cell r="G166" t="str">
            <v>m3</v>
          </cell>
        </row>
        <row r="167">
          <cell r="C167">
            <v>630.5</v>
          </cell>
          <cell r="D167">
            <v>630</v>
          </cell>
          <cell r="F167" t="str">
            <v>Concreto Clase E</v>
          </cell>
          <cell r="G167" t="str">
            <v>m3</v>
          </cell>
        </row>
        <row r="168">
          <cell r="C168">
            <v>630.6</v>
          </cell>
          <cell r="D168">
            <v>630</v>
          </cell>
          <cell r="F168" t="str">
            <v>Concreto Clase F</v>
          </cell>
          <cell r="G168" t="str">
            <v>m3</v>
          </cell>
        </row>
        <row r="169">
          <cell r="C169">
            <v>630.70000000000005</v>
          </cell>
          <cell r="D169">
            <v>630</v>
          </cell>
          <cell r="F169" t="str">
            <v>Concreto Clase G</v>
          </cell>
          <cell r="G169" t="str">
            <v>m3</v>
          </cell>
        </row>
        <row r="170">
          <cell r="C170">
            <v>630.79999999999995</v>
          </cell>
          <cell r="D170">
            <v>630</v>
          </cell>
          <cell r="E170" t="str">
            <v>630P</v>
          </cell>
          <cell r="F170" t="str">
            <v>Concreto Clase A con aditivo</v>
          </cell>
          <cell r="G170" t="str">
            <v>m3</v>
          </cell>
        </row>
        <row r="171">
          <cell r="C171">
            <v>630.9</v>
          </cell>
          <cell r="D171">
            <v>630</v>
          </cell>
          <cell r="E171" t="str">
            <v>630P</v>
          </cell>
          <cell r="F171" t="str">
            <v>Concreto Clase D con aditivo</v>
          </cell>
          <cell r="G171" t="str">
            <v>m3</v>
          </cell>
        </row>
        <row r="172">
          <cell r="C172">
            <v>630.1</v>
          </cell>
          <cell r="D172">
            <v>630</v>
          </cell>
          <cell r="E172" t="str">
            <v>630P-1</v>
          </cell>
          <cell r="F172" t="str">
            <v>Realce de cabezotes de alcantarillas</v>
          </cell>
          <cell r="G172" t="str">
            <v>m3</v>
          </cell>
        </row>
        <row r="173">
          <cell r="C173">
            <v>630.11</v>
          </cell>
          <cell r="D173">
            <v>630</v>
          </cell>
          <cell r="E173" t="str">
            <v>630P-2</v>
          </cell>
          <cell r="F173" t="str">
            <v>Realce de bordillo de cunetas</v>
          </cell>
          <cell r="G173" t="str">
            <v>m3</v>
          </cell>
        </row>
        <row r="174">
          <cell r="C174">
            <v>630.12</v>
          </cell>
          <cell r="D174">
            <v>630</v>
          </cell>
          <cell r="E174" t="str">
            <v>630P-3</v>
          </cell>
          <cell r="F174" t="str">
            <v>Concreto Clase G para cimientos</v>
          </cell>
          <cell r="G174" t="str">
            <v>m3</v>
          </cell>
        </row>
        <row r="175">
          <cell r="C175">
            <v>630.13</v>
          </cell>
          <cell r="D175">
            <v>630</v>
          </cell>
          <cell r="E175" t="str">
            <v>630P-3</v>
          </cell>
          <cell r="F175" t="str">
            <v>Concreto Clase G para elevaciones</v>
          </cell>
          <cell r="G175" t="str">
            <v>m3</v>
          </cell>
        </row>
        <row r="176">
          <cell r="C176">
            <v>630.14</v>
          </cell>
          <cell r="D176">
            <v>630</v>
          </cell>
          <cell r="E176" t="str">
            <v>630P-4</v>
          </cell>
          <cell r="F176" t="str">
            <v>Recubrimiento con malla y mortero 1:4, e=5cm</v>
          </cell>
          <cell r="G176" t="str">
            <v>m2</v>
          </cell>
        </row>
        <row r="177">
          <cell r="C177">
            <v>632</v>
          </cell>
          <cell r="D177">
            <v>632</v>
          </cell>
          <cell r="F177" t="str">
            <v>Baranda de concreto</v>
          </cell>
          <cell r="G177" t="str">
            <v>ml</v>
          </cell>
          <cell r="H177" t="str">
            <v>No incluye el acero de refuerzo</v>
          </cell>
        </row>
        <row r="178">
          <cell r="C178">
            <v>632.1</v>
          </cell>
          <cell r="E178" t="str">
            <v>632P</v>
          </cell>
          <cell r="F178" t="str">
            <v>Baranda metálica tubular</v>
          </cell>
          <cell r="G178" t="str">
            <v>ml</v>
          </cell>
        </row>
        <row r="179">
          <cell r="C179">
            <v>640.1</v>
          </cell>
          <cell r="D179">
            <v>640</v>
          </cell>
          <cell r="F179" t="str">
            <v>Acero de refuerzo Grado 37</v>
          </cell>
          <cell r="G179" t="str">
            <v>Kg</v>
          </cell>
        </row>
        <row r="180">
          <cell r="C180">
            <v>640.20000000000005</v>
          </cell>
          <cell r="D180">
            <v>640</v>
          </cell>
          <cell r="F180" t="str">
            <v>Acero de refuerzo Grado 40</v>
          </cell>
          <cell r="G180" t="str">
            <v>Kg</v>
          </cell>
        </row>
        <row r="181">
          <cell r="C181">
            <v>640.29999999999995</v>
          </cell>
          <cell r="D181">
            <v>640</v>
          </cell>
          <cell r="F181" t="str">
            <v>Acero de refuerzo Grado 60</v>
          </cell>
          <cell r="G181" t="str">
            <v>Kg</v>
          </cell>
        </row>
        <row r="182">
          <cell r="C182">
            <v>641</v>
          </cell>
          <cell r="D182">
            <v>641</v>
          </cell>
          <cell r="F182" t="str">
            <v>Acero de preesfuerzo</v>
          </cell>
          <cell r="G182" t="str">
            <v>t-m</v>
          </cell>
        </row>
        <row r="183">
          <cell r="C183">
            <v>642.1</v>
          </cell>
          <cell r="D183">
            <v>642</v>
          </cell>
          <cell r="F183" t="str">
            <v>Apoyo elastomérico</v>
          </cell>
          <cell r="G183" t="str">
            <v>Un</v>
          </cell>
        </row>
        <row r="184">
          <cell r="C184">
            <v>642.20000000000005</v>
          </cell>
          <cell r="D184">
            <v>642</v>
          </cell>
          <cell r="F184" t="str">
            <v>Sello para juntas de puentes</v>
          </cell>
          <cell r="G184" t="str">
            <v>ml</v>
          </cell>
        </row>
        <row r="185">
          <cell r="C185">
            <v>643</v>
          </cell>
          <cell r="E185" t="str">
            <v>643P</v>
          </cell>
          <cell r="F185" t="str">
            <v>Suministro e instalación de juntas de dilatación</v>
          </cell>
          <cell r="G185" t="str">
            <v>ml</v>
          </cell>
        </row>
        <row r="186">
          <cell r="C186">
            <v>644</v>
          </cell>
          <cell r="E186" t="str">
            <v>644P</v>
          </cell>
          <cell r="F186" t="str">
            <v>Suministro e instalación de sellos para juntas de puentes</v>
          </cell>
          <cell r="G186" t="str">
            <v>ml</v>
          </cell>
        </row>
        <row r="187">
          <cell r="C187">
            <v>645</v>
          </cell>
          <cell r="E187" t="str">
            <v>645P</v>
          </cell>
          <cell r="F187" t="str">
            <v>Rejilla en varilla (2.0m x 2.52 m), D=1".</v>
          </cell>
          <cell r="G187" t="str">
            <v>Un</v>
          </cell>
        </row>
        <row r="188">
          <cell r="C188">
            <v>646</v>
          </cell>
          <cell r="E188" t="str">
            <v>646P</v>
          </cell>
          <cell r="F188" t="str">
            <v>Anclajes o Tiebacks</v>
          </cell>
          <cell r="G188" t="str">
            <v>ml</v>
          </cell>
        </row>
        <row r="189">
          <cell r="C189">
            <v>650.1</v>
          </cell>
          <cell r="D189">
            <v>650</v>
          </cell>
          <cell r="F189" t="str">
            <v>Diseño y fabricación de estructura metálica</v>
          </cell>
          <cell r="G189" t="str">
            <v>Kg</v>
          </cell>
        </row>
        <row r="190">
          <cell r="C190">
            <v>650.20000000000005</v>
          </cell>
          <cell r="D190">
            <v>650</v>
          </cell>
          <cell r="F190" t="str">
            <v>Fabricación de la estructura metálica</v>
          </cell>
          <cell r="G190" t="str">
            <v>Kg</v>
          </cell>
        </row>
        <row r="191">
          <cell r="C191">
            <v>650.29999999999995</v>
          </cell>
          <cell r="D191">
            <v>650</v>
          </cell>
          <cell r="F191" t="str">
            <v>Transporte de estructura metálica</v>
          </cell>
          <cell r="G191" t="str">
            <v>Kg</v>
          </cell>
        </row>
        <row r="192">
          <cell r="C192">
            <v>650.4</v>
          </cell>
          <cell r="D192">
            <v>650</v>
          </cell>
          <cell r="F192" t="str">
            <v>Montaje y pintura de estructura metálica</v>
          </cell>
          <cell r="G192" t="str">
            <v>Kg</v>
          </cell>
        </row>
        <row r="193">
          <cell r="C193">
            <v>660.1</v>
          </cell>
          <cell r="D193">
            <v>660</v>
          </cell>
          <cell r="F193" t="str">
            <v>Tubería de concreto simple de diámetro 450 mm</v>
          </cell>
          <cell r="G193" t="str">
            <v>ml</v>
          </cell>
        </row>
        <row r="194">
          <cell r="C194">
            <v>660.2</v>
          </cell>
          <cell r="D194">
            <v>660</v>
          </cell>
          <cell r="F194" t="str">
            <v>Tubería de concreto simple de diámetro 600 mm</v>
          </cell>
          <cell r="G194" t="str">
            <v>ml</v>
          </cell>
        </row>
        <row r="195">
          <cell r="C195">
            <v>660.3</v>
          </cell>
          <cell r="D195">
            <v>660</v>
          </cell>
          <cell r="F195" t="str">
            <v>Tubería de concreto simple de diámetro 750 mm</v>
          </cell>
          <cell r="G195" t="str">
            <v>ml</v>
          </cell>
        </row>
        <row r="196">
          <cell r="C196">
            <v>660.4</v>
          </cell>
          <cell r="D196">
            <v>660</v>
          </cell>
          <cell r="E196" t="str">
            <v>660P</v>
          </cell>
          <cell r="F196" t="str">
            <v>Tubería perforada de gres de 6" de diámetro</v>
          </cell>
          <cell r="G196" t="str">
            <v>ml</v>
          </cell>
        </row>
        <row r="197">
          <cell r="C197">
            <v>661</v>
          </cell>
          <cell r="D197">
            <v>661</v>
          </cell>
          <cell r="F197" t="str">
            <v>Tubería de concreto reforzado de 900 mm diámetro interior</v>
          </cell>
          <cell r="G197" t="str">
            <v>ml</v>
          </cell>
        </row>
        <row r="198">
          <cell r="C198">
            <v>662.1</v>
          </cell>
          <cell r="D198">
            <v>662</v>
          </cell>
          <cell r="F198" t="str">
            <v>Tubería corrugada de acero galvanizado de lámina calibre __ y diámetro __ mm</v>
          </cell>
          <cell r="G198" t="str">
            <v>ml</v>
          </cell>
        </row>
        <row r="199">
          <cell r="C199">
            <v>662.2</v>
          </cell>
          <cell r="D199">
            <v>662</v>
          </cell>
          <cell r="F199" t="str">
            <v>Tubería corrugada de acero con recubrimiento bituminoso de lámina calibre __ y diámetro __ mm</v>
          </cell>
          <cell r="G199" t="str">
            <v>ml</v>
          </cell>
        </row>
        <row r="200">
          <cell r="C200">
            <v>669.1</v>
          </cell>
          <cell r="E200" t="str">
            <v>669P</v>
          </cell>
          <cell r="F200" t="str">
            <v>Andenes de sección 2m de ancho x 0.12 m de espesor</v>
          </cell>
          <cell r="G200" t="str">
            <v>m2</v>
          </cell>
        </row>
        <row r="201">
          <cell r="C201">
            <v>670.1</v>
          </cell>
          <cell r="D201">
            <v>670</v>
          </cell>
          <cell r="F201" t="str">
            <v>Disipadores de energía y sedimentadores en gaviones</v>
          </cell>
          <cell r="G201" t="str">
            <v>m3</v>
          </cell>
        </row>
        <row r="202">
          <cell r="C202">
            <v>670.2</v>
          </cell>
          <cell r="D202">
            <v>670</v>
          </cell>
          <cell r="F202" t="str">
            <v>Disipadores de energía y sedimentadores en concreto ciclópeo</v>
          </cell>
          <cell r="G202" t="str">
            <v>m3</v>
          </cell>
        </row>
        <row r="203">
          <cell r="C203">
            <v>671</v>
          </cell>
          <cell r="D203">
            <v>671</v>
          </cell>
          <cell r="F203" t="str">
            <v>Cunetas revestidas en concreto</v>
          </cell>
          <cell r="G203" t="str">
            <v>m3</v>
          </cell>
        </row>
        <row r="204">
          <cell r="C204">
            <v>671.1</v>
          </cell>
          <cell r="D204">
            <v>671</v>
          </cell>
          <cell r="E204" t="str">
            <v>671P</v>
          </cell>
          <cell r="F204" t="str">
            <v>Cunetas revestidas en concreto clase D, Sección # 1 y Sección No. 2</v>
          </cell>
          <cell r="G204" t="str">
            <v>m3</v>
          </cell>
        </row>
        <row r="205">
          <cell r="C205">
            <v>672</v>
          </cell>
          <cell r="D205">
            <v>672</v>
          </cell>
          <cell r="F205" t="str">
            <v>Bordillo</v>
          </cell>
          <cell r="G205" t="str">
            <v>ml</v>
          </cell>
        </row>
        <row r="206">
          <cell r="C206">
            <v>672.1</v>
          </cell>
          <cell r="D206">
            <v>672</v>
          </cell>
          <cell r="E206" t="str">
            <v>672P</v>
          </cell>
          <cell r="F206" t="str">
            <v>Realce de bordillo</v>
          </cell>
          <cell r="G206" t="str">
            <v>ml</v>
          </cell>
        </row>
        <row r="207">
          <cell r="C207">
            <v>673</v>
          </cell>
          <cell r="D207">
            <v>673</v>
          </cell>
          <cell r="F207" t="str">
            <v>Material filtrante</v>
          </cell>
          <cell r="G207" t="str">
            <v>m3</v>
          </cell>
        </row>
        <row r="208">
          <cell r="C208">
            <v>673.1</v>
          </cell>
          <cell r="D208">
            <v>673</v>
          </cell>
          <cell r="E208" t="str">
            <v>673P</v>
          </cell>
          <cell r="F208" t="str">
            <v>Dren horizontal 0-10 m</v>
          </cell>
          <cell r="G208" t="str">
            <v>ml</v>
          </cell>
        </row>
        <row r="209">
          <cell r="C209">
            <v>673.2</v>
          </cell>
          <cell r="D209">
            <v>673</v>
          </cell>
          <cell r="E209" t="str">
            <v>673P</v>
          </cell>
          <cell r="F209" t="str">
            <v>Dren horizontal 0-30 m</v>
          </cell>
          <cell r="G209" t="str">
            <v>ml</v>
          </cell>
        </row>
        <row r="210">
          <cell r="C210">
            <v>673.3</v>
          </cell>
          <cell r="D210">
            <v>673</v>
          </cell>
          <cell r="E210" t="str">
            <v>673P-1</v>
          </cell>
          <cell r="F210" t="str">
            <v>Filtros geocompuestos Tipo Geodren o Pack drain</v>
          </cell>
          <cell r="G210" t="str">
            <v>ml</v>
          </cell>
        </row>
        <row r="211">
          <cell r="C211">
            <v>673.4</v>
          </cell>
          <cell r="D211">
            <v>673</v>
          </cell>
          <cell r="E211" t="str">
            <v>673P-2</v>
          </cell>
          <cell r="F211" t="str">
            <v>Material filtrante, entre 3" y 6", para dren profundo</v>
          </cell>
          <cell r="G211" t="str">
            <v>ml</v>
          </cell>
        </row>
        <row r="212">
          <cell r="C212">
            <v>673.8</v>
          </cell>
          <cell r="D212">
            <v>673</v>
          </cell>
          <cell r="E212" t="str">
            <v>673P-8</v>
          </cell>
          <cell r="F212" t="str">
            <v>Relleno con arena para colocación de tubos perforados para filtros</v>
          </cell>
          <cell r="G212" t="str">
            <v>m3</v>
          </cell>
        </row>
        <row r="213">
          <cell r="C213">
            <v>674.1</v>
          </cell>
          <cell r="E213" t="str">
            <v>674P</v>
          </cell>
          <cell r="F213" t="str">
            <v>Nivelación y reconstrucción de pozos de inspección</v>
          </cell>
          <cell r="G213" t="str">
            <v>Un</v>
          </cell>
        </row>
        <row r="214">
          <cell r="C214">
            <v>674.2</v>
          </cell>
          <cell r="E214" t="str">
            <v>674P</v>
          </cell>
          <cell r="F214" t="str">
            <v>Nivelación y reconstrucción de sumideros</v>
          </cell>
          <cell r="G214" t="str">
            <v>Un</v>
          </cell>
        </row>
        <row r="215">
          <cell r="C215">
            <v>674.3</v>
          </cell>
          <cell r="E215" t="str">
            <v>674P</v>
          </cell>
          <cell r="F215" t="str">
            <v>Nivelación y reconstrucción de cajas de válvulas de la EAAB</v>
          </cell>
          <cell r="G215" t="str">
            <v>Un</v>
          </cell>
        </row>
        <row r="216">
          <cell r="C216">
            <v>674.4</v>
          </cell>
          <cell r="E216" t="str">
            <v>674P</v>
          </cell>
          <cell r="F216" t="str">
            <v>Nivelación y reconstrucción de cajas de energía de CODENSA</v>
          </cell>
          <cell r="G216" t="str">
            <v>Un</v>
          </cell>
        </row>
        <row r="217">
          <cell r="C217">
            <v>674.5</v>
          </cell>
          <cell r="E217" t="str">
            <v>674P</v>
          </cell>
          <cell r="F217" t="str">
            <v>Nivelación y reconstrucción de cajas de la ETB</v>
          </cell>
          <cell r="G217" t="str">
            <v>Un</v>
          </cell>
        </row>
        <row r="218">
          <cell r="C218">
            <v>675</v>
          </cell>
          <cell r="E218" t="str">
            <v>675P</v>
          </cell>
          <cell r="F218" t="str">
            <v>Caja de inspección para alumbrado público</v>
          </cell>
          <cell r="G218" t="str">
            <v>Un</v>
          </cell>
        </row>
        <row r="219">
          <cell r="C219">
            <v>678.1</v>
          </cell>
          <cell r="E219" t="str">
            <v>678P</v>
          </cell>
          <cell r="F219" t="str">
            <v>Suministro y colocación de ductos de PVC o similar</v>
          </cell>
          <cell r="G219" t="str">
            <v>ml</v>
          </cell>
        </row>
        <row r="220">
          <cell r="C220">
            <v>680.1</v>
          </cell>
          <cell r="D220">
            <v>680</v>
          </cell>
          <cell r="F220" t="str">
            <v>Escamas en concreto</v>
          </cell>
          <cell r="G220" t="str">
            <v>m2</v>
          </cell>
        </row>
        <row r="221">
          <cell r="C221">
            <v>680.2</v>
          </cell>
          <cell r="D221">
            <v>680</v>
          </cell>
          <cell r="F221" t="str">
            <v>Armadura galvanizada</v>
          </cell>
          <cell r="G221" t="str">
            <v>ml</v>
          </cell>
        </row>
        <row r="222">
          <cell r="C222">
            <v>680.3</v>
          </cell>
          <cell r="D222">
            <v>680</v>
          </cell>
          <cell r="F222" t="str">
            <v>Relleno granular para tierra armada</v>
          </cell>
          <cell r="G222" t="str">
            <v>m3</v>
          </cell>
        </row>
        <row r="223">
          <cell r="C223">
            <v>681.1</v>
          </cell>
          <cell r="D223">
            <v>681</v>
          </cell>
          <cell r="F223" t="str">
            <v>Gaviones</v>
          </cell>
          <cell r="G223" t="str">
            <v>m3</v>
          </cell>
        </row>
        <row r="224">
          <cell r="C224">
            <v>682</v>
          </cell>
          <cell r="D224">
            <v>682</v>
          </cell>
          <cell r="F224" t="str">
            <v>Muro de contención de suelo reforzado con geotextil</v>
          </cell>
          <cell r="G224" t="str">
            <v>m3</v>
          </cell>
          <cell r="H224" t="str">
            <v>No incluye geotextil ni recubrimiento del muro</v>
          </cell>
        </row>
        <row r="225">
          <cell r="C225">
            <v>683</v>
          </cell>
          <cell r="E225" t="str">
            <v>683P</v>
          </cell>
          <cell r="F225" t="str">
            <v>Bolsacretos en concreto Clase F</v>
          </cell>
          <cell r="G225" t="str">
            <v>m3</v>
          </cell>
        </row>
        <row r="226">
          <cell r="C226">
            <v>683.1</v>
          </cell>
          <cell r="E226" t="str">
            <v>683P-1</v>
          </cell>
          <cell r="F226" t="str">
            <v>Bolsacretos en concreto Clase D</v>
          </cell>
        </row>
        <row r="227">
          <cell r="C227">
            <v>700.1</v>
          </cell>
          <cell r="D227">
            <v>700</v>
          </cell>
          <cell r="F227" t="str">
            <v>Línea de demarcación</v>
          </cell>
          <cell r="G227" t="str">
            <v>ml</v>
          </cell>
        </row>
        <row r="228">
          <cell r="C228">
            <v>700.2</v>
          </cell>
          <cell r="D228">
            <v>700</v>
          </cell>
          <cell r="F228" t="str">
            <v>Marca vial</v>
          </cell>
          <cell r="G228" t="str">
            <v>m2</v>
          </cell>
        </row>
        <row r="229">
          <cell r="C229">
            <v>700.3</v>
          </cell>
          <cell r="D229">
            <v>700</v>
          </cell>
          <cell r="E229" t="str">
            <v>700P</v>
          </cell>
          <cell r="F229" t="str">
            <v>Línea de demarcación sobre concreto rígido</v>
          </cell>
          <cell r="G229" t="str">
            <v>ml</v>
          </cell>
        </row>
        <row r="230">
          <cell r="C230">
            <v>701</v>
          </cell>
          <cell r="D230">
            <v>701</v>
          </cell>
          <cell r="F230" t="str">
            <v>Tacha reflectiva</v>
          </cell>
          <cell r="G230" t="str">
            <v>Un</v>
          </cell>
        </row>
        <row r="231">
          <cell r="C231">
            <v>710.1</v>
          </cell>
          <cell r="D231">
            <v>710</v>
          </cell>
          <cell r="F231" t="str">
            <v>Señal de tránsito grupo I</v>
          </cell>
          <cell r="G231" t="str">
            <v>Un</v>
          </cell>
        </row>
        <row r="232">
          <cell r="C232">
            <v>710.2</v>
          </cell>
          <cell r="D232">
            <v>710</v>
          </cell>
          <cell r="F232" t="str">
            <v>Señal de tránsito grupo II</v>
          </cell>
          <cell r="G232" t="str">
            <v>Un</v>
          </cell>
        </row>
        <row r="233">
          <cell r="C233">
            <v>710.3</v>
          </cell>
          <cell r="D233">
            <v>710</v>
          </cell>
          <cell r="F233" t="str">
            <v>Señal de tránsito grupo III</v>
          </cell>
          <cell r="G233" t="str">
            <v>Un</v>
          </cell>
        </row>
        <row r="234">
          <cell r="C234">
            <v>710.4</v>
          </cell>
          <cell r="D234">
            <v>710</v>
          </cell>
          <cell r="F234" t="str">
            <v>Señal de tránsito grupo IV</v>
          </cell>
          <cell r="G234" t="str">
            <v>Un</v>
          </cell>
        </row>
        <row r="235">
          <cell r="C235">
            <v>710.5</v>
          </cell>
          <cell r="D235">
            <v>710</v>
          </cell>
          <cell r="F235" t="str">
            <v>Señal de tránsito grupo V</v>
          </cell>
          <cell r="G235" t="str">
            <v>m2</v>
          </cell>
        </row>
        <row r="236">
          <cell r="C236">
            <v>710.6</v>
          </cell>
          <cell r="D236">
            <v>710</v>
          </cell>
          <cell r="E236" t="str">
            <v>710P</v>
          </cell>
          <cell r="F236" t="str">
            <v>Suministro e intalación de pasavías</v>
          </cell>
          <cell r="G236" t="str">
            <v>Un</v>
          </cell>
        </row>
        <row r="237">
          <cell r="C237">
            <v>720</v>
          </cell>
          <cell r="D237">
            <v>720</v>
          </cell>
          <cell r="F237" t="str">
            <v>Poste de kilometraje</v>
          </cell>
          <cell r="G237" t="str">
            <v>Un</v>
          </cell>
        </row>
        <row r="238">
          <cell r="C238">
            <v>730.1</v>
          </cell>
          <cell r="D238">
            <v>730</v>
          </cell>
          <cell r="F238" t="str">
            <v>Defensa metálica</v>
          </cell>
          <cell r="G238" t="str">
            <v>ml</v>
          </cell>
        </row>
        <row r="239">
          <cell r="C239">
            <v>730.2</v>
          </cell>
          <cell r="D239">
            <v>730</v>
          </cell>
          <cell r="F239" t="str">
            <v>Sección final</v>
          </cell>
          <cell r="G239" t="str">
            <v>Un</v>
          </cell>
        </row>
        <row r="240">
          <cell r="C240">
            <v>730.3</v>
          </cell>
          <cell r="D240">
            <v>730</v>
          </cell>
          <cell r="F240" t="str">
            <v>Sección de tope</v>
          </cell>
          <cell r="G240" t="str">
            <v>Un</v>
          </cell>
        </row>
        <row r="241">
          <cell r="C241">
            <v>731</v>
          </cell>
          <cell r="E241" t="str">
            <v>731P</v>
          </cell>
          <cell r="F241" t="str">
            <v>Amortiguadores para defensa metálica</v>
          </cell>
          <cell r="G241" t="str">
            <v>Un</v>
          </cell>
        </row>
        <row r="242">
          <cell r="C242">
            <v>740</v>
          </cell>
          <cell r="D242">
            <v>740</v>
          </cell>
          <cell r="F242" t="str">
            <v>Captafaros</v>
          </cell>
          <cell r="G242" t="str">
            <v>Un</v>
          </cell>
        </row>
        <row r="243">
          <cell r="C243">
            <v>741</v>
          </cell>
          <cell r="E243" t="str">
            <v>741P</v>
          </cell>
          <cell r="F243" t="str">
            <v>Pintura de muros</v>
          </cell>
          <cell r="G243" t="str">
            <v>m2</v>
          </cell>
        </row>
        <row r="244">
          <cell r="C244">
            <v>741.1</v>
          </cell>
          <cell r="E244" t="str">
            <v>741P-1</v>
          </cell>
          <cell r="F244" t="str">
            <v>Pintura de muros</v>
          </cell>
          <cell r="G244" t="str">
            <v>m2</v>
          </cell>
        </row>
        <row r="245">
          <cell r="C245">
            <v>750</v>
          </cell>
          <cell r="E245" t="str">
            <v>750P</v>
          </cell>
          <cell r="F245" t="str">
            <v>Bandas sonoras reductoras de velocidad</v>
          </cell>
          <cell r="G245" t="str">
            <v>m2</v>
          </cell>
        </row>
        <row r="246">
          <cell r="C246">
            <v>800.1</v>
          </cell>
          <cell r="D246">
            <v>800</v>
          </cell>
          <cell r="F246" t="str">
            <v>Cerca de alambre de púas con postes de madera</v>
          </cell>
          <cell r="G246" t="str">
            <v>ml</v>
          </cell>
        </row>
        <row r="247">
          <cell r="C247">
            <v>800.2</v>
          </cell>
          <cell r="D247">
            <v>800</v>
          </cell>
          <cell r="F247" t="str">
            <v>Cerca de alambre de púas con postes de concreto</v>
          </cell>
          <cell r="G247" t="str">
            <v>ml</v>
          </cell>
        </row>
        <row r="248">
          <cell r="C248">
            <v>800.3</v>
          </cell>
          <cell r="D248">
            <v>800</v>
          </cell>
          <cell r="F248" t="str">
            <v>Cerca de malla con postes de madera</v>
          </cell>
          <cell r="G248" t="str">
            <v>ml</v>
          </cell>
        </row>
        <row r="249">
          <cell r="C249">
            <v>800.4</v>
          </cell>
          <cell r="D249">
            <v>800</v>
          </cell>
          <cell r="F249" t="str">
            <v>Cerca de malla con postes de concreto</v>
          </cell>
          <cell r="G249" t="str">
            <v>ml</v>
          </cell>
        </row>
        <row r="250">
          <cell r="C250">
            <v>810.1</v>
          </cell>
          <cell r="D250">
            <v>810</v>
          </cell>
          <cell r="F250" t="str">
            <v>Empradización de taludes con bloques de césped</v>
          </cell>
          <cell r="G250" t="str">
            <v>m2</v>
          </cell>
          <cell r="H250" t="str">
            <v>No incluye transporte de materiales</v>
          </cell>
        </row>
        <row r="251">
          <cell r="C251">
            <v>810.2</v>
          </cell>
          <cell r="D251">
            <v>810</v>
          </cell>
          <cell r="F251" t="str">
            <v>Empradización de taludes con tierra orgánica y semillas</v>
          </cell>
          <cell r="G251" t="str">
            <v>m2</v>
          </cell>
          <cell r="H251" t="str">
            <v>No incluye transporte de materiales</v>
          </cell>
        </row>
        <row r="252">
          <cell r="C252">
            <v>810.3</v>
          </cell>
          <cell r="D252">
            <v>810</v>
          </cell>
          <cell r="E252" t="str">
            <v>810P</v>
          </cell>
          <cell r="F252" t="str">
            <v>Empradización de taludes con bloques de césped</v>
          </cell>
          <cell r="G252" t="str">
            <v>m2</v>
          </cell>
          <cell r="H252" t="str">
            <v>Incluye transporte de materiales</v>
          </cell>
        </row>
        <row r="253">
          <cell r="C253">
            <v>810.4</v>
          </cell>
          <cell r="D253">
            <v>810</v>
          </cell>
          <cell r="E253" t="str">
            <v>810P</v>
          </cell>
          <cell r="F253" t="str">
            <v>Empradización de taludes con tierra orgánica y semillas</v>
          </cell>
          <cell r="G253" t="str">
            <v>m2</v>
          </cell>
          <cell r="H253" t="str">
            <v>Incluye transporte de materiales</v>
          </cell>
        </row>
        <row r="254">
          <cell r="C254">
            <v>820.1</v>
          </cell>
          <cell r="D254">
            <v>820</v>
          </cell>
          <cell r="F254" t="str">
            <v>Geotextil</v>
          </cell>
          <cell r="G254" t="str">
            <v>m2</v>
          </cell>
        </row>
        <row r="255">
          <cell r="C255">
            <v>820.2</v>
          </cell>
          <cell r="D255">
            <v>820</v>
          </cell>
          <cell r="F255" t="str">
            <v>Geotextil para refuerzo del pavimento</v>
          </cell>
          <cell r="G255" t="str">
            <v>m2</v>
          </cell>
        </row>
        <row r="256">
          <cell r="C256">
            <v>830</v>
          </cell>
          <cell r="E256" t="str">
            <v>830P</v>
          </cell>
          <cell r="F256" t="str">
            <v>Limpieza de bermas, incluye cargue y retiro del material sobrante</v>
          </cell>
          <cell r="G256" t="str">
            <v>m2</v>
          </cell>
        </row>
        <row r="257">
          <cell r="C257">
            <v>900.1</v>
          </cell>
          <cell r="D257">
            <v>900</v>
          </cell>
          <cell r="F257" t="str">
            <v>Transporte de materiales provenientes de excavación de la explanación, canales y préstamos, entre 100m y 1000m</v>
          </cell>
          <cell r="G257" t="str">
            <v>m³-E</v>
          </cell>
        </row>
        <row r="258">
          <cell r="C258">
            <v>900.2</v>
          </cell>
          <cell r="D258">
            <v>900</v>
          </cell>
          <cell r="F258" t="str">
            <v>Transporte de materiales provenientes de la excavación de la explanación, canales y préstamos para distancias mayores de 1000m</v>
          </cell>
          <cell r="G258" t="str">
            <v>m³-km</v>
          </cell>
        </row>
        <row r="259">
          <cell r="C259">
            <v>900.3</v>
          </cell>
          <cell r="D259">
            <v>900</v>
          </cell>
          <cell r="F259" t="str">
            <v>Transporte de materiales provenientes de derrumbes</v>
          </cell>
          <cell r="G259" t="str">
            <v>m³-km</v>
          </cell>
        </row>
        <row r="260">
          <cell r="C260">
            <v>1000.1</v>
          </cell>
          <cell r="E260" t="str">
            <v>1000P</v>
          </cell>
          <cell r="F260" t="str">
            <v>Retroexcavadora sobre orugas de capacidad mínima 1.5 yardas cúbicas</v>
          </cell>
          <cell r="G260" t="str">
            <v>H-maq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base"/>
      <sheetName val="Desmonte y Limpieza"/>
      <sheetName val="Demolicion de estructuras"/>
      <sheetName val="excava en roca EXPL"/>
      <sheetName val="excava en mat comun"/>
      <sheetName val="Transp material 100-1000"/>
      <sheetName val="Transporte de material +1000"/>
      <sheetName val="REMOCION DERUMBES"/>
      <sheetName val="Transporte Mat Derrumbes"/>
      <sheetName val="Terraplenes"/>
      <sheetName val="Transporte SUB base"/>
      <sheetName val=" base"/>
      <sheetName val="Transporte base"/>
      <sheetName val="Imprimación"/>
      <sheetName val="MEZCLA MDC-2"/>
      <sheetName val="Transporte Mezcla"/>
      <sheetName val="excava en roca SECO"/>
      <sheetName val="excava en mat comun SECO"/>
      <sheetName val="Rellenos para estructuras"/>
      <sheetName val="CONCRET CLASE D"/>
      <sheetName val="CONCRET CLASE E"/>
      <sheetName val="CONCRET CLASE F"/>
      <sheetName val="CONCRET CLASE G"/>
      <sheetName val="Acero de refuerzo g 60"/>
      <sheetName val="Malla electrosoldada"/>
      <sheetName val="Tuberia Cto. reforzado"/>
      <sheetName val="TUB. Perf PVC 4&quot;"/>
      <sheetName val="Disipadores y sedimentadores"/>
      <sheetName val="Cunetas Rev. Cto."/>
      <sheetName val="Geotextil filtros"/>
      <sheetName val="Geodren planar"/>
      <sheetName val="Geomalla Biaxial"/>
      <sheetName val="Geomalla Uniaxial"/>
      <sheetName val="Geomembrana HDPE"/>
      <sheetName val="GAVIONES "/>
      <sheetName val="Lineas Demarcación"/>
      <sheetName val="Tachas reflectivas"/>
      <sheetName val="Señal Tránsito"/>
      <sheetName val="Poste Referncia"/>
      <sheetName val="Defensa Metálica"/>
      <sheetName val="Secc Final DM"/>
      <sheetName val="Empradización"/>
      <sheetName val="Cerca Alambre"/>
      <sheetName val="Zonas Deposito"/>
      <sheetName val="MAT FILTRANTE"/>
      <sheetName val="MONIT. AGUAS"/>
      <sheetName val="ARBORIZACION"/>
      <sheetName val="APROV. FORESTAL"/>
      <sheetName val="MUROS DECONTENCION SUELO"/>
      <sheetName val="CCTO LANZADO"/>
      <sheetName val="Conformacion yS-r"/>
      <sheetName val="Transporte Afirmafo"/>
      <sheetName val="Afirmado"/>
      <sheetName val="Geotextil nt300"/>
      <sheetName val="PAÑET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TARIFA99"/>
      <sheetName val="Sheet1"/>
      <sheetName val="Sheet2"/>
      <sheetName val="Sheete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>
            <v>201.2</v>
          </cell>
          <cell r="B5" t="str">
            <v>DEMOLICION DE ESTRUCTURAS</v>
          </cell>
          <cell r="C5" t="str">
            <v>GBL</v>
          </cell>
          <cell r="D5">
            <v>30134</v>
          </cell>
          <cell r="E5">
            <v>26377</v>
          </cell>
          <cell r="F5">
            <v>23889</v>
          </cell>
          <cell r="G5">
            <v>28465</v>
          </cell>
          <cell r="H5">
            <v>31045</v>
          </cell>
          <cell r="I5">
            <v>24870</v>
          </cell>
          <cell r="J5">
            <v>29228</v>
          </cell>
          <cell r="K5">
            <v>28574</v>
          </cell>
        </row>
        <row r="6">
          <cell r="A6">
            <v>201.7</v>
          </cell>
          <cell r="B6" t="str">
            <v>DEMOLICION DE PAVIMENTOS, PISOS, ANDENES</v>
          </cell>
          <cell r="C6" t="str">
            <v>M2</v>
          </cell>
          <cell r="D6">
            <v>30134</v>
          </cell>
          <cell r="E6">
            <v>26377</v>
          </cell>
          <cell r="F6">
            <v>23889</v>
          </cell>
          <cell r="G6">
            <v>28465</v>
          </cell>
          <cell r="H6">
            <v>31045</v>
          </cell>
          <cell r="I6">
            <v>24870</v>
          </cell>
          <cell r="J6">
            <v>29228</v>
          </cell>
          <cell r="K6">
            <v>28574</v>
          </cell>
        </row>
        <row r="7">
          <cell r="A7">
            <v>201.16</v>
          </cell>
          <cell r="B7" t="str">
            <v>DEMOLICION DE ESTRUCTURAS</v>
          </cell>
          <cell r="C7" t="str">
            <v>M3</v>
          </cell>
          <cell r="D7">
            <v>30134</v>
          </cell>
          <cell r="E7">
            <v>26377</v>
          </cell>
          <cell r="F7">
            <v>23889</v>
          </cell>
          <cell r="G7">
            <v>28465</v>
          </cell>
          <cell r="H7">
            <v>31045</v>
          </cell>
          <cell r="I7">
            <v>24870</v>
          </cell>
          <cell r="J7">
            <v>29228</v>
          </cell>
          <cell r="K7">
            <v>28574</v>
          </cell>
          <cell r="L7">
            <v>45153</v>
          </cell>
        </row>
        <row r="8">
          <cell r="A8">
            <v>201.18</v>
          </cell>
          <cell r="B8" t="str">
            <v>DEMOLICON TOTAL O PARCIAL DE ESTRUCTURAS</v>
          </cell>
          <cell r="C8" t="str">
            <v>M3</v>
          </cell>
          <cell r="L8">
            <v>21333</v>
          </cell>
        </row>
        <row r="9">
          <cell r="A9">
            <v>210.1</v>
          </cell>
          <cell r="B9" t="str">
            <v>EXCAV. EN ROCA EXPLAN,CANALES,PRESTAMOS</v>
          </cell>
          <cell r="C9" t="str">
            <v>M3</v>
          </cell>
          <cell r="D9">
            <v>5018</v>
          </cell>
          <cell r="E9">
            <v>4432</v>
          </cell>
          <cell r="F9">
            <v>3998</v>
          </cell>
          <cell r="G9">
            <v>4746</v>
          </cell>
          <cell r="H9">
            <v>4713</v>
          </cell>
          <cell r="I9">
            <v>5181</v>
          </cell>
          <cell r="J9">
            <v>5525</v>
          </cell>
          <cell r="K9">
            <v>4141</v>
          </cell>
          <cell r="L9">
            <v>5200</v>
          </cell>
        </row>
        <row r="10">
          <cell r="A10">
            <v>210.2</v>
          </cell>
          <cell r="B10" t="str">
            <v>EXCAV. EN ROCA EXPLAN,CANALES,PRESTAMOS</v>
          </cell>
          <cell r="C10" t="str">
            <v>M3</v>
          </cell>
          <cell r="D10">
            <v>5018</v>
          </cell>
          <cell r="E10">
            <v>4432</v>
          </cell>
          <cell r="F10">
            <v>3998</v>
          </cell>
          <cell r="G10">
            <v>4746</v>
          </cell>
          <cell r="H10">
            <v>4713</v>
          </cell>
          <cell r="I10">
            <v>5181</v>
          </cell>
          <cell r="J10">
            <v>5525</v>
          </cell>
          <cell r="K10">
            <v>4141</v>
          </cell>
          <cell r="L10">
            <v>10483</v>
          </cell>
        </row>
        <row r="11">
          <cell r="A11">
            <v>210.3</v>
          </cell>
          <cell r="B11" t="str">
            <v>EXCAV.MAT COMUN EXPLAN,CANALES,PRESTAMOS</v>
          </cell>
          <cell r="C11" t="str">
            <v>M3</v>
          </cell>
          <cell r="D11">
            <v>2058</v>
          </cell>
          <cell r="E11">
            <v>2383</v>
          </cell>
          <cell r="F11">
            <v>1950</v>
          </cell>
          <cell r="G11">
            <v>2275</v>
          </cell>
          <cell r="H11">
            <v>2275</v>
          </cell>
          <cell r="I11">
            <v>1977</v>
          </cell>
          <cell r="J11">
            <v>2058</v>
          </cell>
          <cell r="K11">
            <v>2167</v>
          </cell>
          <cell r="L11">
            <v>2486</v>
          </cell>
        </row>
        <row r="12">
          <cell r="A12">
            <v>210.4</v>
          </cell>
          <cell r="B12" t="str">
            <v>LIMPIEZA DE CANALES</v>
          </cell>
          <cell r="C12" t="str">
            <v>M3</v>
          </cell>
          <cell r="D12">
            <v>2058</v>
          </cell>
          <cell r="E12">
            <v>2383</v>
          </cell>
          <cell r="F12">
            <v>1950</v>
          </cell>
          <cell r="G12">
            <v>2275</v>
          </cell>
          <cell r="H12">
            <v>2275</v>
          </cell>
          <cell r="I12">
            <v>1977</v>
          </cell>
          <cell r="J12">
            <v>2058</v>
          </cell>
          <cell r="K12">
            <v>2167</v>
          </cell>
        </row>
        <row r="13">
          <cell r="A13">
            <v>211</v>
          </cell>
          <cell r="B13" t="str">
            <v>REMOCION DE DERRUMBES</v>
          </cell>
          <cell r="C13" t="str">
            <v>M3</v>
          </cell>
          <cell r="D13">
            <v>2805</v>
          </cell>
          <cell r="E13">
            <v>2980</v>
          </cell>
          <cell r="F13">
            <v>2609</v>
          </cell>
          <cell r="G13">
            <v>2880</v>
          </cell>
          <cell r="H13">
            <v>2964</v>
          </cell>
          <cell r="I13">
            <v>2314</v>
          </cell>
          <cell r="J13">
            <v>2661</v>
          </cell>
          <cell r="K13">
            <v>2427</v>
          </cell>
          <cell r="L13">
            <v>1490</v>
          </cell>
        </row>
        <row r="14">
          <cell r="A14">
            <v>211.1</v>
          </cell>
          <cell r="B14" t="str">
            <v>REMOCION DE DERRUMBES</v>
          </cell>
          <cell r="C14" t="str">
            <v>M3</v>
          </cell>
          <cell r="L14">
            <v>3626</v>
          </cell>
        </row>
        <row r="15">
          <cell r="A15">
            <v>220</v>
          </cell>
          <cell r="B15" t="str">
            <v>TERRAPLEN</v>
          </cell>
          <cell r="C15" t="str">
            <v>M3</v>
          </cell>
          <cell r="D15">
            <v>2405</v>
          </cell>
          <cell r="E15">
            <v>2718</v>
          </cell>
          <cell r="F15">
            <v>2102</v>
          </cell>
          <cell r="G15">
            <v>2275</v>
          </cell>
          <cell r="H15">
            <v>2383</v>
          </cell>
          <cell r="I15">
            <v>2280</v>
          </cell>
          <cell r="J15">
            <v>2600</v>
          </cell>
          <cell r="K15">
            <v>2492</v>
          </cell>
        </row>
        <row r="16">
          <cell r="A16">
            <v>310</v>
          </cell>
          <cell r="B16" t="str">
            <v>CONFORM. CALZ EXIST.(Compactada sin mat)</v>
          </cell>
          <cell r="C16" t="str">
            <v>M2</v>
          </cell>
          <cell r="D16">
            <v>187</v>
          </cell>
          <cell r="E16">
            <v>205</v>
          </cell>
          <cell r="F16">
            <v>178</v>
          </cell>
          <cell r="G16">
            <v>178</v>
          </cell>
          <cell r="H16">
            <v>185</v>
          </cell>
          <cell r="I16">
            <v>160</v>
          </cell>
          <cell r="J16">
            <v>200</v>
          </cell>
          <cell r="K16">
            <v>185</v>
          </cell>
        </row>
        <row r="17">
          <cell r="A17">
            <v>310.3</v>
          </cell>
          <cell r="B17" t="str">
            <v>CONFORMACION DE TALUD CON SUMINISTRO DE MATERIAL IMPERMEABLE SELECCIONADO</v>
          </cell>
          <cell r="C17" t="str">
            <v>M3</v>
          </cell>
          <cell r="L17">
            <v>25136</v>
          </cell>
        </row>
        <row r="18">
          <cell r="A18">
            <v>310.39999999999998</v>
          </cell>
          <cell r="B18" t="str">
            <v xml:space="preserve">CONFORMACION DE TALUD SIN SUMINISTRO DE MATERIAL </v>
          </cell>
          <cell r="C18" t="str">
            <v>M3</v>
          </cell>
          <cell r="L18">
            <v>5947</v>
          </cell>
        </row>
        <row r="19">
          <cell r="A19">
            <v>311</v>
          </cell>
          <cell r="B19" t="str">
            <v>AFIRMADO</v>
          </cell>
          <cell r="C19" t="str">
            <v>M3</v>
          </cell>
          <cell r="D19">
            <v>20004</v>
          </cell>
          <cell r="E19">
            <v>40694</v>
          </cell>
          <cell r="F19">
            <v>30385</v>
          </cell>
          <cell r="G19">
            <v>40151</v>
          </cell>
          <cell r="H19">
            <v>44339</v>
          </cell>
          <cell r="I19">
            <v>38432</v>
          </cell>
          <cell r="J19">
            <v>24337</v>
          </cell>
          <cell r="K19">
            <v>24847</v>
          </cell>
        </row>
        <row r="20">
          <cell r="A20">
            <v>311.10000000000002</v>
          </cell>
          <cell r="B20" t="str">
            <v>BACHEO CON MATERIAL DE AFIRMADO</v>
          </cell>
          <cell r="C20" t="str">
            <v>M3</v>
          </cell>
          <cell r="D20">
            <v>20004</v>
          </cell>
          <cell r="E20">
            <v>40694</v>
          </cell>
          <cell r="F20">
            <v>30385</v>
          </cell>
          <cell r="G20">
            <v>40151</v>
          </cell>
          <cell r="H20">
            <v>44339</v>
          </cell>
          <cell r="I20">
            <v>38432</v>
          </cell>
          <cell r="J20">
            <v>24337</v>
          </cell>
          <cell r="K20">
            <v>24847</v>
          </cell>
        </row>
        <row r="21">
          <cell r="A21">
            <v>311.2</v>
          </cell>
          <cell r="B21" t="str">
            <v>RELLENO CON MATERIAL DE AFIRMADO</v>
          </cell>
          <cell r="C21" t="str">
            <v>M3</v>
          </cell>
          <cell r="D21">
            <v>20004</v>
          </cell>
          <cell r="E21">
            <v>40694</v>
          </cell>
          <cell r="F21">
            <v>30385</v>
          </cell>
          <cell r="G21">
            <v>40151</v>
          </cell>
          <cell r="H21">
            <v>44339</v>
          </cell>
          <cell r="I21">
            <v>38432</v>
          </cell>
          <cell r="J21">
            <v>24337</v>
          </cell>
          <cell r="K21">
            <v>24847</v>
          </cell>
          <cell r="L21">
            <v>36522</v>
          </cell>
        </row>
        <row r="22">
          <cell r="A22">
            <v>320.2</v>
          </cell>
          <cell r="B22" t="str">
            <v>SUBBASE GRANULAR</v>
          </cell>
          <cell r="C22" t="str">
            <v>M3</v>
          </cell>
          <cell r="D22">
            <v>32435</v>
          </cell>
          <cell r="E22">
            <v>27157</v>
          </cell>
          <cell r="F22">
            <v>27278</v>
          </cell>
          <cell r="G22">
            <v>40300</v>
          </cell>
          <cell r="H22">
            <v>53517</v>
          </cell>
          <cell r="I22">
            <v>47596</v>
          </cell>
          <cell r="J22">
            <v>35263</v>
          </cell>
          <cell r="K22">
            <v>29142</v>
          </cell>
          <cell r="L22">
            <v>47152</v>
          </cell>
        </row>
        <row r="23">
          <cell r="A23">
            <v>320.3</v>
          </cell>
          <cell r="B23" t="str">
            <v>SUBBASE GRANULAR</v>
          </cell>
          <cell r="C23" t="str">
            <v>M3</v>
          </cell>
          <cell r="D23">
            <v>23500</v>
          </cell>
          <cell r="E23">
            <v>23500</v>
          </cell>
          <cell r="F23">
            <v>23500</v>
          </cell>
          <cell r="G23">
            <v>23500</v>
          </cell>
          <cell r="H23">
            <v>23500</v>
          </cell>
          <cell r="I23">
            <v>23500</v>
          </cell>
          <cell r="J23">
            <v>23500</v>
          </cell>
          <cell r="K23">
            <v>23500</v>
          </cell>
        </row>
        <row r="24">
          <cell r="A24">
            <v>320.39999999999998</v>
          </cell>
          <cell r="B24" t="str">
            <v>SUBBASE GRANULAR PARA BACHEO</v>
          </cell>
          <cell r="C24" t="str">
            <v>M3</v>
          </cell>
          <cell r="D24">
            <v>46183</v>
          </cell>
          <cell r="E24">
            <v>45899</v>
          </cell>
          <cell r="F24">
            <v>41119</v>
          </cell>
          <cell r="G24">
            <v>55257</v>
          </cell>
          <cell r="H24">
            <v>65039</v>
          </cell>
          <cell r="I24">
            <v>58780</v>
          </cell>
          <cell r="J24">
            <v>46690</v>
          </cell>
          <cell r="K24">
            <v>42933</v>
          </cell>
        </row>
        <row r="25">
          <cell r="A25">
            <v>330.1</v>
          </cell>
          <cell r="B25" t="str">
            <v>BASE GRANULAR</v>
          </cell>
          <cell r="C25" t="str">
            <v>M3</v>
          </cell>
          <cell r="D25">
            <v>42754</v>
          </cell>
          <cell r="E25">
            <v>40694</v>
          </cell>
          <cell r="F25">
            <v>34813</v>
          </cell>
          <cell r="G25">
            <v>52338</v>
          </cell>
          <cell r="H25">
            <v>60589</v>
          </cell>
          <cell r="I25">
            <v>38974</v>
          </cell>
          <cell r="J25">
            <v>51150</v>
          </cell>
          <cell r="K25">
            <v>32972</v>
          </cell>
          <cell r="L25">
            <v>87598</v>
          </cell>
        </row>
        <row r="26">
          <cell r="A26">
            <v>330.2</v>
          </cell>
          <cell r="B26" t="str">
            <v>BASE GRANULAR PARA BACHEO</v>
          </cell>
          <cell r="C26" t="str">
            <v>M3</v>
          </cell>
          <cell r="D26">
            <v>57558</v>
          </cell>
          <cell r="E26">
            <v>60524</v>
          </cell>
          <cell r="F26">
            <v>49609</v>
          </cell>
          <cell r="G26">
            <v>68257</v>
          </cell>
          <cell r="H26">
            <v>73164</v>
          </cell>
          <cell r="I26">
            <v>51061</v>
          </cell>
          <cell r="J26">
            <v>63752</v>
          </cell>
          <cell r="K26">
            <v>47808</v>
          </cell>
          <cell r="L26">
            <v>68512</v>
          </cell>
        </row>
        <row r="27">
          <cell r="A27">
            <v>330.3</v>
          </cell>
          <cell r="B27" t="str">
            <v>BASE TRITURADA</v>
          </cell>
          <cell r="C27" t="str">
            <v>M3</v>
          </cell>
          <cell r="E27">
            <v>72975</v>
          </cell>
        </row>
        <row r="28">
          <cell r="A28">
            <v>411.2</v>
          </cell>
          <cell r="B28" t="str">
            <v>EMULSION ASFALTICA DE ROTURA LENTA CRL-1</v>
          </cell>
          <cell r="C28" t="str">
            <v>LT</v>
          </cell>
          <cell r="J28">
            <v>420</v>
          </cell>
        </row>
        <row r="29">
          <cell r="A29">
            <v>413.1</v>
          </cell>
          <cell r="B29" t="str">
            <v>EXCAVACION PARA REPARACION PAV. EXISTEN.</v>
          </cell>
          <cell r="C29" t="str">
            <v>M3</v>
          </cell>
          <cell r="D29">
            <v>19965</v>
          </cell>
          <cell r="E29">
            <v>20613</v>
          </cell>
          <cell r="F29">
            <v>18253</v>
          </cell>
          <cell r="G29">
            <v>20992</v>
          </cell>
          <cell r="H29">
            <v>20657</v>
          </cell>
          <cell r="I29">
            <v>16873</v>
          </cell>
          <cell r="J29">
            <v>19954</v>
          </cell>
          <cell r="K29">
            <v>19906</v>
          </cell>
          <cell r="L29">
            <v>33240</v>
          </cell>
        </row>
        <row r="30">
          <cell r="A30">
            <v>420</v>
          </cell>
          <cell r="B30" t="str">
            <v>IMPRIMACION (EMULSION)</v>
          </cell>
          <cell r="C30" t="str">
            <v>M2</v>
          </cell>
          <cell r="D30">
            <v>646</v>
          </cell>
          <cell r="E30">
            <v>1222</v>
          </cell>
          <cell r="F30">
            <v>807</v>
          </cell>
          <cell r="G30">
            <v>707</v>
          </cell>
          <cell r="H30">
            <v>580</v>
          </cell>
          <cell r="I30">
            <v>473</v>
          </cell>
          <cell r="J30">
            <v>560</v>
          </cell>
          <cell r="K30">
            <v>477</v>
          </cell>
          <cell r="L30">
            <v>588</v>
          </cell>
        </row>
        <row r="31">
          <cell r="A31">
            <v>421</v>
          </cell>
          <cell r="B31" t="str">
            <v>RIEGO DE LIGA</v>
          </cell>
          <cell r="C31" t="str">
            <v>M2</v>
          </cell>
          <cell r="D31">
            <v>332</v>
          </cell>
          <cell r="E31">
            <v>426</v>
          </cell>
          <cell r="F31">
            <v>286</v>
          </cell>
          <cell r="G31">
            <v>459</v>
          </cell>
          <cell r="H31">
            <v>377</v>
          </cell>
          <cell r="I31">
            <v>475</v>
          </cell>
          <cell r="J31">
            <v>381</v>
          </cell>
          <cell r="K31">
            <v>242</v>
          </cell>
          <cell r="L31">
            <v>690</v>
          </cell>
        </row>
        <row r="32">
          <cell r="A32">
            <v>421.1</v>
          </cell>
          <cell r="B32" t="str">
            <v>RIEGO DE LIGA (CEMENTO ASFALTICO)</v>
          </cell>
          <cell r="C32" t="str">
            <v>M2</v>
          </cell>
          <cell r="D32">
            <v>332</v>
          </cell>
          <cell r="E32">
            <v>426</v>
          </cell>
          <cell r="F32">
            <v>286</v>
          </cell>
          <cell r="G32">
            <v>459</v>
          </cell>
          <cell r="H32">
            <v>377</v>
          </cell>
          <cell r="I32">
            <v>475</v>
          </cell>
          <cell r="J32">
            <v>381</v>
          </cell>
          <cell r="K32">
            <v>242</v>
          </cell>
          <cell r="L32">
            <v>863</v>
          </cell>
        </row>
        <row r="33">
          <cell r="A33">
            <v>421.2</v>
          </cell>
          <cell r="B33" t="str">
            <v>RIEGO DE LIGA (EMULSION)</v>
          </cell>
          <cell r="C33" t="str">
            <v>M2</v>
          </cell>
          <cell r="D33">
            <v>430</v>
          </cell>
          <cell r="E33">
            <v>758</v>
          </cell>
          <cell r="F33">
            <v>514</v>
          </cell>
          <cell r="G33">
            <v>494</v>
          </cell>
          <cell r="H33">
            <v>397</v>
          </cell>
          <cell r="I33">
            <v>341</v>
          </cell>
          <cell r="J33">
            <v>400</v>
          </cell>
          <cell r="K33">
            <v>346</v>
          </cell>
        </row>
        <row r="34">
          <cell r="A34">
            <v>430</v>
          </cell>
          <cell r="B34" t="str">
            <v>TRATAMIENTO SUPERFICIAL SIMPLE</v>
          </cell>
          <cell r="C34" t="str">
            <v>M2</v>
          </cell>
          <cell r="D34">
            <v>2947</v>
          </cell>
          <cell r="E34">
            <v>3903</v>
          </cell>
          <cell r="F34">
            <v>3036</v>
          </cell>
          <cell r="G34">
            <v>2748</v>
          </cell>
          <cell r="H34">
            <v>2661</v>
          </cell>
          <cell r="I34">
            <v>2467</v>
          </cell>
          <cell r="J34">
            <v>2626</v>
          </cell>
          <cell r="K34">
            <v>2262</v>
          </cell>
        </row>
        <row r="35">
          <cell r="A35">
            <v>431</v>
          </cell>
          <cell r="B35" t="str">
            <v>TRATAMIENTO SUPERFICIAL DOBLE</v>
          </cell>
          <cell r="C35" t="str">
            <v>M2</v>
          </cell>
          <cell r="D35">
            <v>4729</v>
          </cell>
          <cell r="E35">
            <v>6887</v>
          </cell>
          <cell r="F35">
            <v>5057</v>
          </cell>
          <cell r="G35">
            <v>4324</v>
          </cell>
          <cell r="H35">
            <v>4141</v>
          </cell>
          <cell r="I35">
            <v>3778</v>
          </cell>
          <cell r="J35">
            <v>4047</v>
          </cell>
          <cell r="K35">
            <v>3345</v>
          </cell>
        </row>
        <row r="36">
          <cell r="A36">
            <v>432</v>
          </cell>
          <cell r="B36" t="str">
            <v>SELLO ARENA - EMULSION</v>
          </cell>
          <cell r="C36" t="str">
            <v>M2</v>
          </cell>
          <cell r="D36">
            <v>1834</v>
          </cell>
          <cell r="E36">
            <v>2133</v>
          </cell>
          <cell r="F36">
            <v>1746</v>
          </cell>
          <cell r="G36">
            <v>1668</v>
          </cell>
          <cell r="H36">
            <v>1507</v>
          </cell>
          <cell r="I36">
            <v>1360</v>
          </cell>
          <cell r="J36">
            <v>1620</v>
          </cell>
          <cell r="K36">
            <v>1364</v>
          </cell>
        </row>
        <row r="37">
          <cell r="A37">
            <v>433</v>
          </cell>
          <cell r="B37" t="str">
            <v>LECHADA ASFALTICA</v>
          </cell>
          <cell r="C37" t="str">
            <v>M2</v>
          </cell>
          <cell r="D37">
            <v>6299</v>
          </cell>
          <cell r="E37">
            <v>6634</v>
          </cell>
          <cell r="F37">
            <v>6339</v>
          </cell>
          <cell r="G37">
            <v>6119</v>
          </cell>
          <cell r="H37">
            <v>5708</v>
          </cell>
          <cell r="I37">
            <v>5428</v>
          </cell>
          <cell r="J37">
            <v>5517</v>
          </cell>
          <cell r="K37">
            <v>4134</v>
          </cell>
        </row>
        <row r="38">
          <cell r="A38">
            <v>440.1</v>
          </cell>
          <cell r="B38" t="str">
            <v>MEZCLA DENSA EN FRIO</v>
          </cell>
          <cell r="C38" t="str">
            <v>M3</v>
          </cell>
          <cell r="D38">
            <v>176355</v>
          </cell>
          <cell r="E38">
            <v>200444</v>
          </cell>
          <cell r="F38">
            <v>183838</v>
          </cell>
          <cell r="G38">
            <v>200252</v>
          </cell>
          <cell r="H38">
            <v>199896</v>
          </cell>
          <cell r="I38">
            <v>199779</v>
          </cell>
          <cell r="J38">
            <v>208671</v>
          </cell>
          <cell r="K38">
            <v>143585</v>
          </cell>
        </row>
        <row r="39">
          <cell r="A39">
            <v>440.2</v>
          </cell>
          <cell r="B39" t="str">
            <v>MEZCLA DENSA EN FRIO</v>
          </cell>
          <cell r="C39" t="str">
            <v>M3</v>
          </cell>
          <cell r="D39">
            <v>176355</v>
          </cell>
          <cell r="E39">
            <v>200444</v>
          </cell>
          <cell r="F39">
            <v>183838</v>
          </cell>
          <cell r="G39">
            <v>200252</v>
          </cell>
          <cell r="H39">
            <v>199896</v>
          </cell>
          <cell r="I39">
            <v>199779</v>
          </cell>
          <cell r="J39">
            <v>208671</v>
          </cell>
          <cell r="K39">
            <v>143585</v>
          </cell>
        </row>
        <row r="40">
          <cell r="A40">
            <v>440.3</v>
          </cell>
          <cell r="B40" t="str">
            <v>MEZCLA DENSA EN FRIO</v>
          </cell>
          <cell r="C40" t="str">
            <v>M3</v>
          </cell>
          <cell r="D40">
            <v>176355</v>
          </cell>
          <cell r="E40">
            <v>200444</v>
          </cell>
          <cell r="F40">
            <v>183838</v>
          </cell>
          <cell r="G40">
            <v>200252</v>
          </cell>
          <cell r="H40">
            <v>199896</v>
          </cell>
          <cell r="I40">
            <v>199779</v>
          </cell>
          <cell r="J40">
            <v>208671</v>
          </cell>
          <cell r="K40">
            <v>143585</v>
          </cell>
        </row>
        <row r="41">
          <cell r="A41">
            <v>440.5</v>
          </cell>
          <cell r="B41" t="str">
            <v>MEZCLA DENSA EN FRIO PARA BACHEO</v>
          </cell>
          <cell r="C41" t="str">
            <v>M3</v>
          </cell>
          <cell r="D41">
            <v>180881</v>
          </cell>
          <cell r="E41">
            <v>204166</v>
          </cell>
          <cell r="F41">
            <v>187928</v>
          </cell>
          <cell r="G41">
            <v>203155</v>
          </cell>
          <cell r="H41">
            <v>203841</v>
          </cell>
          <cell r="I41">
            <v>202683</v>
          </cell>
          <cell r="J41">
            <v>213759</v>
          </cell>
          <cell r="K41">
            <v>147358</v>
          </cell>
        </row>
        <row r="42">
          <cell r="A42">
            <v>450.5</v>
          </cell>
          <cell r="B42" t="str">
            <v>PARCHEO CON MEZCLA DENSA EN CALIENTE</v>
          </cell>
          <cell r="C42" t="str">
            <v>M3</v>
          </cell>
          <cell r="D42">
            <v>192930</v>
          </cell>
          <cell r="E42">
            <v>200444</v>
          </cell>
          <cell r="F42">
            <v>192288</v>
          </cell>
          <cell r="G42">
            <v>239252</v>
          </cell>
          <cell r="H42">
            <v>207696</v>
          </cell>
          <cell r="I42">
            <v>242679</v>
          </cell>
          <cell r="J42">
            <v>231746</v>
          </cell>
          <cell r="K42">
            <v>145860</v>
          </cell>
          <cell r="L42">
            <v>245978</v>
          </cell>
        </row>
        <row r="43">
          <cell r="A43">
            <v>450.6</v>
          </cell>
          <cell r="B43" t="str">
            <v>MEZCLA DENSA EN CALIENTE</v>
          </cell>
          <cell r="C43" t="str">
            <v>M3</v>
          </cell>
          <cell r="D43">
            <v>192930</v>
          </cell>
          <cell r="E43">
            <v>200444</v>
          </cell>
          <cell r="F43">
            <v>192288</v>
          </cell>
          <cell r="G43">
            <v>239252</v>
          </cell>
          <cell r="H43">
            <v>207696</v>
          </cell>
          <cell r="I43">
            <v>242679</v>
          </cell>
          <cell r="J43">
            <v>231746</v>
          </cell>
          <cell r="K43">
            <v>145860</v>
          </cell>
          <cell r="L43">
            <v>233075</v>
          </cell>
        </row>
        <row r="44">
          <cell r="A44">
            <v>450.7</v>
          </cell>
          <cell r="B44" t="str">
            <v>MEZCLA DENSA EN CALIENTE</v>
          </cell>
          <cell r="C44" t="str">
            <v>M3</v>
          </cell>
          <cell r="D44">
            <v>192930</v>
          </cell>
          <cell r="E44">
            <v>200444</v>
          </cell>
          <cell r="F44">
            <v>192288</v>
          </cell>
          <cell r="G44">
            <v>239252</v>
          </cell>
          <cell r="H44">
            <v>207696</v>
          </cell>
          <cell r="I44">
            <v>242679</v>
          </cell>
          <cell r="J44">
            <v>231746</v>
          </cell>
          <cell r="K44">
            <v>145860</v>
          </cell>
          <cell r="L44">
            <v>186875</v>
          </cell>
        </row>
        <row r="45">
          <cell r="A45">
            <v>450.8</v>
          </cell>
          <cell r="B45" t="str">
            <v>MEZCLA DENSA EN CALIENTE</v>
          </cell>
          <cell r="C45" t="str">
            <v>M3</v>
          </cell>
          <cell r="D45">
            <v>192930</v>
          </cell>
          <cell r="E45">
            <v>200444</v>
          </cell>
          <cell r="F45">
            <v>192288</v>
          </cell>
          <cell r="G45">
            <v>239252</v>
          </cell>
          <cell r="H45">
            <v>207696</v>
          </cell>
          <cell r="I45">
            <v>242679</v>
          </cell>
          <cell r="J45">
            <v>231746</v>
          </cell>
          <cell r="K45">
            <v>145860</v>
          </cell>
        </row>
        <row r="46">
          <cell r="A46">
            <v>450.11</v>
          </cell>
          <cell r="B46" t="str">
            <v>MEZCLA DENSA EN CALIENTE PARA BACHEO</v>
          </cell>
          <cell r="C46" t="str">
            <v>M3</v>
          </cell>
          <cell r="D46">
            <v>198283</v>
          </cell>
          <cell r="E46">
            <v>206058</v>
          </cell>
          <cell r="F46">
            <v>197937</v>
          </cell>
          <cell r="G46">
            <v>246359</v>
          </cell>
          <cell r="H46">
            <v>214079</v>
          </cell>
          <cell r="I46">
            <v>250271</v>
          </cell>
          <cell r="J46">
            <v>239028</v>
          </cell>
          <cell r="K46">
            <v>149205</v>
          </cell>
        </row>
        <row r="47">
          <cell r="A47">
            <v>450.12</v>
          </cell>
          <cell r="B47" t="str">
            <v>MEZCLA DENSA EN CALIENTE PARA BACHEO</v>
          </cell>
          <cell r="C47" t="str">
            <v>M3</v>
          </cell>
          <cell r="D47">
            <v>198283</v>
          </cell>
          <cell r="E47">
            <v>206058</v>
          </cell>
          <cell r="F47">
            <v>197937</v>
          </cell>
          <cell r="G47">
            <v>246359</v>
          </cell>
          <cell r="H47">
            <v>214079</v>
          </cell>
          <cell r="I47">
            <v>250271</v>
          </cell>
          <cell r="J47">
            <v>239028</v>
          </cell>
          <cell r="K47">
            <v>149205</v>
          </cell>
        </row>
        <row r="48">
          <cell r="A48">
            <v>450.13</v>
          </cell>
          <cell r="B48" t="str">
            <v>MEZCLA DENSA EN CALIENTE MDC-2 PARA PARCHEO</v>
          </cell>
          <cell r="C48" t="str">
            <v>M3</v>
          </cell>
          <cell r="D48">
            <v>192930</v>
          </cell>
          <cell r="E48">
            <v>200444</v>
          </cell>
          <cell r="F48">
            <v>192288</v>
          </cell>
          <cell r="G48">
            <v>239252</v>
          </cell>
          <cell r="H48">
            <v>207696</v>
          </cell>
          <cell r="I48">
            <v>242679</v>
          </cell>
          <cell r="J48">
            <v>231746</v>
          </cell>
          <cell r="K48">
            <v>145860</v>
          </cell>
          <cell r="L48">
            <v>293878</v>
          </cell>
        </row>
        <row r="49">
          <cell r="A49">
            <v>450.14</v>
          </cell>
          <cell r="B49" t="str">
            <v>MEZCLA DENSA EN CALIENTE</v>
          </cell>
          <cell r="C49" t="str">
            <v>M3</v>
          </cell>
          <cell r="D49">
            <v>192930</v>
          </cell>
          <cell r="E49">
            <v>200444</v>
          </cell>
          <cell r="F49">
            <v>192288</v>
          </cell>
          <cell r="G49">
            <v>239252</v>
          </cell>
          <cell r="H49">
            <v>207696</v>
          </cell>
          <cell r="I49">
            <v>242679</v>
          </cell>
          <cell r="J49">
            <v>231746</v>
          </cell>
          <cell r="K49">
            <v>145860</v>
          </cell>
        </row>
        <row r="50">
          <cell r="A50">
            <v>450.15</v>
          </cell>
          <cell r="B50" t="str">
            <v>MEZCLA DENSA EN CALIENTE</v>
          </cell>
          <cell r="C50" t="str">
            <v>M3</v>
          </cell>
          <cell r="D50">
            <v>192930</v>
          </cell>
          <cell r="E50">
            <v>200444</v>
          </cell>
          <cell r="F50">
            <v>192288</v>
          </cell>
          <cell r="G50">
            <v>239252</v>
          </cell>
          <cell r="H50">
            <v>207696</v>
          </cell>
          <cell r="I50">
            <v>242679</v>
          </cell>
          <cell r="J50">
            <v>231746</v>
          </cell>
          <cell r="K50">
            <v>145860</v>
          </cell>
        </row>
        <row r="51">
          <cell r="A51">
            <v>450.16</v>
          </cell>
          <cell r="B51" t="str">
            <v>PARCHEO CON MEZCLA DENSA EN CALIENTE</v>
          </cell>
          <cell r="C51" t="str">
            <v>M3</v>
          </cell>
          <cell r="D51">
            <v>192930</v>
          </cell>
          <cell r="E51">
            <v>200444</v>
          </cell>
          <cell r="F51">
            <v>192288</v>
          </cell>
          <cell r="G51">
            <v>239252</v>
          </cell>
          <cell r="H51">
            <v>207696</v>
          </cell>
          <cell r="I51">
            <v>242679</v>
          </cell>
          <cell r="J51">
            <v>231746</v>
          </cell>
          <cell r="K51">
            <v>145860</v>
          </cell>
        </row>
        <row r="52">
          <cell r="A52">
            <v>450.17</v>
          </cell>
          <cell r="B52" t="str">
            <v>MEZCLA DENSA EN CALIENTE MDC-2</v>
          </cell>
          <cell r="C52" t="str">
            <v>M3</v>
          </cell>
          <cell r="D52">
            <v>192930</v>
          </cell>
          <cell r="E52">
            <v>200444</v>
          </cell>
          <cell r="F52">
            <v>192288</v>
          </cell>
          <cell r="G52">
            <v>239252</v>
          </cell>
          <cell r="H52">
            <v>207696</v>
          </cell>
          <cell r="I52">
            <v>242679</v>
          </cell>
          <cell r="J52">
            <v>231746</v>
          </cell>
          <cell r="K52">
            <v>145860</v>
          </cell>
          <cell r="L52">
            <v>281590</v>
          </cell>
        </row>
        <row r="53">
          <cell r="A53">
            <v>450.18</v>
          </cell>
          <cell r="B53" t="str">
            <v>MEZCLA DENSA EN CALIENTE MDC-2</v>
          </cell>
          <cell r="C53" t="str">
            <v>M3</v>
          </cell>
          <cell r="D53">
            <v>192930</v>
          </cell>
          <cell r="E53">
            <v>200444</v>
          </cell>
          <cell r="F53">
            <v>192288</v>
          </cell>
          <cell r="G53">
            <v>239252</v>
          </cell>
          <cell r="H53">
            <v>207696</v>
          </cell>
          <cell r="I53">
            <v>242679</v>
          </cell>
          <cell r="J53">
            <v>231746</v>
          </cell>
          <cell r="K53">
            <v>145860</v>
          </cell>
        </row>
        <row r="54">
          <cell r="A54">
            <v>450.19</v>
          </cell>
          <cell r="B54" t="str">
            <v>MEZCLA DENSA EN CALIENTE MDC-2</v>
          </cell>
          <cell r="C54" t="str">
            <v>M3</v>
          </cell>
          <cell r="D54">
            <v>192930</v>
          </cell>
          <cell r="E54">
            <v>200444</v>
          </cell>
          <cell r="F54">
            <v>192288</v>
          </cell>
          <cell r="G54">
            <v>239252</v>
          </cell>
          <cell r="H54">
            <v>207696</v>
          </cell>
          <cell r="I54">
            <v>242679</v>
          </cell>
          <cell r="J54">
            <v>231746</v>
          </cell>
          <cell r="K54">
            <v>145860</v>
          </cell>
        </row>
        <row r="55">
          <cell r="A55">
            <v>450.21</v>
          </cell>
          <cell r="B55" t="str">
            <v>MEZCLA DENSA EN CALIENTE MDC-3</v>
          </cell>
          <cell r="C55" t="str">
            <v>M3</v>
          </cell>
          <cell r="D55">
            <v>192930</v>
          </cell>
          <cell r="E55">
            <v>200444</v>
          </cell>
          <cell r="F55">
            <v>192288</v>
          </cell>
          <cell r="G55">
            <v>239252</v>
          </cell>
          <cell r="H55">
            <v>207696</v>
          </cell>
          <cell r="I55">
            <v>242679</v>
          </cell>
          <cell r="J55">
            <v>231746</v>
          </cell>
          <cell r="K55">
            <v>145860</v>
          </cell>
          <cell r="L55">
            <v>228323</v>
          </cell>
        </row>
        <row r="56">
          <cell r="A56">
            <v>450.22</v>
          </cell>
          <cell r="B56" t="str">
            <v>PARCHEO CON MEZCLA DENSA EN CALIENTE</v>
          </cell>
          <cell r="C56" t="str">
            <v>M3</v>
          </cell>
          <cell r="D56">
            <v>192930</v>
          </cell>
          <cell r="E56">
            <v>200444</v>
          </cell>
          <cell r="F56">
            <v>192288</v>
          </cell>
          <cell r="G56">
            <v>239252</v>
          </cell>
          <cell r="H56">
            <v>207696</v>
          </cell>
          <cell r="I56">
            <v>242679</v>
          </cell>
          <cell r="J56">
            <v>231746</v>
          </cell>
          <cell r="K56">
            <v>145860</v>
          </cell>
        </row>
        <row r="57">
          <cell r="A57">
            <v>450.24</v>
          </cell>
          <cell r="B57" t="str">
            <v>MEZCLA DENSA EN CALIENTE MDC-2</v>
          </cell>
          <cell r="C57" t="str">
            <v>M3</v>
          </cell>
          <cell r="D57">
            <v>192930</v>
          </cell>
          <cell r="E57">
            <v>200444</v>
          </cell>
          <cell r="F57">
            <v>192288</v>
          </cell>
          <cell r="G57">
            <v>239252</v>
          </cell>
          <cell r="H57">
            <v>207696</v>
          </cell>
          <cell r="I57">
            <v>242679</v>
          </cell>
          <cell r="J57">
            <v>231746</v>
          </cell>
          <cell r="K57">
            <v>145860</v>
          </cell>
        </row>
        <row r="58">
          <cell r="A58">
            <v>450.26</v>
          </cell>
          <cell r="B58" t="str">
            <v>MEZCLA DENSA EN CALIENTE MDC-2 PARA BACHEO</v>
          </cell>
          <cell r="C58" t="str">
            <v>M3</v>
          </cell>
          <cell r="D58">
            <v>192930</v>
          </cell>
          <cell r="E58">
            <v>200444</v>
          </cell>
          <cell r="F58">
            <v>192288</v>
          </cell>
          <cell r="G58">
            <v>239252</v>
          </cell>
          <cell r="H58">
            <v>207696</v>
          </cell>
          <cell r="I58">
            <v>242679</v>
          </cell>
          <cell r="J58">
            <v>231746</v>
          </cell>
          <cell r="K58">
            <v>145860</v>
          </cell>
          <cell r="L58">
            <v>284143</v>
          </cell>
        </row>
        <row r="59">
          <cell r="A59">
            <v>450.29</v>
          </cell>
          <cell r="B59" t="str">
            <v>MEZCLA DENSA EN CALIENTE TIPO MDC-I PARA BACHEO</v>
          </cell>
          <cell r="L59">
            <v>284143</v>
          </cell>
        </row>
        <row r="60">
          <cell r="A60">
            <v>460</v>
          </cell>
          <cell r="B60" t="str">
            <v>FRESADO DE PAVIMENTO ASFALTICO (H= 0.20)</v>
          </cell>
          <cell r="C60" t="str">
            <v>M2</v>
          </cell>
          <cell r="D60">
            <v>6760</v>
          </cell>
          <cell r="E60">
            <v>8250</v>
          </cell>
          <cell r="F60">
            <v>8182</v>
          </cell>
          <cell r="G60">
            <v>8145</v>
          </cell>
          <cell r="H60">
            <v>8139</v>
          </cell>
          <cell r="I60">
            <v>7774</v>
          </cell>
          <cell r="J60">
            <v>8152</v>
          </cell>
          <cell r="K60">
            <v>7892</v>
          </cell>
          <cell r="L60">
            <v>7271</v>
          </cell>
          <cell r="M60">
            <v>2950</v>
          </cell>
        </row>
        <row r="61">
          <cell r="A61">
            <v>460.1</v>
          </cell>
          <cell r="B61" t="str">
            <v>FRESADO DE PAVIMENTO ASFALTICO (H= 0.20)</v>
          </cell>
          <cell r="C61" t="str">
            <v>M2</v>
          </cell>
          <cell r="D61">
            <v>33800</v>
          </cell>
          <cell r="E61">
            <v>41250</v>
          </cell>
          <cell r="F61">
            <v>40910</v>
          </cell>
          <cell r="G61">
            <v>40725</v>
          </cell>
          <cell r="H61">
            <v>40695</v>
          </cell>
          <cell r="I61">
            <v>38870</v>
          </cell>
          <cell r="J61">
            <v>40760</v>
          </cell>
          <cell r="K61">
            <v>39460</v>
          </cell>
        </row>
        <row r="62">
          <cell r="A62">
            <v>461.1</v>
          </cell>
          <cell r="B62" t="str">
            <v>PAVIMENTO ASFALTICO RECICLADO EN FRIO</v>
          </cell>
          <cell r="C62" t="str">
            <v>M3</v>
          </cell>
          <cell r="D62">
            <v>41246</v>
          </cell>
          <cell r="E62">
            <v>42740</v>
          </cell>
          <cell r="F62">
            <v>39192</v>
          </cell>
          <cell r="G62">
            <v>39241</v>
          </cell>
          <cell r="H62">
            <v>38775</v>
          </cell>
          <cell r="I62">
            <v>40002</v>
          </cell>
          <cell r="J62">
            <v>42089</v>
          </cell>
          <cell r="K62">
            <v>37835</v>
          </cell>
        </row>
        <row r="63">
          <cell r="A63">
            <v>461.2</v>
          </cell>
          <cell r="B63" t="str">
            <v>PAVIMENTO ASFALTICO RECICLADO EN FRIO</v>
          </cell>
          <cell r="C63" t="str">
            <v>M3</v>
          </cell>
          <cell r="D63">
            <v>41246</v>
          </cell>
          <cell r="E63">
            <v>42740</v>
          </cell>
          <cell r="F63">
            <v>39192</v>
          </cell>
          <cell r="G63">
            <v>39241</v>
          </cell>
          <cell r="H63">
            <v>38775</v>
          </cell>
          <cell r="I63">
            <v>40002</v>
          </cell>
          <cell r="J63">
            <v>42089</v>
          </cell>
          <cell r="K63">
            <v>37835</v>
          </cell>
        </row>
        <row r="64">
          <cell r="A64">
            <v>461.3</v>
          </cell>
          <cell r="B64" t="str">
            <v>PAVIMENTO ASFALTICO RECICLADO EN FRIO</v>
          </cell>
          <cell r="C64" t="str">
            <v>M3</v>
          </cell>
          <cell r="D64">
            <v>41246</v>
          </cell>
          <cell r="E64">
            <v>42740</v>
          </cell>
          <cell r="F64">
            <v>39192</v>
          </cell>
          <cell r="G64">
            <v>39241</v>
          </cell>
          <cell r="H64">
            <v>38775</v>
          </cell>
          <cell r="I64">
            <v>40002</v>
          </cell>
          <cell r="J64">
            <v>42089</v>
          </cell>
          <cell r="K64">
            <v>37835</v>
          </cell>
        </row>
        <row r="65">
          <cell r="A65">
            <v>462.1</v>
          </cell>
          <cell r="B65" t="str">
            <v>PAVIM ASF RECICLADO EN CALIENT</v>
          </cell>
          <cell r="C65" t="str">
            <v>M3</v>
          </cell>
          <cell r="D65">
            <v>51974</v>
          </cell>
          <cell r="E65">
            <v>54317</v>
          </cell>
          <cell r="F65">
            <v>52027</v>
          </cell>
          <cell r="G65">
            <v>60334</v>
          </cell>
          <cell r="H65">
            <v>54688</v>
          </cell>
          <cell r="I65">
            <v>59810</v>
          </cell>
          <cell r="J65">
            <v>59686</v>
          </cell>
          <cell r="K65">
            <v>44898</v>
          </cell>
        </row>
        <row r="66">
          <cell r="A66">
            <v>462.2</v>
          </cell>
          <cell r="B66" t="str">
            <v>PAVIM ASF RECICLADO EN CALIENT</v>
          </cell>
          <cell r="C66" t="str">
            <v>M3</v>
          </cell>
          <cell r="D66">
            <v>51974</v>
          </cell>
          <cell r="E66">
            <v>54317</v>
          </cell>
          <cell r="F66">
            <v>52027</v>
          </cell>
          <cell r="G66">
            <v>60334</v>
          </cell>
          <cell r="H66">
            <v>54688</v>
          </cell>
          <cell r="I66">
            <v>59810</v>
          </cell>
          <cell r="J66">
            <v>59686</v>
          </cell>
          <cell r="K66">
            <v>44898</v>
          </cell>
        </row>
        <row r="67">
          <cell r="A67">
            <v>462.3</v>
          </cell>
          <cell r="B67" t="str">
            <v>PAVIM ASF RECICLADO EN CALIENT</v>
          </cell>
          <cell r="C67" t="str">
            <v>M3</v>
          </cell>
          <cell r="D67">
            <v>51974</v>
          </cell>
          <cell r="E67">
            <v>54317</v>
          </cell>
          <cell r="F67">
            <v>52027</v>
          </cell>
          <cell r="G67">
            <v>60334</v>
          </cell>
          <cell r="H67">
            <v>54688</v>
          </cell>
          <cell r="I67">
            <v>59810</v>
          </cell>
          <cell r="J67">
            <v>59686</v>
          </cell>
          <cell r="K67">
            <v>44898</v>
          </cell>
        </row>
        <row r="68">
          <cell r="A68">
            <v>462.4</v>
          </cell>
          <cell r="B68" t="str">
            <v>PAVIM ASFALT RECICL. EN CALIENTE/BACHEO</v>
          </cell>
          <cell r="C68" t="str">
            <v>M3</v>
          </cell>
          <cell r="D68">
            <v>59712</v>
          </cell>
          <cell r="E68">
            <v>63531</v>
          </cell>
          <cell r="F68">
            <v>61305</v>
          </cell>
          <cell r="G68">
            <v>68470</v>
          </cell>
          <cell r="H68">
            <v>64121</v>
          </cell>
          <cell r="I68">
            <v>67941</v>
          </cell>
          <cell r="J68">
            <v>69250</v>
          </cell>
          <cell r="K68">
            <v>53307</v>
          </cell>
        </row>
        <row r="69">
          <cell r="A69">
            <v>600.20000000000005</v>
          </cell>
          <cell r="B69" t="str">
            <v>EXCAVACION VARIAS EN ROCA EN SECO</v>
          </cell>
          <cell r="C69" t="str">
            <v>M3</v>
          </cell>
          <cell r="D69">
            <v>26299</v>
          </cell>
          <cell r="E69">
            <v>24249</v>
          </cell>
          <cell r="F69">
            <v>21957</v>
          </cell>
          <cell r="G69">
            <v>26139</v>
          </cell>
          <cell r="H69">
            <v>26614</v>
          </cell>
          <cell r="I69">
            <v>23163</v>
          </cell>
          <cell r="J69">
            <v>27920</v>
          </cell>
          <cell r="K69">
            <v>23839</v>
          </cell>
          <cell r="L69">
            <v>31633</v>
          </cell>
        </row>
        <row r="70">
          <cell r="A70">
            <v>600.4</v>
          </cell>
          <cell r="B70" t="str">
            <v>EXCAVACION VARIAS MATERIAL COMUN EN SECO</v>
          </cell>
          <cell r="L70">
            <v>18606</v>
          </cell>
        </row>
        <row r="71">
          <cell r="A71">
            <v>600.29999999999995</v>
          </cell>
          <cell r="B71" t="str">
            <v>EXCAVACION VARIAS EN ROCA BAJO AGUA</v>
          </cell>
          <cell r="C71" t="str">
            <v>M3</v>
          </cell>
          <cell r="D71">
            <v>32559</v>
          </cell>
          <cell r="E71">
            <v>31815</v>
          </cell>
          <cell r="F71">
            <v>29289</v>
          </cell>
          <cell r="G71">
            <v>34424</v>
          </cell>
          <cell r="H71">
            <v>34535</v>
          </cell>
          <cell r="I71">
            <v>27959</v>
          </cell>
          <cell r="J71">
            <v>34077</v>
          </cell>
          <cell r="K71">
            <v>32598</v>
          </cell>
        </row>
        <row r="72">
          <cell r="A72">
            <v>600.70000000000005</v>
          </cell>
          <cell r="B72" t="str">
            <v>EXCAVACION VARIAS MATERIAL COMUN EN SECO</v>
          </cell>
          <cell r="C72" t="str">
            <v>M3</v>
          </cell>
          <cell r="D72">
            <v>20506</v>
          </cell>
          <cell r="E72">
            <v>27959</v>
          </cell>
          <cell r="F72">
            <v>22968</v>
          </cell>
          <cell r="G72">
            <v>24795</v>
          </cell>
          <cell r="H72">
            <v>21311</v>
          </cell>
          <cell r="I72">
            <v>17988</v>
          </cell>
          <cell r="J72">
            <v>20890</v>
          </cell>
          <cell r="K72">
            <v>19430</v>
          </cell>
          <cell r="L72">
            <v>18606</v>
          </cell>
        </row>
        <row r="73">
          <cell r="A73">
            <v>600.6</v>
          </cell>
          <cell r="B73" t="str">
            <v>EXCAVACION VARIAS SIN CLASIFICAR</v>
          </cell>
          <cell r="C73" t="str">
            <v>M3</v>
          </cell>
          <cell r="D73">
            <v>24079</v>
          </cell>
          <cell r="E73">
            <v>32998</v>
          </cell>
          <cell r="F73">
            <v>27105</v>
          </cell>
          <cell r="G73">
            <v>29245</v>
          </cell>
          <cell r="H73">
            <v>25041</v>
          </cell>
          <cell r="I73">
            <v>21146</v>
          </cell>
          <cell r="J73">
            <v>24588</v>
          </cell>
          <cell r="K73">
            <v>22877</v>
          </cell>
          <cell r="L73">
            <v>15097</v>
          </cell>
        </row>
        <row r="74">
          <cell r="A74">
            <v>600.70000000000005</v>
          </cell>
          <cell r="B74" t="str">
            <v>EXCAVACION VARIAS MATERIAL COMUN EN SECO</v>
          </cell>
          <cell r="C74" t="str">
            <v>M3</v>
          </cell>
          <cell r="D74">
            <v>20506</v>
          </cell>
          <cell r="E74">
            <v>27959</v>
          </cell>
          <cell r="F74">
            <v>22968</v>
          </cell>
          <cell r="G74">
            <v>24795</v>
          </cell>
          <cell r="H74">
            <v>21311</v>
          </cell>
          <cell r="I74">
            <v>17988</v>
          </cell>
          <cell r="J74">
            <v>20890</v>
          </cell>
          <cell r="K74">
            <v>19430</v>
          </cell>
          <cell r="L74">
            <v>13705</v>
          </cell>
        </row>
        <row r="75">
          <cell r="A75">
            <v>600.79999999999995</v>
          </cell>
          <cell r="B75" t="str">
            <v>EXCAVACION VARIAS MAT. COMUN BAJO AGUA</v>
          </cell>
          <cell r="C75" t="str">
            <v>M3</v>
          </cell>
          <cell r="D75">
            <v>26161</v>
          </cell>
          <cell r="E75">
            <v>35331</v>
          </cell>
          <cell r="F75">
            <v>30079</v>
          </cell>
          <cell r="G75">
            <v>31906</v>
          </cell>
          <cell r="H75">
            <v>27617</v>
          </cell>
          <cell r="I75">
            <v>24050</v>
          </cell>
          <cell r="J75">
            <v>26875</v>
          </cell>
          <cell r="K75">
            <v>23622</v>
          </cell>
        </row>
        <row r="76">
          <cell r="A76">
            <v>600.9</v>
          </cell>
          <cell r="B76" t="str">
            <v>EXCAVACIONES VARIAS EN ROCA BAJO AGUA</v>
          </cell>
          <cell r="C76" t="str">
            <v>M3</v>
          </cell>
          <cell r="D76">
            <v>32559</v>
          </cell>
          <cell r="E76">
            <v>31815</v>
          </cell>
          <cell r="F76">
            <v>29289</v>
          </cell>
          <cell r="G76">
            <v>34424</v>
          </cell>
          <cell r="H76">
            <v>34535</v>
          </cell>
          <cell r="I76">
            <v>27959</v>
          </cell>
          <cell r="J76">
            <v>34077</v>
          </cell>
          <cell r="K76">
            <v>32598</v>
          </cell>
        </row>
        <row r="77">
          <cell r="A77">
            <v>610.1</v>
          </cell>
          <cell r="B77" t="str">
            <v>RELLENO PARA ESTRUCTURAS</v>
          </cell>
          <cell r="C77" t="str">
            <v>M3</v>
          </cell>
          <cell r="D77">
            <v>19312</v>
          </cell>
          <cell r="E77">
            <v>17272</v>
          </cell>
          <cell r="F77">
            <v>19274</v>
          </cell>
          <cell r="G77">
            <v>21451</v>
          </cell>
          <cell r="H77">
            <v>24786</v>
          </cell>
          <cell r="I77">
            <v>31143</v>
          </cell>
          <cell r="J77">
            <v>17365</v>
          </cell>
          <cell r="K77">
            <v>19312</v>
          </cell>
          <cell r="L77">
            <v>23838</v>
          </cell>
        </row>
        <row r="78">
          <cell r="A78">
            <v>623.1</v>
          </cell>
          <cell r="B78" t="str">
            <v>SUMINISTRO E HINCAMIENTO DE RIELES</v>
          </cell>
          <cell r="C78" t="str">
            <v>M3</v>
          </cell>
          <cell r="D78">
            <v>59266</v>
          </cell>
          <cell r="E78">
            <v>59266</v>
          </cell>
          <cell r="F78">
            <v>59266</v>
          </cell>
          <cell r="G78">
            <v>59266</v>
          </cell>
          <cell r="H78">
            <v>59266</v>
          </cell>
          <cell r="I78">
            <v>59266</v>
          </cell>
          <cell r="J78">
            <v>59266</v>
          </cell>
          <cell r="K78">
            <v>59266</v>
          </cell>
        </row>
        <row r="79">
          <cell r="A79">
            <v>623.20000000000005</v>
          </cell>
          <cell r="B79" t="str">
            <v>SUMINISTRO E INSTALACION DE RIELES</v>
          </cell>
          <cell r="C79" t="str">
            <v>M3</v>
          </cell>
          <cell r="D79">
            <v>49871</v>
          </cell>
          <cell r="E79">
            <v>49871</v>
          </cell>
          <cell r="F79">
            <v>49871</v>
          </cell>
          <cell r="G79">
            <v>49871</v>
          </cell>
          <cell r="H79">
            <v>49871</v>
          </cell>
          <cell r="I79">
            <v>49871</v>
          </cell>
          <cell r="J79">
            <v>49871</v>
          </cell>
          <cell r="K79">
            <v>49871</v>
          </cell>
        </row>
        <row r="80">
          <cell r="A80">
            <v>630.29999999999995</v>
          </cell>
          <cell r="B80" t="str">
            <v>CONCRETO CLASE C</v>
          </cell>
          <cell r="C80" t="str">
            <v>M3</v>
          </cell>
          <cell r="D80">
            <v>279236</v>
          </cell>
          <cell r="E80">
            <v>294531</v>
          </cell>
          <cell r="F80">
            <v>263588</v>
          </cell>
          <cell r="G80">
            <v>335369</v>
          </cell>
          <cell r="H80">
            <v>285754</v>
          </cell>
          <cell r="I80">
            <v>267211</v>
          </cell>
          <cell r="J80">
            <v>270488</v>
          </cell>
          <cell r="K80">
            <v>213438</v>
          </cell>
        </row>
        <row r="81">
          <cell r="A81">
            <v>630.4</v>
          </cell>
          <cell r="B81" t="str">
            <v>CONCRETO CLASE D</v>
          </cell>
          <cell r="C81" t="str">
            <v>M3</v>
          </cell>
          <cell r="D81">
            <v>261647</v>
          </cell>
          <cell r="E81">
            <v>281102</v>
          </cell>
          <cell r="F81">
            <v>244478</v>
          </cell>
          <cell r="G81">
            <v>307213</v>
          </cell>
          <cell r="H81">
            <v>265299</v>
          </cell>
          <cell r="I81">
            <v>250493</v>
          </cell>
          <cell r="J81">
            <v>252334</v>
          </cell>
          <cell r="K81">
            <v>197162</v>
          </cell>
        </row>
        <row r="82">
          <cell r="A82">
            <v>630.5</v>
          </cell>
          <cell r="B82" t="str">
            <v>CONCRETO CLASE E</v>
          </cell>
          <cell r="C82" t="str">
            <v>M3</v>
          </cell>
          <cell r="D82">
            <v>239651</v>
          </cell>
          <cell r="E82">
            <v>260692</v>
          </cell>
          <cell r="F82">
            <v>220688</v>
          </cell>
          <cell r="G82">
            <v>274323</v>
          </cell>
          <cell r="H82">
            <v>237037</v>
          </cell>
          <cell r="I82">
            <v>229927</v>
          </cell>
          <cell r="J82">
            <v>227491</v>
          </cell>
          <cell r="K82">
            <v>175738</v>
          </cell>
        </row>
        <row r="83">
          <cell r="A83">
            <v>630.6</v>
          </cell>
          <cell r="B83" t="str">
            <v>CONCRETO CLASE F</v>
          </cell>
          <cell r="C83" t="str">
            <v>M3</v>
          </cell>
          <cell r="D83">
            <v>214526</v>
          </cell>
          <cell r="E83">
            <v>219476</v>
          </cell>
          <cell r="F83">
            <v>198254</v>
          </cell>
          <cell r="G83">
            <v>240261</v>
          </cell>
          <cell r="H83">
            <v>213901</v>
          </cell>
          <cell r="I83">
            <v>200318</v>
          </cell>
          <cell r="J83">
            <v>202628</v>
          </cell>
          <cell r="K83">
            <v>155789</v>
          </cell>
          <cell r="L83">
            <v>227214</v>
          </cell>
        </row>
        <row r="84">
          <cell r="A84">
            <v>630.70000000000005</v>
          </cell>
          <cell r="B84" t="str">
            <v xml:space="preserve">CONCRETO CLASE G </v>
          </cell>
          <cell r="C84" t="str">
            <v>M3</v>
          </cell>
          <cell r="D84">
            <v>203415</v>
          </cell>
          <cell r="E84">
            <v>232154</v>
          </cell>
          <cell r="F84">
            <v>188702</v>
          </cell>
          <cell r="G84">
            <v>234666</v>
          </cell>
          <cell r="H84">
            <v>191391</v>
          </cell>
          <cell r="I84">
            <v>202790</v>
          </cell>
          <cell r="J84">
            <v>186902</v>
          </cell>
          <cell r="K84">
            <v>137452</v>
          </cell>
          <cell r="L84">
            <v>190000</v>
          </cell>
        </row>
        <row r="85">
          <cell r="A85">
            <v>630.12</v>
          </cell>
          <cell r="B85" t="str">
            <v>CONCRETO CLASE G (BASES)</v>
          </cell>
          <cell r="C85" t="str">
            <v>M3</v>
          </cell>
          <cell r="D85">
            <v>190278</v>
          </cell>
          <cell r="E85">
            <v>213015</v>
          </cell>
          <cell r="F85">
            <v>176875</v>
          </cell>
          <cell r="G85">
            <v>218366</v>
          </cell>
          <cell r="H85">
            <v>180440</v>
          </cell>
          <cell r="I85">
            <v>188474</v>
          </cell>
          <cell r="J85">
            <v>175647</v>
          </cell>
          <cell r="K85">
            <v>130090</v>
          </cell>
        </row>
        <row r="86">
          <cell r="A86">
            <v>630.13</v>
          </cell>
          <cell r="B86" t="str">
            <v>CONCRETO CLASE G (ELEVACIONES)</v>
          </cell>
          <cell r="C86" t="str">
            <v>M3</v>
          </cell>
          <cell r="D86">
            <v>203415</v>
          </cell>
          <cell r="E86">
            <v>232154</v>
          </cell>
          <cell r="F86">
            <v>188702</v>
          </cell>
          <cell r="G86">
            <v>234666</v>
          </cell>
          <cell r="H86">
            <v>191391</v>
          </cell>
          <cell r="I86">
            <v>202790</v>
          </cell>
          <cell r="J86">
            <v>186902</v>
          </cell>
          <cell r="K86">
            <v>137452</v>
          </cell>
        </row>
        <row r="87">
          <cell r="A87">
            <v>632</v>
          </cell>
          <cell r="B87" t="str">
            <v>BARANDA EN CONCRETO</v>
          </cell>
          <cell r="C87" t="str">
            <v>ML</v>
          </cell>
          <cell r="D87">
            <v>149763</v>
          </cell>
        </row>
        <row r="88">
          <cell r="A88">
            <v>640.1</v>
          </cell>
          <cell r="B88" t="str">
            <v>ACERO DE REFUERZO GRADO 37</v>
          </cell>
          <cell r="C88" t="str">
            <v>KG</v>
          </cell>
          <cell r="D88">
            <v>2449</v>
          </cell>
          <cell r="E88">
            <v>1517</v>
          </cell>
          <cell r="F88">
            <v>1798</v>
          </cell>
          <cell r="G88">
            <v>1859</v>
          </cell>
          <cell r="H88">
            <v>1717</v>
          </cell>
          <cell r="I88">
            <v>2006</v>
          </cell>
          <cell r="J88">
            <v>2261</v>
          </cell>
          <cell r="K88">
            <v>1461</v>
          </cell>
        </row>
        <row r="89">
          <cell r="A89">
            <v>640.29999999999995</v>
          </cell>
          <cell r="B89" t="str">
            <v>ACERO DE REFUERZO GRADO 60</v>
          </cell>
          <cell r="C89" t="str">
            <v>KG</v>
          </cell>
          <cell r="D89">
            <v>2586</v>
          </cell>
          <cell r="E89">
            <v>1517</v>
          </cell>
          <cell r="F89">
            <v>2207</v>
          </cell>
          <cell r="G89">
            <v>2187</v>
          </cell>
          <cell r="H89">
            <v>1957</v>
          </cell>
          <cell r="I89">
            <v>2142</v>
          </cell>
          <cell r="J89">
            <v>2534</v>
          </cell>
          <cell r="K89">
            <v>1461</v>
          </cell>
        </row>
        <row r="90">
          <cell r="A90">
            <v>646</v>
          </cell>
          <cell r="B90" t="str">
            <v>ANCLAJES O TIEBACKS</v>
          </cell>
          <cell r="C90" t="str">
            <v>ML</v>
          </cell>
          <cell r="D90">
            <v>170000</v>
          </cell>
          <cell r="E90">
            <v>170000</v>
          </cell>
          <cell r="F90">
            <v>170000</v>
          </cell>
          <cell r="G90">
            <v>170000</v>
          </cell>
          <cell r="H90">
            <v>170000</v>
          </cell>
          <cell r="I90">
            <v>170000</v>
          </cell>
          <cell r="J90">
            <v>170000</v>
          </cell>
          <cell r="K90">
            <v>170000</v>
          </cell>
        </row>
        <row r="91">
          <cell r="A91">
            <v>660.2</v>
          </cell>
          <cell r="B91" t="str">
            <v>TUBERIA DE CONCRETO SIMPLE DIAM = 600 mm</v>
          </cell>
          <cell r="C91" t="str">
            <v>M</v>
          </cell>
          <cell r="D91">
            <v>128505</v>
          </cell>
          <cell r="E91">
            <v>167497</v>
          </cell>
          <cell r="F91">
            <v>166161</v>
          </cell>
          <cell r="G91">
            <v>146770</v>
          </cell>
          <cell r="H91">
            <v>176424</v>
          </cell>
          <cell r="I91">
            <v>171799</v>
          </cell>
          <cell r="J91">
            <v>153108</v>
          </cell>
          <cell r="K91">
            <v>112584</v>
          </cell>
        </row>
        <row r="92">
          <cell r="A92">
            <v>660.4</v>
          </cell>
          <cell r="B92" t="str">
            <v>TUBERIA PERFORADA DE GRES DE 6" DE DIAMETRO</v>
          </cell>
          <cell r="C92" t="str">
            <v>ML</v>
          </cell>
          <cell r="L92">
            <v>19157</v>
          </cell>
        </row>
        <row r="93">
          <cell r="A93">
            <v>661</v>
          </cell>
          <cell r="B93" t="str">
            <v>TUBERIA CONCRETO REFORZADO DIAM = 900 mm</v>
          </cell>
          <cell r="C93" t="str">
            <v>M</v>
          </cell>
          <cell r="D93">
            <v>146874</v>
          </cell>
          <cell r="E93">
            <v>172251</v>
          </cell>
          <cell r="F93">
            <v>173455</v>
          </cell>
          <cell r="G93">
            <v>204035</v>
          </cell>
          <cell r="H93">
            <v>190497</v>
          </cell>
          <cell r="I93">
            <v>219374</v>
          </cell>
          <cell r="J93">
            <v>233284</v>
          </cell>
          <cell r="K93">
            <v>150657</v>
          </cell>
          <cell r="L93">
            <v>174330</v>
          </cell>
        </row>
        <row r="94">
          <cell r="A94">
            <v>670.2</v>
          </cell>
          <cell r="B94" t="str">
            <v>DISIPADORES DE ENERGIA EN CONCRETO CICLP</v>
          </cell>
          <cell r="C94" t="str">
            <v>M3</v>
          </cell>
          <cell r="D94">
            <v>214496</v>
          </cell>
          <cell r="E94">
            <v>245929</v>
          </cell>
          <cell r="F94">
            <v>203457</v>
          </cell>
          <cell r="G94">
            <v>246769</v>
          </cell>
          <cell r="H94">
            <v>201408</v>
          </cell>
          <cell r="I94">
            <v>206788</v>
          </cell>
          <cell r="J94">
            <v>189996</v>
          </cell>
          <cell r="K94">
            <v>154080</v>
          </cell>
        </row>
        <row r="95">
          <cell r="A95">
            <v>671</v>
          </cell>
          <cell r="B95" t="str">
            <v>CUNETAS REVESTIDAS EN EN CONCRETO</v>
          </cell>
          <cell r="C95" t="str">
            <v>M3</v>
          </cell>
          <cell r="D95">
            <v>237792</v>
          </cell>
          <cell r="E95">
            <v>251430</v>
          </cell>
          <cell r="F95">
            <v>230109</v>
          </cell>
          <cell r="G95">
            <v>267914</v>
          </cell>
          <cell r="H95">
            <v>239418</v>
          </cell>
          <cell r="I95">
            <v>218622</v>
          </cell>
          <cell r="J95">
            <v>229263</v>
          </cell>
          <cell r="K95">
            <v>183771</v>
          </cell>
          <cell r="L95">
            <v>270691</v>
          </cell>
        </row>
        <row r="96">
          <cell r="A96">
            <v>672</v>
          </cell>
          <cell r="B96" t="str">
            <v>BORDILLOS (H=0.40 m)</v>
          </cell>
          <cell r="C96" t="str">
            <v>M</v>
          </cell>
          <cell r="D96">
            <v>19432</v>
          </cell>
          <cell r="E96">
            <v>20543</v>
          </cell>
          <cell r="F96">
            <v>17541</v>
          </cell>
          <cell r="G96">
            <v>21869</v>
          </cell>
          <cell r="H96">
            <v>18902</v>
          </cell>
          <cell r="I96">
            <v>18426</v>
          </cell>
          <cell r="J96">
            <v>17502</v>
          </cell>
          <cell r="K96">
            <v>13841</v>
          </cell>
        </row>
        <row r="97">
          <cell r="A97">
            <v>673</v>
          </cell>
          <cell r="B97" t="str">
            <v>MATERIAL FILTRANTE</v>
          </cell>
          <cell r="C97" t="str">
            <v>M3</v>
          </cell>
          <cell r="D97">
            <v>53643</v>
          </cell>
          <cell r="E97">
            <v>28752</v>
          </cell>
          <cell r="F97">
            <v>40920</v>
          </cell>
          <cell r="G97">
            <v>41435</v>
          </cell>
          <cell r="H97">
            <v>47076</v>
          </cell>
          <cell r="I97">
            <v>42042</v>
          </cell>
          <cell r="J97">
            <v>44295</v>
          </cell>
          <cell r="K97">
            <v>26138</v>
          </cell>
          <cell r="L97">
            <v>53846</v>
          </cell>
        </row>
        <row r="98">
          <cell r="A98">
            <v>673.1</v>
          </cell>
          <cell r="B98" t="str">
            <v>DREN HORIZONTAL DE 1 A 10 M</v>
          </cell>
          <cell r="C98" t="str">
            <v>ML</v>
          </cell>
          <cell r="D98">
            <v>10100</v>
          </cell>
          <cell r="E98">
            <v>10100</v>
          </cell>
          <cell r="F98">
            <v>10100</v>
          </cell>
          <cell r="G98">
            <v>10100</v>
          </cell>
          <cell r="H98">
            <v>10100</v>
          </cell>
          <cell r="I98">
            <v>10100</v>
          </cell>
          <cell r="J98">
            <v>10100</v>
          </cell>
          <cell r="K98">
            <v>10100</v>
          </cell>
        </row>
        <row r="99">
          <cell r="A99">
            <v>673.8</v>
          </cell>
          <cell r="B99" t="str">
            <v>RELLENO CON ARENA PARA COLOCACION DE TUBOS PERFORADOS PARA FILTROS</v>
          </cell>
          <cell r="C99" t="str">
            <v>M3</v>
          </cell>
          <cell r="L99">
            <v>37117</v>
          </cell>
        </row>
        <row r="100">
          <cell r="A100">
            <v>681.1</v>
          </cell>
          <cell r="B100" t="str">
            <v>GAVIONES</v>
          </cell>
          <cell r="C100" t="str">
            <v>M3</v>
          </cell>
          <cell r="D100">
            <v>64592</v>
          </cell>
          <cell r="E100">
            <v>62409</v>
          </cell>
          <cell r="F100">
            <v>58198</v>
          </cell>
          <cell r="G100">
            <v>67779</v>
          </cell>
          <cell r="H100">
            <v>59158</v>
          </cell>
          <cell r="I100">
            <v>59474</v>
          </cell>
          <cell r="J100">
            <v>61987</v>
          </cell>
          <cell r="K100">
            <v>56797</v>
          </cell>
          <cell r="L100">
            <v>67375</v>
          </cell>
        </row>
        <row r="101">
          <cell r="A101">
            <v>700.1</v>
          </cell>
          <cell r="B101" t="str">
            <v>LINEA DE DEMARCACION</v>
          </cell>
          <cell r="C101" t="str">
            <v>M</v>
          </cell>
          <cell r="D101">
            <v>620</v>
          </cell>
          <cell r="E101">
            <v>758</v>
          </cell>
          <cell r="F101">
            <v>572</v>
          </cell>
          <cell r="G101">
            <v>680</v>
          </cell>
          <cell r="H101">
            <v>688</v>
          </cell>
          <cell r="I101">
            <v>650</v>
          </cell>
          <cell r="J101">
            <v>706</v>
          </cell>
          <cell r="K101">
            <v>797</v>
          </cell>
        </row>
        <row r="102">
          <cell r="A102">
            <v>700.2</v>
          </cell>
          <cell r="B102" t="str">
            <v>MARCA VIAL</v>
          </cell>
          <cell r="C102" t="str">
            <v>M2</v>
          </cell>
          <cell r="D102">
            <v>10602</v>
          </cell>
          <cell r="E102">
            <v>13055</v>
          </cell>
          <cell r="F102">
            <v>10490</v>
          </cell>
          <cell r="G102">
            <v>12160</v>
          </cell>
          <cell r="H102">
            <v>10656</v>
          </cell>
          <cell r="I102">
            <v>9929</v>
          </cell>
          <cell r="J102">
            <v>11011</v>
          </cell>
          <cell r="K102">
            <v>11092</v>
          </cell>
        </row>
        <row r="103">
          <cell r="A103">
            <v>701</v>
          </cell>
          <cell r="B103" t="str">
            <v>TACHA REFLECTIVA</v>
          </cell>
          <cell r="C103" t="str">
            <v>U</v>
          </cell>
          <cell r="D103">
            <v>10871</v>
          </cell>
          <cell r="E103">
            <v>10214</v>
          </cell>
          <cell r="F103">
            <v>8815</v>
          </cell>
          <cell r="G103">
            <v>8763</v>
          </cell>
          <cell r="H103">
            <v>8087</v>
          </cell>
          <cell r="I103">
            <v>8758</v>
          </cell>
          <cell r="J103">
            <v>9450</v>
          </cell>
          <cell r="K103">
            <v>10274</v>
          </cell>
        </row>
        <row r="104">
          <cell r="A104">
            <v>710.1</v>
          </cell>
          <cell r="B104" t="str">
            <v>SEÑAL DE TRANSITO</v>
          </cell>
          <cell r="C104" t="str">
            <v>U</v>
          </cell>
          <cell r="D104">
            <v>136206</v>
          </cell>
          <cell r="E104">
            <v>108973</v>
          </cell>
          <cell r="F104">
            <v>82191</v>
          </cell>
          <cell r="G104">
            <v>110599</v>
          </cell>
          <cell r="H104">
            <v>115436</v>
          </cell>
          <cell r="I104">
            <v>135715</v>
          </cell>
          <cell r="J104">
            <v>116936</v>
          </cell>
          <cell r="K104">
            <v>121453</v>
          </cell>
        </row>
        <row r="105">
          <cell r="A105">
            <v>720</v>
          </cell>
          <cell r="B105" t="str">
            <v>POSTE DE KILOMETRAJE (MOJON)</v>
          </cell>
          <cell r="C105" t="str">
            <v>U</v>
          </cell>
          <cell r="D105">
            <v>67523</v>
          </cell>
          <cell r="E105">
            <v>71059</v>
          </cell>
          <cell r="F105">
            <v>53486</v>
          </cell>
          <cell r="G105">
            <v>50379</v>
          </cell>
          <cell r="H105">
            <v>55920</v>
          </cell>
          <cell r="I105">
            <v>56476</v>
          </cell>
          <cell r="J105">
            <v>55156</v>
          </cell>
          <cell r="K105">
            <v>53075</v>
          </cell>
        </row>
        <row r="106">
          <cell r="A106">
            <v>730.1</v>
          </cell>
          <cell r="B106" t="str">
            <v>DEFENSA METALICA - CORREA SIMPLE</v>
          </cell>
          <cell r="C106" t="str">
            <v>M</v>
          </cell>
          <cell r="D106">
            <v>115865</v>
          </cell>
          <cell r="E106">
            <v>89369</v>
          </cell>
          <cell r="F106">
            <v>74325</v>
          </cell>
          <cell r="G106">
            <v>86428</v>
          </cell>
          <cell r="H106">
            <v>104683</v>
          </cell>
          <cell r="I106">
            <v>101349</v>
          </cell>
          <cell r="J106">
            <v>81770</v>
          </cell>
          <cell r="K106">
            <v>102996</v>
          </cell>
        </row>
        <row r="107">
          <cell r="A107">
            <v>730.2</v>
          </cell>
          <cell r="B107" t="str">
            <v>SECCION FINAL - DEFENSA METALICA</v>
          </cell>
          <cell r="C107" t="str">
            <v>U</v>
          </cell>
          <cell r="D107">
            <v>54925</v>
          </cell>
          <cell r="E107">
            <v>37375</v>
          </cell>
          <cell r="F107">
            <v>47938</v>
          </cell>
          <cell r="G107">
            <v>35832</v>
          </cell>
          <cell r="H107">
            <v>36238</v>
          </cell>
          <cell r="I107">
            <v>37375</v>
          </cell>
          <cell r="J107">
            <v>36400</v>
          </cell>
          <cell r="K107">
            <v>30550</v>
          </cell>
        </row>
        <row r="108">
          <cell r="A108">
            <v>740</v>
          </cell>
          <cell r="B108" t="str">
            <v>CAPTAFAROS</v>
          </cell>
          <cell r="C108" t="str">
            <v>U</v>
          </cell>
          <cell r="D108">
            <v>9672</v>
          </cell>
          <cell r="E108">
            <v>9491</v>
          </cell>
          <cell r="F108">
            <v>6367</v>
          </cell>
          <cell r="G108">
            <v>9624</v>
          </cell>
          <cell r="H108">
            <v>6062</v>
          </cell>
          <cell r="I108">
            <v>7374</v>
          </cell>
          <cell r="J108">
            <v>8657</v>
          </cell>
          <cell r="K108">
            <v>7202</v>
          </cell>
        </row>
        <row r="109">
          <cell r="A109">
            <v>741</v>
          </cell>
          <cell r="B109" t="str">
            <v>PINTURA DE MUROS</v>
          </cell>
          <cell r="C109" t="str">
            <v>M2</v>
          </cell>
        </row>
        <row r="110">
          <cell r="A110">
            <v>810.1</v>
          </cell>
          <cell r="B110" t="str">
            <v>EMPRADIZACION DE TALUDES CON BLOQUES DE CESPED</v>
          </cell>
          <cell r="C110" t="str">
            <v>M2</v>
          </cell>
          <cell r="L110">
            <v>3395</v>
          </cell>
        </row>
        <row r="111">
          <cell r="A111">
            <v>810.3</v>
          </cell>
          <cell r="B111" t="str">
            <v>EMPRADIZACION DE TALUDES CON BLOQUES DE CESPED</v>
          </cell>
          <cell r="C111" t="str">
            <v>M2</v>
          </cell>
          <cell r="D111">
            <v>4758</v>
          </cell>
          <cell r="E111">
            <v>6691</v>
          </cell>
          <cell r="F111">
            <v>5538</v>
          </cell>
          <cell r="G111">
            <v>6543</v>
          </cell>
          <cell r="H111">
            <v>6703</v>
          </cell>
          <cell r="I111">
            <v>7365</v>
          </cell>
          <cell r="J111">
            <v>6507</v>
          </cell>
          <cell r="K111">
            <v>5300</v>
          </cell>
          <cell r="L111">
            <v>3395</v>
          </cell>
        </row>
        <row r="112">
          <cell r="A112">
            <v>810.4</v>
          </cell>
          <cell r="B112" t="str">
            <v>EMPRADIZACION CON TIERRA ORG Y SEMILLAS</v>
          </cell>
          <cell r="C112" t="str">
            <v>M2</v>
          </cell>
          <cell r="D112">
            <v>6176</v>
          </cell>
          <cell r="E112">
            <v>6592</v>
          </cell>
          <cell r="F112">
            <v>6344</v>
          </cell>
          <cell r="G112">
            <v>6642</v>
          </cell>
          <cell r="H112">
            <v>6553</v>
          </cell>
          <cell r="I112">
            <v>4957</v>
          </cell>
          <cell r="J112">
            <v>7748</v>
          </cell>
          <cell r="K112">
            <v>11570</v>
          </cell>
        </row>
        <row r="113">
          <cell r="A113">
            <v>820.1</v>
          </cell>
          <cell r="B113" t="str">
            <v>GEOTEXTIL PARA FILTROS</v>
          </cell>
          <cell r="C113" t="str">
            <v>M2</v>
          </cell>
          <cell r="D113">
            <v>3799</v>
          </cell>
          <cell r="E113">
            <v>1863</v>
          </cell>
          <cell r="F113">
            <v>3578</v>
          </cell>
          <cell r="G113">
            <v>3097</v>
          </cell>
          <cell r="H113">
            <v>2656</v>
          </cell>
          <cell r="I113">
            <v>2596</v>
          </cell>
          <cell r="J113">
            <v>3578</v>
          </cell>
          <cell r="K113">
            <v>1963</v>
          </cell>
          <cell r="L113">
            <v>3268</v>
          </cell>
        </row>
        <row r="114">
          <cell r="A114">
            <v>900.1</v>
          </cell>
          <cell r="B114" t="str">
            <v>TRANS MAT - EXPLAN (100 - 1000M)</v>
          </cell>
          <cell r="C114" t="str">
            <v>M3xES</v>
          </cell>
          <cell r="D114">
            <v>650</v>
          </cell>
          <cell r="E114">
            <v>628</v>
          </cell>
          <cell r="F114">
            <v>520</v>
          </cell>
          <cell r="G114">
            <v>585</v>
          </cell>
          <cell r="H114">
            <v>650</v>
          </cell>
          <cell r="I114">
            <v>533</v>
          </cell>
          <cell r="J114">
            <v>572</v>
          </cell>
          <cell r="K114">
            <v>520</v>
          </cell>
        </row>
        <row r="115">
          <cell r="A115">
            <v>900.2</v>
          </cell>
          <cell r="B115" t="str">
            <v>TRANS MAT - EXPLAN (MAS DE - 1000M)</v>
          </cell>
          <cell r="C115" t="str">
            <v>M3xKM</v>
          </cell>
          <cell r="D115">
            <v>723</v>
          </cell>
          <cell r="E115">
            <v>698</v>
          </cell>
          <cell r="F115">
            <v>577</v>
          </cell>
          <cell r="G115">
            <v>650</v>
          </cell>
          <cell r="H115">
            <v>723</v>
          </cell>
          <cell r="I115">
            <v>593</v>
          </cell>
          <cell r="J115">
            <v>636</v>
          </cell>
          <cell r="K115">
            <v>577</v>
          </cell>
          <cell r="L115">
            <v>390</v>
          </cell>
        </row>
        <row r="116">
          <cell r="A116">
            <v>900.3</v>
          </cell>
          <cell r="B116" t="str">
            <v>TRANS MATERIALES PROV. DE DERRUMBES</v>
          </cell>
          <cell r="C116" t="str">
            <v>M3xKM</v>
          </cell>
          <cell r="D116">
            <v>723</v>
          </cell>
          <cell r="E116">
            <v>698</v>
          </cell>
          <cell r="F116">
            <v>577</v>
          </cell>
          <cell r="G116">
            <v>650</v>
          </cell>
          <cell r="H116">
            <v>723</v>
          </cell>
          <cell r="I116">
            <v>593</v>
          </cell>
          <cell r="J116">
            <v>636</v>
          </cell>
          <cell r="K116">
            <v>577</v>
          </cell>
          <cell r="L116">
            <v>650</v>
          </cell>
        </row>
        <row r="118">
          <cell r="A118">
            <v>2000</v>
          </cell>
          <cell r="B118" t="str">
            <v>LIMPIEZA CALZADA EXISTENTE</v>
          </cell>
          <cell r="C118" t="str">
            <v>HA</v>
          </cell>
          <cell r="D118">
            <v>32468</v>
          </cell>
          <cell r="E118">
            <v>37271</v>
          </cell>
          <cell r="F118">
            <v>34736</v>
          </cell>
          <cell r="G118">
            <v>36361</v>
          </cell>
          <cell r="H118">
            <v>35556</v>
          </cell>
          <cell r="I118">
            <v>28812</v>
          </cell>
          <cell r="J118">
            <v>31985</v>
          </cell>
          <cell r="K118">
            <v>35718</v>
          </cell>
        </row>
        <row r="119">
          <cell r="A119">
            <v>2021</v>
          </cell>
          <cell r="B119" t="str">
            <v>DEMOLICIONES CONCRETO CICLOPEO</v>
          </cell>
          <cell r="C119" t="str">
            <v>M3</v>
          </cell>
          <cell r="D119">
            <v>18834</v>
          </cell>
          <cell r="E119">
            <v>16485</v>
          </cell>
          <cell r="F119">
            <v>14931</v>
          </cell>
          <cell r="G119">
            <v>17791</v>
          </cell>
          <cell r="H119">
            <v>19404</v>
          </cell>
          <cell r="I119">
            <v>15544</v>
          </cell>
          <cell r="J119">
            <v>18268</v>
          </cell>
          <cell r="K119">
            <v>17859</v>
          </cell>
        </row>
        <row r="120">
          <cell r="A120">
            <v>2022</v>
          </cell>
          <cell r="B120" t="str">
            <v>DEMOLICIONES DE MAMPOSTERIA</v>
          </cell>
          <cell r="C120" t="str">
            <v>M3</v>
          </cell>
          <cell r="D120">
            <v>18287</v>
          </cell>
          <cell r="E120">
            <v>24322</v>
          </cell>
          <cell r="F120">
            <v>19777</v>
          </cell>
          <cell r="G120">
            <v>20319</v>
          </cell>
          <cell r="H120">
            <v>17644</v>
          </cell>
          <cell r="I120">
            <v>15690</v>
          </cell>
          <cell r="J120">
            <v>15707</v>
          </cell>
          <cell r="K120">
            <v>17203</v>
          </cell>
        </row>
        <row r="121">
          <cell r="A121">
            <v>2490</v>
          </cell>
          <cell r="B121" t="str">
            <v>EXT. COMP. CAPA ROD. - ASFALTO NATURAL</v>
          </cell>
          <cell r="C121" t="str">
            <v>M3</v>
          </cell>
          <cell r="D121">
            <v>128184</v>
          </cell>
          <cell r="F121">
            <v>112412</v>
          </cell>
          <cell r="I121">
            <v>186061</v>
          </cell>
          <cell r="J121">
            <v>97000</v>
          </cell>
        </row>
        <row r="122">
          <cell r="A122">
            <v>2600</v>
          </cell>
          <cell r="B122" t="str">
            <v>RIEGO DE SELLO - ASFALTO LIQUIDO</v>
          </cell>
          <cell r="C122" t="str">
            <v>M2</v>
          </cell>
          <cell r="D122">
            <v>954</v>
          </cell>
          <cell r="E122">
            <v>878</v>
          </cell>
          <cell r="F122">
            <v>675</v>
          </cell>
          <cell r="G122">
            <v>997</v>
          </cell>
          <cell r="H122">
            <v>758</v>
          </cell>
          <cell r="I122">
            <v>698</v>
          </cell>
          <cell r="J122">
            <v>883</v>
          </cell>
          <cell r="K122">
            <v>655</v>
          </cell>
        </row>
        <row r="123">
          <cell r="A123">
            <v>2610</v>
          </cell>
          <cell r="B123" t="str">
            <v>RIEGO SELLO - EMULSION</v>
          </cell>
          <cell r="C123" t="str">
            <v>M2</v>
          </cell>
          <cell r="D123">
            <v>1119</v>
          </cell>
          <cell r="E123">
            <v>1573</v>
          </cell>
          <cell r="F123">
            <v>1193</v>
          </cell>
          <cell r="G123">
            <v>1074</v>
          </cell>
          <cell r="H123">
            <v>907</v>
          </cell>
          <cell r="I123">
            <v>776</v>
          </cell>
          <cell r="J123">
            <v>844</v>
          </cell>
          <cell r="K123">
            <v>680</v>
          </cell>
        </row>
        <row r="124">
          <cell r="A124">
            <v>2630</v>
          </cell>
          <cell r="B124" t="str">
            <v>SELLO FISURAS &gt; 3MM - EMULSION Y ARENA</v>
          </cell>
          <cell r="C124" t="str">
            <v>M</v>
          </cell>
          <cell r="D124">
            <v>153</v>
          </cell>
          <cell r="E124">
            <v>120</v>
          </cell>
          <cell r="F124">
            <v>130</v>
          </cell>
          <cell r="G124">
            <v>126</v>
          </cell>
          <cell r="H124">
            <v>113</v>
          </cell>
          <cell r="I124">
            <v>104</v>
          </cell>
          <cell r="J124">
            <v>96</v>
          </cell>
          <cell r="K124">
            <v>81</v>
          </cell>
        </row>
        <row r="125">
          <cell r="A125">
            <v>2640</v>
          </cell>
          <cell r="B125" t="str">
            <v>SELLO FISURAS &gt;3MM - EMULSION ASFALTIC</v>
          </cell>
          <cell r="C125" t="str">
            <v>M</v>
          </cell>
          <cell r="D125">
            <v>117</v>
          </cell>
          <cell r="E125">
            <v>181</v>
          </cell>
          <cell r="F125">
            <v>140</v>
          </cell>
          <cell r="G125">
            <v>135</v>
          </cell>
          <cell r="H125">
            <v>111</v>
          </cell>
          <cell r="I125">
            <v>98</v>
          </cell>
          <cell r="J125">
            <v>99</v>
          </cell>
          <cell r="K125">
            <v>111</v>
          </cell>
        </row>
        <row r="126">
          <cell r="A126">
            <v>3111</v>
          </cell>
          <cell r="B126" t="str">
            <v>BACHEO - CARRETERAS EN AFIRMADO</v>
          </cell>
          <cell r="C126" t="str">
            <v>M3</v>
          </cell>
          <cell r="D126">
            <v>28373</v>
          </cell>
          <cell r="E126">
            <v>50981</v>
          </cell>
          <cell r="F126">
            <v>37460</v>
          </cell>
          <cell r="G126">
            <v>48347</v>
          </cell>
          <cell r="H126">
            <v>50801</v>
          </cell>
          <cell r="I126">
            <v>44896</v>
          </cell>
          <cell r="J126">
            <v>31470</v>
          </cell>
          <cell r="K126">
            <v>33248</v>
          </cell>
        </row>
        <row r="127">
          <cell r="A127">
            <v>3340</v>
          </cell>
          <cell r="B127" t="str">
            <v>SELLO FISURAS &lt; 3MM - EMULSION ASFALTIC</v>
          </cell>
          <cell r="C127" t="str">
            <v>M</v>
          </cell>
          <cell r="D127">
            <v>75</v>
          </cell>
          <cell r="E127">
            <v>94</v>
          </cell>
          <cell r="F127">
            <v>75</v>
          </cell>
          <cell r="G127">
            <v>78</v>
          </cell>
          <cell r="H127">
            <v>74</v>
          </cell>
          <cell r="I127">
            <v>60</v>
          </cell>
          <cell r="J127">
            <v>72</v>
          </cell>
          <cell r="K127">
            <v>72</v>
          </cell>
        </row>
        <row r="128">
          <cell r="A128">
            <v>4180</v>
          </cell>
          <cell r="B128" t="str">
            <v>CONFORMACION MANUAL CUNETAS</v>
          </cell>
          <cell r="C128" t="str">
            <v>M</v>
          </cell>
          <cell r="D128">
            <v>515</v>
          </cell>
          <cell r="E128">
            <v>763</v>
          </cell>
          <cell r="F128">
            <v>618</v>
          </cell>
          <cell r="G128">
            <v>618</v>
          </cell>
          <cell r="H128">
            <v>489</v>
          </cell>
          <cell r="I128">
            <v>450</v>
          </cell>
          <cell r="J128">
            <v>438</v>
          </cell>
          <cell r="K128">
            <v>515</v>
          </cell>
        </row>
        <row r="129">
          <cell r="A129">
            <v>4260</v>
          </cell>
          <cell r="B129" t="str">
            <v>LIMPIEZA CUNETA CON MOTONIVELADORA</v>
          </cell>
          <cell r="C129" t="str">
            <v>M</v>
          </cell>
          <cell r="D129">
            <v>98</v>
          </cell>
          <cell r="E129">
            <v>108</v>
          </cell>
          <cell r="F129">
            <v>103</v>
          </cell>
          <cell r="G129">
            <v>108</v>
          </cell>
          <cell r="H129">
            <v>108</v>
          </cell>
          <cell r="I129">
            <v>87</v>
          </cell>
          <cell r="J129">
            <v>98</v>
          </cell>
          <cell r="K129">
            <v>108</v>
          </cell>
        </row>
        <row r="130">
          <cell r="A130">
            <v>4300</v>
          </cell>
          <cell r="B130" t="str">
            <v>ZANJAS CORONACION EN CONCRETO</v>
          </cell>
          <cell r="C130" t="str">
            <v>M3</v>
          </cell>
          <cell r="D130">
            <v>209346</v>
          </cell>
          <cell r="E130">
            <v>212238</v>
          </cell>
          <cell r="F130">
            <v>201665</v>
          </cell>
          <cell r="G130">
            <v>232671</v>
          </cell>
          <cell r="H130">
            <v>213935</v>
          </cell>
          <cell r="I130">
            <v>187175</v>
          </cell>
          <cell r="J130">
            <v>196443</v>
          </cell>
          <cell r="K130">
            <v>169120</v>
          </cell>
        </row>
        <row r="131">
          <cell r="A131">
            <v>4310</v>
          </cell>
          <cell r="B131" t="str">
            <v>ZANJAS DE CORONACION EN MAMPOSTERIA</v>
          </cell>
          <cell r="C131" t="str">
            <v>M3</v>
          </cell>
          <cell r="D131">
            <v>123666</v>
          </cell>
          <cell r="E131">
            <v>121546</v>
          </cell>
          <cell r="F131">
            <v>130952</v>
          </cell>
          <cell r="G131">
            <v>145894</v>
          </cell>
          <cell r="H131">
            <v>125529</v>
          </cell>
          <cell r="I131">
            <v>111691</v>
          </cell>
          <cell r="J131">
            <v>117728</v>
          </cell>
          <cell r="K131">
            <v>102892</v>
          </cell>
        </row>
        <row r="132">
          <cell r="A132">
            <v>4360</v>
          </cell>
          <cell r="B132" t="str">
            <v>LIMPIEZA CANALES EN TIERRA</v>
          </cell>
          <cell r="C132" t="str">
            <v>M</v>
          </cell>
          <cell r="D132">
            <v>1030</v>
          </cell>
          <cell r="E132">
            <v>1528</v>
          </cell>
          <cell r="F132">
            <v>1235</v>
          </cell>
          <cell r="G132">
            <v>1235</v>
          </cell>
          <cell r="H132">
            <v>978</v>
          </cell>
          <cell r="I132">
            <v>900</v>
          </cell>
          <cell r="J132">
            <v>875</v>
          </cell>
          <cell r="K132">
            <v>1030</v>
          </cell>
        </row>
        <row r="133">
          <cell r="A133">
            <v>4560</v>
          </cell>
          <cell r="B133" t="str">
            <v>DRENES HORIZONTALES TUBERIA 2"</v>
          </cell>
          <cell r="C133" t="str">
            <v>M</v>
          </cell>
          <cell r="D133">
            <v>63144</v>
          </cell>
          <cell r="E133">
            <v>66400</v>
          </cell>
          <cell r="F133">
            <v>66426</v>
          </cell>
          <cell r="G133">
            <v>66979</v>
          </cell>
          <cell r="H133">
            <v>67144</v>
          </cell>
          <cell r="I133">
            <v>64475</v>
          </cell>
          <cell r="J133">
            <v>63826</v>
          </cell>
          <cell r="K133">
            <v>62975</v>
          </cell>
        </row>
        <row r="134">
          <cell r="A134">
            <v>4860</v>
          </cell>
          <cell r="B134" t="str">
            <v>SUPERESTRUCTURAS PONTONES</v>
          </cell>
          <cell r="C134" t="str">
            <v>M3</v>
          </cell>
          <cell r="D134">
            <v>538616</v>
          </cell>
          <cell r="E134">
            <v>608491</v>
          </cell>
          <cell r="F134">
            <v>527985</v>
          </cell>
          <cell r="G134">
            <v>779791</v>
          </cell>
          <cell r="H134">
            <v>503646</v>
          </cell>
          <cell r="I134">
            <v>685118</v>
          </cell>
          <cell r="J134">
            <v>511905</v>
          </cell>
          <cell r="K134">
            <v>335221</v>
          </cell>
        </row>
        <row r="135">
          <cell r="A135">
            <v>4880</v>
          </cell>
          <cell r="B135" t="str">
            <v>ALCANTARILLA DE CAJON</v>
          </cell>
          <cell r="C135" t="str">
            <v>M3</v>
          </cell>
          <cell r="D135">
            <v>318682</v>
          </cell>
          <cell r="E135">
            <v>364536</v>
          </cell>
          <cell r="F135">
            <v>292496</v>
          </cell>
          <cell r="G135">
            <v>378288</v>
          </cell>
          <cell r="H135">
            <v>310804</v>
          </cell>
          <cell r="I135">
            <v>314379</v>
          </cell>
          <cell r="J135">
            <v>298178</v>
          </cell>
          <cell r="K135">
            <v>227071</v>
          </cell>
        </row>
        <row r="136">
          <cell r="A136">
            <v>4960</v>
          </cell>
          <cell r="B136" t="str">
            <v>LIMPIEZA OBRAS AREA &lt; = 0.62 M2</v>
          </cell>
          <cell r="C136" t="str">
            <v>M</v>
          </cell>
          <cell r="D136">
            <v>3432</v>
          </cell>
          <cell r="E136">
            <v>5090</v>
          </cell>
          <cell r="F136">
            <v>4118</v>
          </cell>
          <cell r="G136">
            <v>4118</v>
          </cell>
          <cell r="H136">
            <v>3260</v>
          </cell>
          <cell r="I136">
            <v>2999</v>
          </cell>
          <cell r="J136">
            <v>2917</v>
          </cell>
          <cell r="K136">
            <v>3432</v>
          </cell>
        </row>
        <row r="137">
          <cell r="A137">
            <v>4970</v>
          </cell>
          <cell r="B137" t="str">
            <v>LIMPIEZA OBRAS AREA &gt; 0.60 M2</v>
          </cell>
          <cell r="C137" t="str">
            <v>M3</v>
          </cell>
          <cell r="D137">
            <v>5148</v>
          </cell>
          <cell r="E137">
            <v>7635</v>
          </cell>
          <cell r="F137">
            <v>6178</v>
          </cell>
          <cell r="G137">
            <v>6178</v>
          </cell>
          <cell r="H137">
            <v>4891</v>
          </cell>
          <cell r="I137">
            <v>4499</v>
          </cell>
          <cell r="J137">
            <v>4376</v>
          </cell>
          <cell r="K137">
            <v>5148</v>
          </cell>
        </row>
        <row r="138">
          <cell r="A138">
            <v>6006</v>
          </cell>
          <cell r="B138" t="str">
            <v>EXCAVACION MECANICA DESCOLES</v>
          </cell>
          <cell r="C138" t="str">
            <v>M3</v>
          </cell>
          <cell r="D138">
            <v>2470</v>
          </cell>
          <cell r="E138">
            <v>2275</v>
          </cell>
          <cell r="F138">
            <v>2275</v>
          </cell>
          <cell r="G138">
            <v>2275</v>
          </cell>
          <cell r="H138">
            <v>2275</v>
          </cell>
          <cell r="I138">
            <v>2275</v>
          </cell>
          <cell r="J138">
            <v>2275</v>
          </cell>
          <cell r="K138">
            <v>2925</v>
          </cell>
        </row>
        <row r="139">
          <cell r="A139">
            <v>7108</v>
          </cell>
          <cell r="B139" t="str">
            <v>SEÑALIZACION TEMPORAL</v>
          </cell>
          <cell r="C139" t="str">
            <v>SEÑAL</v>
          </cell>
          <cell r="D139">
            <v>108388</v>
          </cell>
          <cell r="E139">
            <v>98043</v>
          </cell>
          <cell r="F139">
            <v>82193</v>
          </cell>
          <cell r="G139">
            <v>141912</v>
          </cell>
          <cell r="H139">
            <v>102627</v>
          </cell>
          <cell r="I139">
            <v>105278</v>
          </cell>
          <cell r="J139">
            <v>148143</v>
          </cell>
          <cell r="K139">
            <v>128213</v>
          </cell>
        </row>
        <row r="140">
          <cell r="A140">
            <v>7150</v>
          </cell>
          <cell r="B140" t="str">
            <v>CORTE TALUDES PARA AMPLIACION</v>
          </cell>
          <cell r="C140" t="str">
            <v>M3</v>
          </cell>
          <cell r="D140">
            <v>1268</v>
          </cell>
          <cell r="E140">
            <v>1754</v>
          </cell>
          <cell r="F140">
            <v>1677</v>
          </cell>
          <cell r="G140">
            <v>1547</v>
          </cell>
          <cell r="H140">
            <v>1522</v>
          </cell>
          <cell r="I140">
            <v>1451</v>
          </cell>
          <cell r="J140">
            <v>1643</v>
          </cell>
          <cell r="K140">
            <v>1658</v>
          </cell>
        </row>
        <row r="141">
          <cell r="A141">
            <v>7210</v>
          </cell>
          <cell r="B141" t="str">
            <v>RELLENO DE SOCAVACIONES EN TERRAPLENES</v>
          </cell>
          <cell r="C141" t="str">
            <v>M3</v>
          </cell>
          <cell r="D141">
            <v>20549</v>
          </cell>
          <cell r="E141">
            <v>18870</v>
          </cell>
          <cell r="F141">
            <v>20498</v>
          </cell>
          <cell r="G141">
            <v>22751</v>
          </cell>
          <cell r="H141">
            <v>25871</v>
          </cell>
          <cell r="I141">
            <v>32163</v>
          </cell>
          <cell r="J141">
            <v>18474</v>
          </cell>
          <cell r="K141">
            <v>20549</v>
          </cell>
        </row>
        <row r="142">
          <cell r="A142">
            <v>7304</v>
          </cell>
          <cell r="B142" t="str">
            <v>DEFENSA METALICA - CORREA DOBLE</v>
          </cell>
          <cell r="C142" t="str">
            <v>M</v>
          </cell>
          <cell r="D142">
            <v>203941</v>
          </cell>
          <cell r="E142">
            <v>153282</v>
          </cell>
          <cell r="F142">
            <v>120842</v>
          </cell>
          <cell r="G142">
            <v>149409</v>
          </cell>
          <cell r="H142">
            <v>186820</v>
          </cell>
          <cell r="I142">
            <v>179382</v>
          </cell>
          <cell r="J142">
            <v>144516</v>
          </cell>
          <cell r="K142">
            <v>184660</v>
          </cell>
        </row>
        <row r="143">
          <cell r="A143">
            <v>7360</v>
          </cell>
          <cell r="B143" t="str">
            <v>ROCERIA Y DESMONTE MANUAL</v>
          </cell>
          <cell r="C143" t="str">
            <v>Ha</v>
          </cell>
          <cell r="D143">
            <v>233188</v>
          </cell>
          <cell r="E143">
            <v>305418</v>
          </cell>
          <cell r="F143">
            <v>260553</v>
          </cell>
          <cell r="G143">
            <v>260325</v>
          </cell>
          <cell r="H143">
            <v>229151</v>
          </cell>
          <cell r="I143">
            <v>203055</v>
          </cell>
          <cell r="J143">
            <v>225388</v>
          </cell>
          <cell r="K143">
            <v>213460</v>
          </cell>
        </row>
        <row r="144">
          <cell r="A144">
            <v>7370</v>
          </cell>
          <cell r="B144" t="str">
            <v>ROCERIA Y DESMONTE MECANICO</v>
          </cell>
          <cell r="C144" t="str">
            <v>Ha</v>
          </cell>
          <cell r="D144">
            <v>175500</v>
          </cell>
          <cell r="E144">
            <v>170658</v>
          </cell>
          <cell r="F144">
            <v>148850</v>
          </cell>
          <cell r="G144">
            <v>173225</v>
          </cell>
          <cell r="H144">
            <v>174038</v>
          </cell>
          <cell r="I144">
            <v>139315</v>
          </cell>
          <cell r="J144">
            <v>151613</v>
          </cell>
          <cell r="K144">
            <v>143000</v>
          </cell>
        </row>
        <row r="145">
          <cell r="A145">
            <v>7390</v>
          </cell>
          <cell r="B145" t="str">
            <v>PODA,CORTE,RETIRO DE ARBOLES</v>
          </cell>
          <cell r="C145" t="str">
            <v>U</v>
          </cell>
          <cell r="D145">
            <v>17537</v>
          </cell>
          <cell r="E145">
            <v>17615</v>
          </cell>
          <cell r="F145">
            <v>14544</v>
          </cell>
          <cell r="G145">
            <v>16169</v>
          </cell>
          <cell r="H145">
            <v>17473</v>
          </cell>
          <cell r="I145">
            <v>14450</v>
          </cell>
          <cell r="J145">
            <v>15395</v>
          </cell>
          <cell r="K145">
            <v>14287</v>
          </cell>
        </row>
        <row r="146">
          <cell r="A146">
            <v>7700</v>
          </cell>
          <cell r="B146" t="str">
            <v>INDICADORES ALINEAMINETO</v>
          </cell>
          <cell r="C146" t="str">
            <v>U</v>
          </cell>
          <cell r="D146">
            <v>85053</v>
          </cell>
          <cell r="E146">
            <v>110063</v>
          </cell>
          <cell r="F146">
            <v>91256</v>
          </cell>
          <cell r="G146">
            <v>105563</v>
          </cell>
          <cell r="H146">
            <v>119113</v>
          </cell>
          <cell r="I146">
            <v>125761</v>
          </cell>
          <cell r="J146">
            <v>118613</v>
          </cell>
          <cell r="K146">
            <v>117410</v>
          </cell>
        </row>
        <row r="147">
          <cell r="A147">
            <v>7750</v>
          </cell>
          <cell r="B147" t="str">
            <v>PINTURA - RENOVACION INDICACIONES MOJON</v>
          </cell>
          <cell r="C147" t="str">
            <v>U</v>
          </cell>
          <cell r="D147">
            <v>7076</v>
          </cell>
          <cell r="E147">
            <v>9991</v>
          </cell>
          <cell r="F147">
            <v>6159</v>
          </cell>
          <cell r="G147">
            <v>8518</v>
          </cell>
          <cell r="H147">
            <v>8524</v>
          </cell>
          <cell r="I147">
            <v>9902</v>
          </cell>
          <cell r="J147">
            <v>9442</v>
          </cell>
          <cell r="K147">
            <v>7398</v>
          </cell>
        </row>
        <row r="148">
          <cell r="A148">
            <v>7780</v>
          </cell>
          <cell r="B148" t="str">
            <v>LIMPIEZA DE SEÑALES Y MOJONES</v>
          </cell>
          <cell r="C148" t="str">
            <v>U</v>
          </cell>
          <cell r="D148">
            <v>4585</v>
          </cell>
          <cell r="E148">
            <v>6665</v>
          </cell>
          <cell r="F148">
            <v>4583</v>
          </cell>
          <cell r="G148">
            <v>5170</v>
          </cell>
          <cell r="H148">
            <v>4913</v>
          </cell>
          <cell r="I148">
            <v>5273</v>
          </cell>
          <cell r="J148">
            <v>3825</v>
          </cell>
          <cell r="K148">
            <v>4623</v>
          </cell>
        </row>
        <row r="149">
          <cell r="A149">
            <v>7860</v>
          </cell>
          <cell r="B149" t="str">
            <v>LIMPIEZA DEFENSA METALICA</v>
          </cell>
          <cell r="C149" t="str">
            <v>M</v>
          </cell>
          <cell r="D149">
            <v>2188</v>
          </cell>
          <cell r="E149">
            <v>1875</v>
          </cell>
          <cell r="F149">
            <v>1411</v>
          </cell>
          <cell r="G149">
            <v>2669</v>
          </cell>
          <cell r="H149">
            <v>1538</v>
          </cell>
          <cell r="I149">
            <v>1663</v>
          </cell>
          <cell r="J149">
            <v>1183</v>
          </cell>
          <cell r="K149">
            <v>1752</v>
          </cell>
        </row>
        <row r="150">
          <cell r="A150">
            <v>7900</v>
          </cell>
          <cell r="B150" t="str">
            <v>RETIRO CERCAS - ZONAS LATERALES</v>
          </cell>
          <cell r="C150" t="str">
            <v>M</v>
          </cell>
          <cell r="D150">
            <v>772</v>
          </cell>
          <cell r="E150">
            <v>1145</v>
          </cell>
          <cell r="F150">
            <v>927</v>
          </cell>
          <cell r="G150">
            <v>927</v>
          </cell>
          <cell r="H150">
            <v>733</v>
          </cell>
          <cell r="I150">
            <v>675</v>
          </cell>
          <cell r="J150">
            <v>657</v>
          </cell>
          <cell r="K150">
            <v>772</v>
          </cell>
        </row>
        <row r="151">
          <cell r="A151">
            <v>8150</v>
          </cell>
          <cell r="B151" t="str">
            <v>ARBORIZACION</v>
          </cell>
          <cell r="C151" t="str">
            <v>U</v>
          </cell>
          <cell r="D151">
            <v>10644</v>
          </cell>
          <cell r="E151">
            <v>12715</v>
          </cell>
          <cell r="F151">
            <v>12246</v>
          </cell>
          <cell r="G151">
            <v>11864</v>
          </cell>
          <cell r="H151">
            <v>10158</v>
          </cell>
          <cell r="I151">
            <v>8702</v>
          </cell>
          <cell r="J151">
            <v>10568</v>
          </cell>
          <cell r="K151">
            <v>8288</v>
          </cell>
        </row>
        <row r="152">
          <cell r="A152">
            <v>9400</v>
          </cell>
          <cell r="B152" t="str">
            <v>INSPECCION VISUAL CARRETERAS</v>
          </cell>
          <cell r="C152" t="str">
            <v>KM</v>
          </cell>
          <cell r="D152">
            <v>33735</v>
          </cell>
          <cell r="E152">
            <v>29205</v>
          </cell>
          <cell r="F152">
            <v>20865</v>
          </cell>
          <cell r="G152">
            <v>24861</v>
          </cell>
          <cell r="H152">
            <v>21970</v>
          </cell>
          <cell r="I152">
            <v>24912</v>
          </cell>
          <cell r="J152">
            <v>32825</v>
          </cell>
          <cell r="K152">
            <v>19825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EQUIPO"/>
      <sheetName val="MANO_DE_OBRA"/>
      <sheetName val="PPTO_ATLANTICO"/>
      <sheetName val="HOJA_DATOS"/>
      <sheetName val="RES_APU"/>
      <sheetName val="DESCAPOTE"/>
      <sheetName val="EXCAVACION"/>
      <sheetName val="CUNETA"/>
      <sheetName val="EXCAVACIONmanual"/>
      <sheetName val="PPTO_ZONA"/>
      <sheetName val="PPTO_DIST_TOTAL_SAN_LUCIA"/>
      <sheetName val="PPTO_PRIORIZADO_SAN_LUCIA"/>
      <sheetName val="PPTO_DIST_TOTAL_MOCARÍ"/>
      <sheetName val="PPTO_PRIORIZADO_MOCARÍ"/>
      <sheetName val="PPTO_DIST_TOTAL_LA DOCTRINA"/>
      <sheetName val="PPTO_PRIORIZADO_LA DOCTRINA"/>
      <sheetName val="PPTO_DIST_TOTAL_SIBUNDOY"/>
      <sheetName val="PPTO_PRIORIZADO_SIBUNDOY"/>
      <sheetName val="PPTO_DIST_TOTAL_REPELON"/>
      <sheetName val="PPTO_PRIORIZADO_REPELON "/>
      <sheetName val="PPTO_DIST_TOTAL_MANATÍ"/>
      <sheetName val="PPTO_PRIORIZADO_MANATÍ "/>
      <sheetName val="PPTO_DIST_TOTAL_ABREGO"/>
      <sheetName val="PPTO_DIST_TOTAL_LEBRIJA"/>
      <sheetName val="PPTO_PRIORIZADO_LEBRIJA"/>
      <sheetName val="A_1.1"/>
      <sheetName val="A_1.2"/>
      <sheetName val="A_2.1"/>
      <sheetName val="A_2.2"/>
      <sheetName val="A_2.3"/>
      <sheetName val="A_2.4"/>
      <sheetName val="A_2.5"/>
      <sheetName val="A_2.6"/>
      <sheetName val="A_2.7"/>
      <sheetName val="A_3.1"/>
      <sheetName val="A_3.2"/>
      <sheetName val="A_3.3"/>
      <sheetName val="A_3.4"/>
      <sheetName val="A_3.5"/>
      <sheetName val="A_3.6"/>
      <sheetName val="A_3.7"/>
      <sheetName val="A_3.8"/>
      <sheetName val="A_4.1"/>
      <sheetName val="A_4.2"/>
      <sheetName val="A_5.1"/>
      <sheetName val="A_5.2"/>
      <sheetName val="A_5.3"/>
      <sheetName val="A_5.4"/>
      <sheetName val="A_5.5"/>
      <sheetName val="A_5.6"/>
      <sheetName val="A_5.7"/>
      <sheetName val="A_5.8"/>
      <sheetName val="A_6.1"/>
      <sheetName val="A_6.2"/>
      <sheetName val="A_6.3"/>
      <sheetName val="A_6.4"/>
      <sheetName val="A_6.5"/>
      <sheetName val="A_6.6"/>
      <sheetName val="A_6.7"/>
      <sheetName val="A_6.8"/>
      <sheetName val="A_6.9"/>
      <sheetName val="A_6.10"/>
      <sheetName val="A_7.1"/>
      <sheetName val="A_7.2"/>
      <sheetName val="A_7.3"/>
      <sheetName val="A_7.4"/>
      <sheetName val="A_7.5"/>
      <sheetName val="A_7.6"/>
      <sheetName val="A_7.7"/>
      <sheetName val="A_7.8"/>
      <sheetName val="A_7.9"/>
      <sheetName val="A_7.10"/>
      <sheetName val="A_7.11"/>
      <sheetName val="A_7.12"/>
      <sheetName val="A_7.13"/>
      <sheetName val="A_7.14"/>
      <sheetName val="A_7.15"/>
      <sheetName val="A_7.16"/>
      <sheetName val="A_7.17"/>
      <sheetName val="A_7.18"/>
      <sheetName val="A_7.19"/>
      <sheetName val="A_7.20"/>
      <sheetName val="A_7.21"/>
      <sheetName val="A_7.22"/>
      <sheetName val="A_7.23"/>
      <sheetName val="A_7.24"/>
      <sheetName val="A_7.25"/>
      <sheetName val="A_7.26"/>
      <sheetName val="A_7.27"/>
      <sheetName val="A_7.28"/>
      <sheetName val="A_7.29"/>
      <sheetName val="A_7.30"/>
      <sheetName val="A_7.31"/>
      <sheetName val="A_7.32"/>
      <sheetName val="A_7.33"/>
      <sheetName val="A_7.34"/>
      <sheetName val="A_7.35"/>
      <sheetName val="A_7.36"/>
      <sheetName val="A_7.37"/>
      <sheetName val="A_7.38"/>
      <sheetName val="A_7.39"/>
      <sheetName val="A_7.40"/>
      <sheetName val="A_7.41"/>
      <sheetName val="A_7.42"/>
      <sheetName val="A_7.43"/>
      <sheetName val="A_7.44"/>
      <sheetName val="A_7.45"/>
      <sheetName val="A_7.46"/>
      <sheetName val="A_7.47"/>
      <sheetName val="A_7.48"/>
      <sheetName val="A_7.49"/>
      <sheetName val="A_7.50"/>
      <sheetName val="A_7.51"/>
      <sheetName val="A_7.52"/>
      <sheetName val="A_7.53"/>
      <sheetName val="A_7.54"/>
      <sheetName val="A_7.55"/>
      <sheetName val="A_7.56"/>
      <sheetName val="A_7.57"/>
      <sheetName val="A_7.58"/>
      <sheetName val="A_7.59"/>
      <sheetName val="A_8.1"/>
      <sheetName val="A_8.2"/>
      <sheetName val="A_8.3"/>
      <sheetName val="A_8.4"/>
      <sheetName val="A_8.5"/>
      <sheetName val="A_8.6"/>
      <sheetName val="A_8.7"/>
      <sheetName val="A_8.8"/>
      <sheetName val="A_8.9"/>
      <sheetName val="A_9.1"/>
      <sheetName val="A_9.2"/>
      <sheetName val="A_9.3"/>
      <sheetName val="A_9.4"/>
      <sheetName val="A_9.5"/>
      <sheetName val="A_9.6"/>
      <sheetName val="A_9.7"/>
      <sheetName val="TUBERIA 6&quot;"/>
      <sheetName val="relleno"/>
      <sheetName val="DEMOLICION DE "/>
      <sheetName val="DEMOLICION"/>
      <sheetName val="losa"/>
      <sheetName val="b-600 "/>
      <sheetName val="junta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A-001</v>
          </cell>
          <cell r="B3">
            <v>1.1000000000000001</v>
          </cell>
          <cell r="C3" t="str">
            <v>Localizacion y replanteo</v>
          </cell>
          <cell r="D3" t="str">
            <v>Km</v>
          </cell>
          <cell r="E3">
            <v>1517204</v>
          </cell>
          <cell r="F3">
            <v>1517204</v>
          </cell>
          <cell r="G3">
            <v>1517204</v>
          </cell>
          <cell r="H3">
            <v>1517204</v>
          </cell>
          <cell r="I3">
            <v>1517204</v>
          </cell>
          <cell r="J3">
            <v>1574135</v>
          </cell>
          <cell r="K3">
            <v>1517204</v>
          </cell>
          <cell r="L3">
            <v>1517204</v>
          </cell>
        </row>
        <row r="4">
          <cell r="A4" t="str">
            <v>A-002</v>
          </cell>
          <cell r="B4">
            <v>1.2</v>
          </cell>
          <cell r="C4" t="str">
            <v>Aislamiento y Protección de la zona a intervenir h= 2m en repisa y lona verde.</v>
          </cell>
          <cell r="D4" t="str">
            <v>ml</v>
          </cell>
          <cell r="E4">
            <v>9761</v>
          </cell>
          <cell r="F4">
            <v>9761</v>
          </cell>
          <cell r="G4">
            <v>9761</v>
          </cell>
          <cell r="H4">
            <v>9761</v>
          </cell>
          <cell r="I4">
            <v>9761</v>
          </cell>
          <cell r="J4">
            <v>11075</v>
          </cell>
          <cell r="K4">
            <v>9761</v>
          </cell>
          <cell r="L4">
            <v>9761</v>
          </cell>
        </row>
        <row r="5">
          <cell r="A5" t="str">
            <v>A-003</v>
          </cell>
          <cell r="B5">
            <v>2.1</v>
          </cell>
          <cell r="C5" t="str">
            <v>Retiro de vegetación acuática (incluye cargue), en canales y estructuras.</v>
          </cell>
          <cell r="D5" t="str">
            <v>m²</v>
          </cell>
          <cell r="E5">
            <v>7000</v>
          </cell>
          <cell r="F5">
            <v>7000</v>
          </cell>
          <cell r="G5">
            <v>7000</v>
          </cell>
          <cell r="H5">
            <v>7000</v>
          </cell>
          <cell r="I5">
            <v>7000</v>
          </cell>
          <cell r="J5">
            <v>7000</v>
          </cell>
          <cell r="K5">
            <v>7000</v>
          </cell>
          <cell r="L5">
            <v>7000</v>
          </cell>
        </row>
        <row r="6">
          <cell r="A6" t="str">
            <v>A-004</v>
          </cell>
          <cell r="B6">
            <v>2.2000000000000002</v>
          </cell>
          <cell r="C6" t="str">
            <v>Desazolve mecánico para retiro de sedimentos (incluye cargue).</v>
          </cell>
          <cell r="D6" t="str">
            <v>m³</v>
          </cell>
          <cell r="E6">
            <v>9494</v>
          </cell>
          <cell r="F6">
            <v>9494</v>
          </cell>
          <cell r="G6">
            <v>9494</v>
          </cell>
          <cell r="H6">
            <v>9494</v>
          </cell>
          <cell r="I6">
            <v>9494</v>
          </cell>
          <cell r="J6">
            <v>9993</v>
          </cell>
          <cell r="K6">
            <v>9494</v>
          </cell>
          <cell r="L6">
            <v>9494</v>
          </cell>
        </row>
        <row r="7">
          <cell r="A7" t="str">
            <v>A-005</v>
          </cell>
          <cell r="B7">
            <v>2.2999999999999998</v>
          </cell>
          <cell r="C7" t="str">
            <v>Excavación manual en suelo (incluye cargue)</v>
          </cell>
          <cell r="D7" t="str">
            <v>m³</v>
          </cell>
          <cell r="E7">
            <v>14174</v>
          </cell>
          <cell r="F7">
            <v>14174</v>
          </cell>
          <cell r="G7">
            <v>14174</v>
          </cell>
          <cell r="H7">
            <v>14174</v>
          </cell>
          <cell r="I7">
            <v>14174</v>
          </cell>
          <cell r="J7">
            <v>16808</v>
          </cell>
          <cell r="K7">
            <v>14174</v>
          </cell>
          <cell r="L7">
            <v>14174</v>
          </cell>
        </row>
        <row r="8">
          <cell r="A8" t="str">
            <v>A-006</v>
          </cell>
          <cell r="B8">
            <v>2.4</v>
          </cell>
          <cell r="C8" t="str">
            <v>Excavación manual en conglomerado (incluye cargue)</v>
          </cell>
          <cell r="D8" t="str">
            <v>m³</v>
          </cell>
          <cell r="E8">
            <v>24010</v>
          </cell>
          <cell r="F8">
            <v>24010</v>
          </cell>
          <cell r="G8">
            <v>24010</v>
          </cell>
          <cell r="H8">
            <v>24010</v>
          </cell>
          <cell r="I8">
            <v>24010</v>
          </cell>
          <cell r="J8">
            <v>28612</v>
          </cell>
          <cell r="K8">
            <v>24010</v>
          </cell>
          <cell r="L8">
            <v>24010</v>
          </cell>
        </row>
        <row r="9">
          <cell r="A9" t="str">
            <v>A-007</v>
          </cell>
          <cell r="B9">
            <v>2.5</v>
          </cell>
          <cell r="C9" t="str">
            <v>Excavación mecánica (incluye cargue)</v>
          </cell>
          <cell r="D9" t="str">
            <v>m³</v>
          </cell>
          <cell r="E9">
            <v>9750</v>
          </cell>
          <cell r="F9">
            <v>9750</v>
          </cell>
          <cell r="G9">
            <v>9750</v>
          </cell>
          <cell r="H9">
            <v>9750</v>
          </cell>
          <cell r="I9">
            <v>9750</v>
          </cell>
          <cell r="J9">
            <v>9750</v>
          </cell>
          <cell r="K9">
            <v>9750</v>
          </cell>
          <cell r="L9">
            <v>9750</v>
          </cell>
        </row>
        <row r="10">
          <cell r="A10" t="str">
            <v>A-008</v>
          </cell>
          <cell r="B10">
            <v>2.6</v>
          </cell>
          <cell r="C10" t="str">
            <v>Retiro de escombros producto del desazolve (incluye cargue).</v>
          </cell>
          <cell r="D10" t="str">
            <v>m³-Km</v>
          </cell>
          <cell r="E10">
            <v>926</v>
          </cell>
          <cell r="F10">
            <v>926</v>
          </cell>
          <cell r="G10">
            <v>926</v>
          </cell>
          <cell r="H10">
            <v>926</v>
          </cell>
          <cell r="I10">
            <v>926</v>
          </cell>
          <cell r="J10">
            <v>926</v>
          </cell>
          <cell r="K10">
            <v>926</v>
          </cell>
          <cell r="L10">
            <v>926</v>
          </cell>
        </row>
        <row r="11">
          <cell r="A11" t="str">
            <v>A-109</v>
          </cell>
          <cell r="B11">
            <v>2.7</v>
          </cell>
          <cell r="C11" t="str">
            <v>Desazolve mecánico para retiro de sedimentos (incluye extensión del material).</v>
          </cell>
          <cell r="D11" t="str">
            <v>m³</v>
          </cell>
          <cell r="E11">
            <v>14744</v>
          </cell>
          <cell r="F11">
            <v>14744</v>
          </cell>
          <cell r="G11">
            <v>14744</v>
          </cell>
          <cell r="H11">
            <v>14744</v>
          </cell>
          <cell r="I11">
            <v>14744</v>
          </cell>
          <cell r="J11">
            <v>15243</v>
          </cell>
          <cell r="K11">
            <v>14744</v>
          </cell>
          <cell r="L11">
            <v>14744</v>
          </cell>
        </row>
        <row r="12">
          <cell r="A12" t="str">
            <v>A-009</v>
          </cell>
          <cell r="B12">
            <v>3.1</v>
          </cell>
          <cell r="C12" t="str">
            <v>Concreto de limpieza 1500 PSI</v>
          </cell>
          <cell r="D12" t="str">
            <v>m³</v>
          </cell>
          <cell r="E12">
            <v>341142</v>
          </cell>
          <cell r="F12">
            <v>341142</v>
          </cell>
          <cell r="G12">
            <v>341142</v>
          </cell>
          <cell r="H12">
            <v>341142</v>
          </cell>
          <cell r="I12">
            <v>341142</v>
          </cell>
          <cell r="J12">
            <v>274731</v>
          </cell>
          <cell r="K12">
            <v>250501</v>
          </cell>
          <cell r="L12">
            <v>250501</v>
          </cell>
        </row>
        <row r="13">
          <cell r="A13" t="str">
            <v>A-010</v>
          </cell>
          <cell r="B13">
            <v>3.2</v>
          </cell>
          <cell r="C13" t="str">
            <v>Concreto de 3000 PSI (suministro e instalación)</v>
          </cell>
          <cell r="D13" t="str">
            <v>m³</v>
          </cell>
          <cell r="E13">
            <v>448630</v>
          </cell>
          <cell r="F13">
            <v>448630</v>
          </cell>
          <cell r="G13">
            <v>448630</v>
          </cell>
          <cell r="H13">
            <v>448630</v>
          </cell>
          <cell r="I13">
            <v>448630</v>
          </cell>
          <cell r="J13">
            <v>359483</v>
          </cell>
          <cell r="K13">
            <v>327776</v>
          </cell>
          <cell r="L13">
            <v>327776</v>
          </cell>
        </row>
        <row r="14">
          <cell r="A14" t="str">
            <v>A-011</v>
          </cell>
          <cell r="B14">
            <v>3.3</v>
          </cell>
          <cell r="C14" t="str">
            <v>Concreto de 4000 PSI (suministro e instalación)</v>
          </cell>
          <cell r="D14" t="str">
            <v>m³</v>
          </cell>
          <cell r="E14">
            <v>629517</v>
          </cell>
          <cell r="F14">
            <v>629517</v>
          </cell>
          <cell r="G14">
            <v>629517</v>
          </cell>
          <cell r="H14">
            <v>629517</v>
          </cell>
          <cell r="I14">
            <v>629517</v>
          </cell>
          <cell r="J14">
            <v>558460</v>
          </cell>
          <cell r="K14">
            <v>508663</v>
          </cell>
          <cell r="L14">
            <v>508663</v>
          </cell>
        </row>
        <row r="15">
          <cell r="A15" t="str">
            <v>A-012</v>
          </cell>
          <cell r="B15">
            <v>3.4</v>
          </cell>
          <cell r="C15" t="str">
            <v>Piedra pegada (Suministro y colocación).</v>
          </cell>
          <cell r="D15" t="str">
            <v>m³</v>
          </cell>
          <cell r="E15">
            <v>358052</v>
          </cell>
          <cell r="F15">
            <v>358052</v>
          </cell>
          <cell r="G15">
            <v>358052</v>
          </cell>
          <cell r="H15">
            <v>358052</v>
          </cell>
          <cell r="I15">
            <v>358052</v>
          </cell>
          <cell r="J15">
            <v>261154</v>
          </cell>
          <cell r="K15">
            <v>237198</v>
          </cell>
          <cell r="L15">
            <v>237198</v>
          </cell>
        </row>
        <row r="16">
          <cell r="A16" t="str">
            <v>A-013</v>
          </cell>
          <cell r="B16">
            <v>3.5</v>
          </cell>
          <cell r="C16" t="str">
            <v>Gaviones</v>
          </cell>
          <cell r="D16" t="str">
            <v>m³</v>
          </cell>
          <cell r="E16">
            <v>208968</v>
          </cell>
          <cell r="F16">
            <v>208968</v>
          </cell>
          <cell r="G16">
            <v>208968</v>
          </cell>
          <cell r="H16">
            <v>208968</v>
          </cell>
          <cell r="I16">
            <v>208968</v>
          </cell>
          <cell r="J16">
            <v>234366</v>
          </cell>
          <cell r="K16">
            <v>208968</v>
          </cell>
          <cell r="L16">
            <v>208968</v>
          </cell>
        </row>
        <row r="17">
          <cell r="A17" t="str">
            <v>A-059</v>
          </cell>
          <cell r="B17">
            <v>3.6</v>
          </cell>
          <cell r="C17" t="str">
            <v>Anclaje de 40 Ton</v>
          </cell>
          <cell r="D17" t="str">
            <v>ml</v>
          </cell>
          <cell r="E17">
            <v>390338</v>
          </cell>
          <cell r="F17">
            <v>390338</v>
          </cell>
          <cell r="G17">
            <v>390338</v>
          </cell>
          <cell r="H17">
            <v>328880</v>
          </cell>
          <cell r="I17">
            <v>328880</v>
          </cell>
          <cell r="J17">
            <v>363662</v>
          </cell>
          <cell r="K17">
            <v>328880</v>
          </cell>
          <cell r="L17">
            <v>328880</v>
          </cell>
        </row>
        <row r="18">
          <cell r="A18" t="str">
            <v>A-104</v>
          </cell>
          <cell r="B18">
            <v>3.7</v>
          </cell>
          <cell r="C18" t="str">
            <v>Concreto Ciclópeo</v>
          </cell>
          <cell r="D18" t="str">
            <v>m³</v>
          </cell>
          <cell r="E18">
            <v>359142</v>
          </cell>
          <cell r="F18">
            <v>359142</v>
          </cell>
          <cell r="G18">
            <v>359142</v>
          </cell>
          <cell r="H18">
            <v>359142</v>
          </cell>
          <cell r="I18">
            <v>359142</v>
          </cell>
          <cell r="J18">
            <v>294531</v>
          </cell>
          <cell r="K18">
            <v>268501</v>
          </cell>
          <cell r="L18">
            <v>268501</v>
          </cell>
        </row>
        <row r="19">
          <cell r="A19" t="str">
            <v>A-110</v>
          </cell>
          <cell r="B19">
            <v>3.8</v>
          </cell>
          <cell r="C19" t="str">
            <v>Micropilote metálico diámetro 12", h=12 metros</v>
          </cell>
          <cell r="D19" t="str">
            <v>ml</v>
          </cell>
          <cell r="E19">
            <v>531757</v>
          </cell>
          <cell r="F19">
            <v>531757</v>
          </cell>
          <cell r="G19">
            <v>531757</v>
          </cell>
          <cell r="H19">
            <v>344257</v>
          </cell>
          <cell r="I19">
            <v>344257</v>
          </cell>
          <cell r="J19">
            <v>353112</v>
          </cell>
          <cell r="K19">
            <v>344257</v>
          </cell>
          <cell r="L19">
            <v>344257</v>
          </cell>
        </row>
        <row r="20">
          <cell r="A20" t="str">
            <v>A-014</v>
          </cell>
          <cell r="B20">
            <v>4.0999999999999996</v>
          </cell>
          <cell r="C20" t="str">
            <v>Suministro y colocacion de acero de refuerzo de 60000 PSI</v>
          </cell>
          <cell r="D20" t="str">
            <v>Kg</v>
          </cell>
          <cell r="E20">
            <v>5626</v>
          </cell>
          <cell r="F20">
            <v>5626</v>
          </cell>
          <cell r="G20">
            <v>5626</v>
          </cell>
          <cell r="H20">
            <v>5626</v>
          </cell>
          <cell r="I20">
            <v>5626</v>
          </cell>
          <cell r="J20">
            <v>6266</v>
          </cell>
          <cell r="K20">
            <v>5626</v>
          </cell>
          <cell r="L20">
            <v>5626</v>
          </cell>
        </row>
        <row r="21">
          <cell r="A21" t="str">
            <v>A-015</v>
          </cell>
          <cell r="B21">
            <v>4.2</v>
          </cell>
          <cell r="C21" t="str">
            <v>Suministro y colocacion de varilla lisa para manija de ø=1/2" L=0.50</v>
          </cell>
          <cell r="D21" t="str">
            <v>Kg</v>
          </cell>
          <cell r="E21">
            <v>17152</v>
          </cell>
          <cell r="F21">
            <v>17152</v>
          </cell>
          <cell r="G21">
            <v>17152</v>
          </cell>
          <cell r="H21">
            <v>17152</v>
          </cell>
          <cell r="I21">
            <v>17152</v>
          </cell>
          <cell r="J21">
            <v>20172</v>
          </cell>
          <cell r="K21">
            <v>17152</v>
          </cell>
          <cell r="L21">
            <v>17152</v>
          </cell>
        </row>
        <row r="22">
          <cell r="A22" t="str">
            <v>A-016</v>
          </cell>
          <cell r="B22">
            <v>5.0999999999999996</v>
          </cell>
          <cell r="C22" t="str">
            <v>Reconformación de calzada existente.</v>
          </cell>
          <cell r="D22" t="str">
            <v>Km</v>
          </cell>
          <cell r="E22">
            <v>2499352</v>
          </cell>
          <cell r="F22">
            <v>2499352</v>
          </cell>
          <cell r="G22">
            <v>2499352</v>
          </cell>
          <cell r="H22">
            <v>2499352</v>
          </cell>
          <cell r="I22">
            <v>2499352</v>
          </cell>
          <cell r="J22">
            <v>2566017</v>
          </cell>
          <cell r="K22">
            <v>2499352</v>
          </cell>
          <cell r="L22">
            <v>2499352</v>
          </cell>
        </row>
        <row r="23">
          <cell r="A23" t="str">
            <v>A-017</v>
          </cell>
          <cell r="B23">
            <v>5.2</v>
          </cell>
          <cell r="C23" t="str">
            <v>Relleno con material seleccionado (incluye suministro y compactacion de recebo B-200).</v>
          </cell>
          <cell r="D23" t="str">
            <v>m³</v>
          </cell>
          <cell r="E23">
            <v>89969</v>
          </cell>
          <cell r="F23">
            <v>89969</v>
          </cell>
          <cell r="G23">
            <v>89969</v>
          </cell>
          <cell r="H23">
            <v>89969</v>
          </cell>
          <cell r="I23">
            <v>89969</v>
          </cell>
          <cell r="J23">
            <v>98123</v>
          </cell>
          <cell r="K23">
            <v>89969</v>
          </cell>
          <cell r="L23">
            <v>89969</v>
          </cell>
        </row>
        <row r="24">
          <cell r="A24" t="str">
            <v>A-018</v>
          </cell>
          <cell r="B24">
            <v>5.3</v>
          </cell>
          <cell r="C24" t="str">
            <v>Relleno con material arcilloso o del sitio e= 0.50m (incluye compactacion manual).</v>
          </cell>
          <cell r="D24" t="str">
            <v>m³</v>
          </cell>
          <cell r="E24">
            <v>13661</v>
          </cell>
          <cell r="F24">
            <v>13661</v>
          </cell>
          <cell r="G24">
            <v>13661</v>
          </cell>
          <cell r="H24">
            <v>13661</v>
          </cell>
          <cell r="I24">
            <v>13661</v>
          </cell>
          <cell r="J24">
            <v>15332</v>
          </cell>
          <cell r="K24">
            <v>13661</v>
          </cell>
          <cell r="L24">
            <v>13661</v>
          </cell>
        </row>
        <row r="25">
          <cell r="A25" t="str">
            <v>A-019</v>
          </cell>
          <cell r="B25">
            <v>5.4</v>
          </cell>
          <cell r="C25" t="str">
            <v>Conformación de Terraplen con material producto del desazolve.</v>
          </cell>
          <cell r="D25" t="str">
            <v>m³</v>
          </cell>
          <cell r="E25">
            <v>25627</v>
          </cell>
          <cell r="F25">
            <v>25627</v>
          </cell>
          <cell r="G25">
            <v>25627</v>
          </cell>
          <cell r="H25">
            <v>32127</v>
          </cell>
          <cell r="I25">
            <v>32127</v>
          </cell>
          <cell r="J25">
            <v>34603</v>
          </cell>
          <cell r="K25">
            <v>25627</v>
          </cell>
          <cell r="L25">
            <v>25627</v>
          </cell>
        </row>
        <row r="26">
          <cell r="A26" t="str">
            <v>A-065</v>
          </cell>
          <cell r="B26">
            <v>5.5</v>
          </cell>
          <cell r="C26" t="str">
            <v>Relleno con material seleccionado (B-400).</v>
          </cell>
          <cell r="D26" t="str">
            <v>m³</v>
          </cell>
          <cell r="E26">
            <v>76990</v>
          </cell>
          <cell r="F26">
            <v>76990</v>
          </cell>
          <cell r="G26">
            <v>76990</v>
          </cell>
          <cell r="H26">
            <v>76990</v>
          </cell>
          <cell r="I26">
            <v>76990</v>
          </cell>
          <cell r="J26">
            <v>13981</v>
          </cell>
          <cell r="K26">
            <v>76990</v>
          </cell>
          <cell r="L26">
            <v>76990</v>
          </cell>
        </row>
        <row r="27">
          <cell r="A27" t="str">
            <v>A-106</v>
          </cell>
          <cell r="B27">
            <v>5.6</v>
          </cell>
          <cell r="C27" t="str">
            <v>Relleno con rajón</v>
          </cell>
          <cell r="D27" t="str">
            <v>m³</v>
          </cell>
          <cell r="E27">
            <v>63640</v>
          </cell>
          <cell r="F27">
            <v>63640</v>
          </cell>
          <cell r="G27">
            <v>63640</v>
          </cell>
          <cell r="H27">
            <v>63640</v>
          </cell>
          <cell r="I27">
            <v>63640</v>
          </cell>
          <cell r="J27">
            <v>68910</v>
          </cell>
          <cell r="K27">
            <v>63640</v>
          </cell>
          <cell r="L27">
            <v>63640</v>
          </cell>
        </row>
        <row r="28">
          <cell r="A28" t="str">
            <v>A-111</v>
          </cell>
          <cell r="B28">
            <v>5.7</v>
          </cell>
          <cell r="C28" t="str">
            <v>Arena gruesa fondo sifón.</v>
          </cell>
          <cell r="D28" t="str">
            <v>m³</v>
          </cell>
          <cell r="E28">
            <v>109484</v>
          </cell>
          <cell r="F28">
            <v>109484</v>
          </cell>
          <cell r="G28">
            <v>109484</v>
          </cell>
          <cell r="H28">
            <v>109484</v>
          </cell>
          <cell r="I28">
            <v>109484</v>
          </cell>
          <cell r="J28">
            <v>121222</v>
          </cell>
          <cell r="K28">
            <v>109484</v>
          </cell>
          <cell r="L28">
            <v>109484</v>
          </cell>
        </row>
        <row r="29">
          <cell r="A29" t="str">
            <v>A-112</v>
          </cell>
          <cell r="B29">
            <v>5.8</v>
          </cell>
          <cell r="C29" t="str">
            <v>Grava para filtro.</v>
          </cell>
          <cell r="D29" t="str">
            <v>m³</v>
          </cell>
          <cell r="E29">
            <v>96490</v>
          </cell>
          <cell r="F29">
            <v>96490</v>
          </cell>
          <cell r="G29">
            <v>96490</v>
          </cell>
          <cell r="H29">
            <v>96490</v>
          </cell>
          <cell r="I29">
            <v>96490</v>
          </cell>
          <cell r="J29">
            <v>106931</v>
          </cell>
          <cell r="K29">
            <v>96490</v>
          </cell>
          <cell r="L29">
            <v>96490</v>
          </cell>
        </row>
        <row r="30">
          <cell r="A30" t="str">
            <v>A-020</v>
          </cell>
          <cell r="B30">
            <v>6.1</v>
          </cell>
          <cell r="C30" t="str">
            <v>Motobomba, caudal nominal 1.750 l/s, accionada por motor eléctrico, trifasico, bombas de flujo mixto con diseño "semi-abierto" lo que garantiza un menor contacto del fluido con las partes "humedas" de la bomba debido a las condiciones abrasivas del agua d</v>
          </cell>
          <cell r="D30" t="str">
            <v>Un</v>
          </cell>
          <cell r="E30">
            <v>12399700</v>
          </cell>
          <cell r="F30">
            <v>12399700</v>
          </cell>
          <cell r="G30">
            <v>12399700</v>
          </cell>
          <cell r="H30">
            <v>885896943</v>
          </cell>
          <cell r="I30">
            <v>885896943</v>
          </cell>
          <cell r="J30">
            <v>962604638</v>
          </cell>
          <cell r="K30">
            <v>1560000</v>
          </cell>
          <cell r="L30">
            <v>1560000</v>
          </cell>
        </row>
        <row r="31">
          <cell r="A31" t="str">
            <v>A-021</v>
          </cell>
          <cell r="B31">
            <v>6.2</v>
          </cell>
          <cell r="C31" t="str">
            <v>Motobomba, caudal nominal 1.200 l/s, accionada por motor eléctrico de 60 Hz a 440 V trifasico, de eje vertical.    Cabeza aproximada de 10 m. Compuesta de: campana de succión, difusor, impulsor (es), anillos de desgaste, ejes, acoples de ejes, cojinetes i</v>
          </cell>
          <cell r="D31" t="str">
            <v>Un</v>
          </cell>
          <cell r="E31">
            <v>561005900</v>
          </cell>
          <cell r="F31">
            <v>561005900</v>
          </cell>
          <cell r="G31">
            <v>561005900</v>
          </cell>
          <cell r="H31">
            <v>12220000</v>
          </cell>
          <cell r="I31">
            <v>12220000</v>
          </cell>
          <cell r="J31">
            <v>1560000</v>
          </cell>
          <cell r="K31">
            <v>1560000</v>
          </cell>
          <cell r="L31">
            <v>1560000</v>
          </cell>
        </row>
        <row r="32">
          <cell r="A32" t="str">
            <v>A-022</v>
          </cell>
          <cell r="B32">
            <v>6.3</v>
          </cell>
          <cell r="C32" t="str">
            <v>Motobomba, caudal nominal 1.200 l/s, accionada por motor eléctrico, trifasico, bombas de flujo mixto con diseño "semi-abierto" lo que garantiza un menor contacto del fluido con las partes "humedas" de la bomba debido a las condiciones abrasivas del agua d</v>
          </cell>
          <cell r="D32" t="str">
            <v>Un</v>
          </cell>
          <cell r="E32">
            <v>12220000</v>
          </cell>
          <cell r="F32">
            <v>12220000</v>
          </cell>
          <cell r="G32">
            <v>12220000</v>
          </cell>
          <cell r="H32">
            <v>1118788717</v>
          </cell>
          <cell r="I32">
            <v>1118788717</v>
          </cell>
          <cell r="J32">
            <v>1218785589</v>
          </cell>
          <cell r="K32">
            <v>1560000</v>
          </cell>
          <cell r="L32">
            <v>1560000</v>
          </cell>
        </row>
        <row r="33">
          <cell r="A33" t="str">
            <v>A-023</v>
          </cell>
          <cell r="B33">
            <v>6.4</v>
          </cell>
          <cell r="C33" t="str">
            <v>Bomba multi-etapa, para riego por aspersión, caudal 120 l/s, cabeza aproximada de 61 metros, posición vertical; accionada por motor tipo eléctrico de 60 Hz a 440 V , compuesta de: Campana de succión, difusor, impulsor, anillos de desgaste, ejes, acoples d</v>
          </cell>
          <cell r="D33" t="str">
            <v>Un</v>
          </cell>
          <cell r="E33">
            <v>261852800</v>
          </cell>
          <cell r="F33">
            <v>261852800</v>
          </cell>
          <cell r="G33">
            <v>261852800</v>
          </cell>
          <cell r="H33">
            <v>9400000</v>
          </cell>
          <cell r="I33">
            <v>9400000</v>
          </cell>
          <cell r="J33">
            <v>1200000</v>
          </cell>
          <cell r="K33">
            <v>1200000</v>
          </cell>
          <cell r="L33">
            <v>1200000</v>
          </cell>
        </row>
        <row r="34">
          <cell r="A34" t="str">
            <v>A-024</v>
          </cell>
          <cell r="B34">
            <v>6.5</v>
          </cell>
          <cell r="C34" t="str">
            <v>Bomba multi-etapa, para riego por aspersión, caudal 80 l/s, cabeza aproximada de 55 metros, posición vertical; accionada por motor tipo eléctrico de 60 Hz a 440 V, compuesta de: Reja  coladera, campana de aspiración, tazones o difusores, impulsores, anill</v>
          </cell>
          <cell r="D34" t="str">
            <v>Un</v>
          </cell>
          <cell r="E34">
            <v>259082800</v>
          </cell>
          <cell r="F34">
            <v>259082800</v>
          </cell>
          <cell r="G34">
            <v>259082800</v>
          </cell>
          <cell r="H34">
            <v>9400000</v>
          </cell>
          <cell r="I34">
            <v>9400000</v>
          </cell>
          <cell r="J34">
            <v>1200000</v>
          </cell>
          <cell r="K34">
            <v>1200000</v>
          </cell>
          <cell r="L34">
            <v>1200000</v>
          </cell>
        </row>
        <row r="35">
          <cell r="A35" t="str">
            <v>A-054</v>
          </cell>
          <cell r="B35">
            <v>6.6</v>
          </cell>
          <cell r="C35" t="str">
            <v>Motobomba sumergible, caudal nominal 1.250 l/s, accionada por motor eléctrico, trifasico, bombas de flujo mixto con diseño "semi-abierto" lo que garantiza un menor contacto del fluido con las partes "humedas" de la bomba debido a las condiciones abrasivas</v>
          </cell>
          <cell r="D35" t="str">
            <v>Un</v>
          </cell>
          <cell r="E35">
            <v>499885927</v>
          </cell>
          <cell r="F35">
            <v>499885927</v>
          </cell>
          <cell r="G35">
            <v>499885927</v>
          </cell>
          <cell r="H35">
            <v>11976000</v>
          </cell>
          <cell r="I35">
            <v>11976000</v>
          </cell>
          <cell r="J35">
            <v>2199600</v>
          </cell>
          <cell r="K35">
            <v>1500000</v>
          </cell>
          <cell r="L35">
            <v>1500000</v>
          </cell>
        </row>
        <row r="36">
          <cell r="A36" t="str">
            <v>A-055</v>
          </cell>
          <cell r="B36">
            <v>6.7</v>
          </cell>
          <cell r="C36" t="str">
            <v xml:space="preserve">Motobomba, caudal nominal 950 l/s, accionada por motor eléctrico, trifasico, bombas de flujo mixto con diseño "semi-abierto" lo que garantiza un menor contacto del fluido con las partes "humedas" de la bomba debido a las condiciones abrasivas del agua de </v>
          </cell>
          <cell r="D36" t="str">
            <v>Un</v>
          </cell>
          <cell r="E36">
            <v>843973305</v>
          </cell>
          <cell r="F36">
            <v>843973305</v>
          </cell>
          <cell r="G36">
            <v>843973305</v>
          </cell>
          <cell r="H36">
            <v>18536000</v>
          </cell>
          <cell r="I36">
            <v>18536000</v>
          </cell>
          <cell r="J36">
            <v>7641600</v>
          </cell>
          <cell r="K36">
            <v>1200000</v>
          </cell>
          <cell r="L36">
            <v>1200000</v>
          </cell>
        </row>
        <row r="37">
          <cell r="A37" t="str">
            <v>A-056</v>
          </cell>
          <cell r="B37">
            <v>6.8</v>
          </cell>
          <cell r="C37" t="str">
            <v>Motobomba, caudal nominal 53 l/s, accionada por motor eléctrico, trifasico, bombas de flujo mixto con diseño "semi-abierto" lo que garantiza un menor contacto del fluido con las partes "humedas" de la bomba debido a las condiciones abrasivas del agua de e</v>
          </cell>
          <cell r="D37" t="str">
            <v>Un</v>
          </cell>
          <cell r="E37">
            <v>146865687</v>
          </cell>
          <cell r="F37">
            <v>146865687</v>
          </cell>
          <cell r="G37">
            <v>146865687</v>
          </cell>
          <cell r="H37">
            <v>9400000</v>
          </cell>
          <cell r="I37">
            <v>9400000</v>
          </cell>
          <cell r="J37">
            <v>1200000</v>
          </cell>
          <cell r="K37">
            <v>1200000</v>
          </cell>
          <cell r="L37">
            <v>1200000</v>
          </cell>
        </row>
        <row r="38">
          <cell r="A38" t="str">
            <v>A-057</v>
          </cell>
          <cell r="B38">
            <v>6.9</v>
          </cell>
          <cell r="C38" t="str">
            <v>Motobomba, caudal nominal 33.5 l/s, accionada por motor eléctrico, trifasico, bombas de flujo mixto con diseño "semi-abierto" lo que garantiza un menor contacto del fluido con las partes "humedas" de la bomba debido a las condiciones abrasivas del agua de</v>
          </cell>
          <cell r="D38" t="str">
            <v>Un</v>
          </cell>
          <cell r="E38">
            <v>146937012</v>
          </cell>
          <cell r="F38">
            <v>146937012</v>
          </cell>
          <cell r="G38">
            <v>146937012</v>
          </cell>
          <cell r="H38">
            <v>9400000</v>
          </cell>
          <cell r="I38">
            <v>9400000</v>
          </cell>
          <cell r="J38">
            <v>1200000</v>
          </cell>
          <cell r="K38">
            <v>1200000</v>
          </cell>
          <cell r="L38">
            <v>1200000</v>
          </cell>
        </row>
        <row r="39">
          <cell r="A39" t="str">
            <v>A-058</v>
          </cell>
          <cell r="B39">
            <v>6.1</v>
          </cell>
          <cell r="C39" t="str">
            <v>Motobomba, caudal nominal 15 l/s, accionada por motor eléctrico, trifasico, bombas de flujo mixto con diseño "semi-abierto" lo que garantiza un menor contacto del fluido con las partes "humedas" de la bomba debido a las condiciones abrasivas del agua de e</v>
          </cell>
          <cell r="D39" t="str">
            <v>Un</v>
          </cell>
          <cell r="E39">
            <v>111095032</v>
          </cell>
          <cell r="F39">
            <v>111095032</v>
          </cell>
          <cell r="G39">
            <v>111095032</v>
          </cell>
          <cell r="H39">
            <v>9400000</v>
          </cell>
          <cell r="I39">
            <v>9400000</v>
          </cell>
          <cell r="J39">
            <v>1200000</v>
          </cell>
          <cell r="K39">
            <v>1200000</v>
          </cell>
          <cell r="L39">
            <v>1200000</v>
          </cell>
        </row>
        <row r="40">
          <cell r="A40" t="str">
            <v>A-025</v>
          </cell>
          <cell r="B40">
            <v>7.1</v>
          </cell>
          <cell r="C40" t="str">
            <v>Transformador Trifásico 800 KVA, incluye, protecciones en media tension (pararayos y corta circuitos)</v>
          </cell>
          <cell r="D40" t="str">
            <v>Un</v>
          </cell>
          <cell r="E40">
            <v>99821880</v>
          </cell>
          <cell r="F40">
            <v>99821880</v>
          </cell>
          <cell r="G40">
            <v>99821880</v>
          </cell>
          <cell r="H40">
            <v>3260000</v>
          </cell>
          <cell r="I40">
            <v>3260000</v>
          </cell>
          <cell r="J40">
            <v>800000</v>
          </cell>
          <cell r="K40">
            <v>800000</v>
          </cell>
          <cell r="L40">
            <v>800000</v>
          </cell>
        </row>
        <row r="41">
          <cell r="A41" t="str">
            <v>A-026</v>
          </cell>
          <cell r="B41">
            <v>7.2</v>
          </cell>
          <cell r="C41" t="str">
            <v>Transformador Trifásico 500 KVA, incluye, protecciones en media tension (pararayos y corta circuitos)</v>
          </cell>
          <cell r="D41" t="str">
            <v>Un</v>
          </cell>
          <cell r="E41">
            <v>69187440</v>
          </cell>
          <cell r="F41">
            <v>69187440</v>
          </cell>
          <cell r="G41">
            <v>69187440</v>
          </cell>
          <cell r="H41">
            <v>3260000</v>
          </cell>
          <cell r="I41">
            <v>3260000</v>
          </cell>
          <cell r="J41">
            <v>800000</v>
          </cell>
          <cell r="K41">
            <v>800000</v>
          </cell>
          <cell r="L41">
            <v>800000</v>
          </cell>
        </row>
        <row r="42">
          <cell r="A42" t="str">
            <v>A-027</v>
          </cell>
          <cell r="B42">
            <v>7.3</v>
          </cell>
          <cell r="C42" t="str">
            <v>Transformador Trifásico 400 KVA, incluye, protecciones en media tension (pararayos y corta circuitos)</v>
          </cell>
          <cell r="D42" t="str">
            <v>Un</v>
          </cell>
          <cell r="E42">
            <v>62018640</v>
          </cell>
          <cell r="F42">
            <v>62018640</v>
          </cell>
          <cell r="G42">
            <v>62018640</v>
          </cell>
          <cell r="H42">
            <v>3260000</v>
          </cell>
          <cell r="I42">
            <v>3260000</v>
          </cell>
          <cell r="J42">
            <v>800000</v>
          </cell>
          <cell r="K42">
            <v>800000</v>
          </cell>
          <cell r="L42">
            <v>800000</v>
          </cell>
        </row>
        <row r="43">
          <cell r="A43" t="str">
            <v>A-028</v>
          </cell>
          <cell r="B43">
            <v>7.4</v>
          </cell>
          <cell r="C43" t="str">
            <v>Transformador Trifásico 315 KVA, incluye, protecciones en media tension (pararayos y corta circuitos)</v>
          </cell>
          <cell r="D43" t="str">
            <v>Un</v>
          </cell>
          <cell r="E43">
            <v>52838400</v>
          </cell>
          <cell r="F43">
            <v>52838400</v>
          </cell>
          <cell r="G43">
            <v>52838400</v>
          </cell>
          <cell r="H43">
            <v>3260000</v>
          </cell>
          <cell r="I43">
            <v>3260000</v>
          </cell>
          <cell r="J43">
            <v>800000</v>
          </cell>
          <cell r="K43">
            <v>800000</v>
          </cell>
          <cell r="L43">
            <v>800000</v>
          </cell>
        </row>
        <row r="44">
          <cell r="A44" t="str">
            <v>A-029</v>
          </cell>
          <cell r="B44">
            <v>7.5</v>
          </cell>
          <cell r="C44" t="str">
            <v>Transformador Trifásico 225 KVA, incluye, protecciones en media tension (pararayos y corta circuitos)</v>
          </cell>
          <cell r="D44" t="str">
            <v>Un</v>
          </cell>
          <cell r="E44">
            <v>45145280</v>
          </cell>
          <cell r="F44">
            <v>45145280</v>
          </cell>
          <cell r="G44">
            <v>45145280</v>
          </cell>
          <cell r="H44">
            <v>31760000</v>
          </cell>
          <cell r="I44">
            <v>31760000</v>
          </cell>
          <cell r="J44">
            <v>32150000</v>
          </cell>
          <cell r="K44">
            <v>800000</v>
          </cell>
          <cell r="L44">
            <v>800000</v>
          </cell>
        </row>
        <row r="45">
          <cell r="A45" t="str">
            <v>A-030</v>
          </cell>
          <cell r="B45">
            <v>7.6</v>
          </cell>
          <cell r="C45" t="str">
            <v>Acometida en 14(400 MCM) Aluminio</v>
          </cell>
          <cell r="D45" t="str">
            <v>ml</v>
          </cell>
          <cell r="E45">
            <v>91000</v>
          </cell>
          <cell r="F45">
            <v>91000</v>
          </cell>
          <cell r="G45">
            <v>91000</v>
          </cell>
          <cell r="H45">
            <v>571000</v>
          </cell>
          <cell r="I45">
            <v>571000</v>
          </cell>
          <cell r="J45">
            <v>529000</v>
          </cell>
          <cell r="K45">
            <v>1000</v>
          </cell>
          <cell r="L45">
            <v>1000</v>
          </cell>
        </row>
        <row r="46">
          <cell r="A46" t="str">
            <v>A-031</v>
          </cell>
          <cell r="B46">
            <v>7.7</v>
          </cell>
          <cell r="C46" t="str">
            <v>Acometida en 10(750 MCM) Aluminio</v>
          </cell>
          <cell r="D46" t="str">
            <v>ml</v>
          </cell>
          <cell r="E46">
            <v>417000</v>
          </cell>
          <cell r="F46">
            <v>417000</v>
          </cell>
          <cell r="G46">
            <v>417000</v>
          </cell>
          <cell r="H46">
            <v>417000</v>
          </cell>
          <cell r="I46">
            <v>417000</v>
          </cell>
          <cell r="J46">
            <v>359600</v>
          </cell>
          <cell r="K46">
            <v>1000</v>
          </cell>
          <cell r="L46">
            <v>1000</v>
          </cell>
        </row>
        <row r="47">
          <cell r="A47" t="str">
            <v>A-032</v>
          </cell>
          <cell r="B47">
            <v>7.8</v>
          </cell>
          <cell r="C47" t="str">
            <v>Acometida en 7(350 MCM) Aluminio</v>
          </cell>
          <cell r="D47" t="str">
            <v>ml</v>
          </cell>
          <cell r="E47">
            <v>217000</v>
          </cell>
          <cell r="F47">
            <v>217000</v>
          </cell>
          <cell r="G47">
            <v>217000</v>
          </cell>
          <cell r="H47">
            <v>91000</v>
          </cell>
          <cell r="I47">
            <v>91000</v>
          </cell>
          <cell r="J47">
            <v>1000</v>
          </cell>
          <cell r="K47">
            <v>1000</v>
          </cell>
          <cell r="L47">
            <v>1000</v>
          </cell>
        </row>
        <row r="48">
          <cell r="A48" t="str">
            <v>A-033</v>
          </cell>
          <cell r="B48">
            <v>7.9</v>
          </cell>
          <cell r="C48" t="str">
            <v>Acometidas a cada arrancador en 2x2/0 AWG Cu</v>
          </cell>
          <cell r="D48" t="str">
            <v>ml</v>
          </cell>
          <cell r="E48">
            <v>6400</v>
          </cell>
          <cell r="F48">
            <v>6400</v>
          </cell>
          <cell r="G48">
            <v>6400</v>
          </cell>
          <cell r="H48">
            <v>54400</v>
          </cell>
          <cell r="I48">
            <v>54400</v>
          </cell>
          <cell r="J48">
            <v>53800</v>
          </cell>
          <cell r="K48">
            <v>1000</v>
          </cell>
          <cell r="L48">
            <v>1000</v>
          </cell>
        </row>
        <row r="49">
          <cell r="A49" t="str">
            <v>A-034</v>
          </cell>
          <cell r="B49">
            <v>7.1</v>
          </cell>
          <cell r="C49" t="str">
            <v>Acometidas a cada arrancador en 4/0 AWG Cu</v>
          </cell>
          <cell r="D49" t="str">
            <v>ml</v>
          </cell>
          <cell r="E49">
            <v>38400</v>
          </cell>
          <cell r="F49">
            <v>38400</v>
          </cell>
          <cell r="G49">
            <v>38400</v>
          </cell>
          <cell r="H49">
            <v>38400</v>
          </cell>
          <cell r="I49">
            <v>38400</v>
          </cell>
          <cell r="J49">
            <v>36200</v>
          </cell>
          <cell r="K49">
            <v>1000</v>
          </cell>
          <cell r="L49">
            <v>1000</v>
          </cell>
        </row>
        <row r="50">
          <cell r="A50" t="str">
            <v>A-035</v>
          </cell>
          <cell r="B50">
            <v>7.11</v>
          </cell>
          <cell r="C50" t="str">
            <v>Acometidas a cada arrancador en 2/0 AWG Cu</v>
          </cell>
          <cell r="D50" t="str">
            <v>ml</v>
          </cell>
          <cell r="E50">
            <v>21600</v>
          </cell>
          <cell r="F50">
            <v>21600</v>
          </cell>
          <cell r="G50">
            <v>21600</v>
          </cell>
          <cell r="H50">
            <v>4600</v>
          </cell>
          <cell r="I50">
            <v>4600</v>
          </cell>
          <cell r="J50">
            <v>1000</v>
          </cell>
          <cell r="K50">
            <v>1000</v>
          </cell>
          <cell r="L50">
            <v>1000</v>
          </cell>
        </row>
        <row r="51">
          <cell r="A51" t="str">
            <v>A-036</v>
          </cell>
          <cell r="B51">
            <v>7.12</v>
          </cell>
          <cell r="C51" t="str">
            <v>Tablero general de distribución, incluye, Cofre metálico autosoportado que contiene los siguientes equipos: 1 interruptor general de distribución de 800 – 1.500 A, Equipo de medida A, V, COS Φ, Barraje de cobre para 1.500 A, 4 interruptores de distribució</v>
          </cell>
          <cell r="D51" t="str">
            <v>Un</v>
          </cell>
          <cell r="E51">
            <v>1981000</v>
          </cell>
          <cell r="F51">
            <v>1981000</v>
          </cell>
          <cell r="G51">
            <v>1981000</v>
          </cell>
          <cell r="H51">
            <v>34381000</v>
          </cell>
          <cell r="I51">
            <v>34381000</v>
          </cell>
          <cell r="J51">
            <v>35641000</v>
          </cell>
          <cell r="K51">
            <v>1000</v>
          </cell>
          <cell r="L51">
            <v>1000</v>
          </cell>
        </row>
        <row r="52">
          <cell r="A52" t="str">
            <v>A-037</v>
          </cell>
          <cell r="B52">
            <v>7.13</v>
          </cell>
          <cell r="C52" t="str">
            <v>Tablero general de distribución-San Pedrito, incluye, Cofre metálico autosoportado que contiene los siguientes equipos: interruptor general de distribución de 800 – 1200 A, Equipo de medida A, V, COS Φ, Barraje de cobre para 1200 A y
5 interruptores de di</v>
          </cell>
          <cell r="D52" t="str">
            <v>Un</v>
          </cell>
          <cell r="E52">
            <v>32726200</v>
          </cell>
          <cell r="F52">
            <v>32726200</v>
          </cell>
          <cell r="G52">
            <v>32726200</v>
          </cell>
          <cell r="H52">
            <v>1441000</v>
          </cell>
          <cell r="I52">
            <v>1441000</v>
          </cell>
          <cell r="J52">
            <v>1000</v>
          </cell>
          <cell r="K52">
            <v>1000</v>
          </cell>
          <cell r="L52">
            <v>1000</v>
          </cell>
        </row>
        <row r="53">
          <cell r="A53" t="str">
            <v>A-038</v>
          </cell>
          <cell r="B53">
            <v>7.14</v>
          </cell>
          <cell r="C53" t="str">
            <v>Tablero general de distribución estaciones secundarias, incluye Cofre metálico autosoportado que contiene los siguientes equipos: 1 interruptor general de distribución de 250 – 400 A, Equipo de medida A, V, COS Φ, Barraje de cobre para 400 A, 3 interrupto</v>
          </cell>
          <cell r="D53" t="str">
            <v>Un</v>
          </cell>
          <cell r="E53">
            <v>16799000</v>
          </cell>
          <cell r="F53">
            <v>16799000</v>
          </cell>
          <cell r="G53">
            <v>16799000</v>
          </cell>
          <cell r="H53">
            <v>1081000</v>
          </cell>
          <cell r="I53">
            <v>1081000</v>
          </cell>
          <cell r="J53">
            <v>1000</v>
          </cell>
          <cell r="K53">
            <v>1000</v>
          </cell>
          <cell r="L53">
            <v>1000</v>
          </cell>
        </row>
        <row r="54">
          <cell r="A54" t="str">
            <v>A-039</v>
          </cell>
          <cell r="B54">
            <v>7.15</v>
          </cell>
          <cell r="C54" t="str">
            <v>Tablero general de distribución, incluye, Cofre metálico autosoportado que contiene los siguientes equipos: interruptor general de distribución de 300 - 800 A,Equipo de medida A, V, COS Φ, Barraje de cobre para 1000 A a 600 V y 3 interruptores de distribu</v>
          </cell>
          <cell r="D54" t="str">
            <v>Un</v>
          </cell>
          <cell r="E54">
            <v>28951000</v>
          </cell>
          <cell r="F54">
            <v>28951000</v>
          </cell>
          <cell r="G54">
            <v>28951000</v>
          </cell>
          <cell r="H54">
            <v>28951000</v>
          </cell>
          <cell r="I54">
            <v>28951000</v>
          </cell>
          <cell r="J54">
            <v>29668000</v>
          </cell>
          <cell r="K54">
            <v>1000</v>
          </cell>
          <cell r="L54">
            <v>1000</v>
          </cell>
        </row>
        <row r="55">
          <cell r="A55" t="str">
            <v>A-040</v>
          </cell>
          <cell r="B55">
            <v>7.16</v>
          </cell>
          <cell r="C55" t="str">
            <v xml:space="preserve">Arrancador suave para motores de 250 HP, incluye Cofre metálico autosoportado o de sobreponer en pared, uno por cada motor, que contiene los siguientes equipos: 1 interruptor general de distribución de 400 A, 1 relé automático electrónico para control de </v>
          </cell>
          <cell r="D55" t="str">
            <v>Un</v>
          </cell>
          <cell r="E55">
            <v>1801000</v>
          </cell>
          <cell r="F55">
            <v>1801000</v>
          </cell>
          <cell r="G55">
            <v>1801000</v>
          </cell>
          <cell r="H55">
            <v>19701000</v>
          </cell>
          <cell r="I55">
            <v>19701000</v>
          </cell>
          <cell r="J55">
            <v>19691000</v>
          </cell>
          <cell r="K55">
            <v>1000</v>
          </cell>
          <cell r="L55">
            <v>1000</v>
          </cell>
        </row>
        <row r="56">
          <cell r="A56" t="str">
            <v>A-041</v>
          </cell>
          <cell r="B56">
            <v>7.17</v>
          </cell>
          <cell r="C56" t="str">
            <v>Arrancador suave para motores de 180 HP, incluye Cofre metálico autosoportado o de sobreponer en pared, uno por cada motor, que contiene los siguientes equipos: 1 interruptor general de distribución de 250 A, Equipo de medida A, V, COS Φ, Arrancador suave</v>
          </cell>
          <cell r="D56" t="str">
            <v>Un</v>
          </cell>
          <cell r="E56">
            <v>14955000</v>
          </cell>
          <cell r="F56">
            <v>14955000</v>
          </cell>
          <cell r="G56">
            <v>14955000</v>
          </cell>
          <cell r="H56">
            <v>1441000</v>
          </cell>
          <cell r="I56">
            <v>1441000</v>
          </cell>
          <cell r="J56">
            <v>1000</v>
          </cell>
          <cell r="K56">
            <v>1000</v>
          </cell>
          <cell r="L56">
            <v>1000</v>
          </cell>
        </row>
        <row r="57">
          <cell r="A57" t="str">
            <v>A-042</v>
          </cell>
          <cell r="B57">
            <v>7.18</v>
          </cell>
          <cell r="C57" t="str">
            <v>Arrancador suave para motores de 125 HP, incluye Cofre metálico autosoportado o de sobreponer en pared, uno por cada motor, que contiene los siguientes equipos: 1 interruptor general de distribución de 175 A, Equipo de medida A, V, COS Φ, Arrancador suave</v>
          </cell>
          <cell r="D57" t="str">
            <v>Un</v>
          </cell>
          <cell r="E57">
            <v>13091000</v>
          </cell>
          <cell r="F57">
            <v>13091000</v>
          </cell>
          <cell r="G57">
            <v>13091000</v>
          </cell>
          <cell r="H57">
            <v>13091000</v>
          </cell>
          <cell r="I57">
            <v>13091000</v>
          </cell>
          <cell r="J57">
            <v>12816000</v>
          </cell>
          <cell r="K57">
            <v>1000</v>
          </cell>
          <cell r="L57">
            <v>1000</v>
          </cell>
        </row>
        <row r="58">
          <cell r="A58" t="str">
            <v>A-043</v>
          </cell>
          <cell r="B58">
            <v>7.19</v>
          </cell>
          <cell r="C58" t="str">
            <v>Arrancador suave para motores de 100 HP, incluye Cofre metálico autosoportado o de sobreponer en pared, uno por cada motor, que contiene los siguientes equipos: 1 interruptor general de distribución de 100 A, Equipo de medida A, V, COS Φ, Arrancador suave</v>
          </cell>
          <cell r="D58" t="str">
            <v>Un</v>
          </cell>
          <cell r="E58">
            <v>10059800</v>
          </cell>
          <cell r="F58">
            <v>10059800</v>
          </cell>
          <cell r="G58">
            <v>10059800</v>
          </cell>
          <cell r="H58">
            <v>1441000</v>
          </cell>
          <cell r="I58">
            <v>1441000</v>
          </cell>
          <cell r="J58">
            <v>1000</v>
          </cell>
          <cell r="K58">
            <v>1000</v>
          </cell>
          <cell r="L58">
            <v>1000</v>
          </cell>
        </row>
        <row r="59">
          <cell r="A59" t="str">
            <v>A-044</v>
          </cell>
          <cell r="B59">
            <v>7.2</v>
          </cell>
          <cell r="C59" t="str">
            <v xml:space="preserve">Arrancador suave para motores de 75 HP, incluye Cofre metálico autosoportado o de sobreponer en pared, uno por cada motor, que contiene los siguientes equipos: 1 interruptor general de distribución de 100 A, Equipo de medida A, V, COS Φ, Arrancador suave </v>
          </cell>
          <cell r="D59" t="str">
            <v>Un</v>
          </cell>
          <cell r="E59">
            <v>8760600</v>
          </cell>
          <cell r="F59">
            <v>8760600</v>
          </cell>
          <cell r="G59">
            <v>8760600</v>
          </cell>
          <cell r="H59">
            <v>1441000</v>
          </cell>
          <cell r="I59">
            <v>1441000</v>
          </cell>
          <cell r="J59">
            <v>1000</v>
          </cell>
          <cell r="K59">
            <v>1000</v>
          </cell>
          <cell r="L59">
            <v>1000</v>
          </cell>
        </row>
        <row r="60">
          <cell r="A60" t="str">
            <v>A-045</v>
          </cell>
          <cell r="B60">
            <v>7.21</v>
          </cell>
          <cell r="C60" t="str">
            <v>Banco corrector de factor de potencia,  incluye, Cofre metálico autosoportado que contiene los siguientes equipos: 1 interruptor general de distribución de 400 A, 1 relé automático electrónico para control de factor de potencia de 6 pasos , 6 pasos de con</v>
          </cell>
          <cell r="D60" t="str">
            <v>Un</v>
          </cell>
          <cell r="E60">
            <v>19374600</v>
          </cell>
          <cell r="F60">
            <v>19374600</v>
          </cell>
          <cell r="G60">
            <v>19374600</v>
          </cell>
          <cell r="H60">
            <v>1441000</v>
          </cell>
          <cell r="I60">
            <v>1441000</v>
          </cell>
          <cell r="J60">
            <v>1000</v>
          </cell>
          <cell r="K60">
            <v>1000</v>
          </cell>
          <cell r="L60">
            <v>1000</v>
          </cell>
        </row>
        <row r="61">
          <cell r="A61" t="str">
            <v>A-046</v>
          </cell>
          <cell r="B61">
            <v>7.22</v>
          </cell>
          <cell r="C61" t="str">
            <v>Banco corrector de factor de potencia,  incluye, Cofre metálico autosoportado que contiene los siguientes equipos: 1 interruptor general de distribución de 350 A, Equipo de medida A, V, COS Φ, Arrancador suave de 200- 600V, 250  HP o arrancador estrella –</v>
          </cell>
          <cell r="D61" t="str">
            <v>Un</v>
          </cell>
          <cell r="E61">
            <v>1441000</v>
          </cell>
          <cell r="F61">
            <v>1441000</v>
          </cell>
          <cell r="G61">
            <v>1441000</v>
          </cell>
          <cell r="H61">
            <v>19141000</v>
          </cell>
          <cell r="I61">
            <v>19141000</v>
          </cell>
          <cell r="J61">
            <v>19471000</v>
          </cell>
          <cell r="K61">
            <v>1000</v>
          </cell>
          <cell r="L61">
            <v>1000</v>
          </cell>
        </row>
        <row r="62">
          <cell r="A62" t="str">
            <v>A-047</v>
          </cell>
          <cell r="B62">
            <v>7.23</v>
          </cell>
          <cell r="C62" t="str">
            <v>Banco corrector de factor de potencia,  incluye, Cofre metálico autosoportado que contiene los siguientes equipos: 1 interruptor general de distribución de 200 A, 1 relé automático electrónico para control de factor de potencia de 6 pasos, 6 pasos de cond</v>
          </cell>
          <cell r="D62" t="str">
            <v>Un</v>
          </cell>
          <cell r="E62">
            <v>16901000</v>
          </cell>
          <cell r="F62">
            <v>16901000</v>
          </cell>
          <cell r="G62">
            <v>16901000</v>
          </cell>
          <cell r="H62">
            <v>16901000</v>
          </cell>
          <cell r="I62">
            <v>16901000</v>
          </cell>
          <cell r="J62">
            <v>17007000</v>
          </cell>
          <cell r="K62">
            <v>1000</v>
          </cell>
          <cell r="L62">
            <v>1000</v>
          </cell>
        </row>
        <row r="63">
          <cell r="A63" t="str">
            <v>A-067</v>
          </cell>
          <cell r="B63">
            <v>7.24</v>
          </cell>
          <cell r="C63" t="str">
            <v>Arrancador suave para motores de 700 HP, incluye Cofre metálico autosoportado o de sobreponer en pared, uno por cada motor, que contiene los siguientes equipos: 1 interruptor general de distribución de 800 A, Equipo de medida A, V, COS Φ, Arrancador suave</v>
          </cell>
          <cell r="D63" t="str">
            <v>Un</v>
          </cell>
          <cell r="E63">
            <v>38801000</v>
          </cell>
          <cell r="F63">
            <v>38801000</v>
          </cell>
          <cell r="G63">
            <v>38801000</v>
          </cell>
          <cell r="H63">
            <v>1801000</v>
          </cell>
          <cell r="I63">
            <v>1801000</v>
          </cell>
          <cell r="J63">
            <v>1000</v>
          </cell>
          <cell r="K63">
            <v>1000</v>
          </cell>
          <cell r="L63">
            <v>1000</v>
          </cell>
        </row>
        <row r="64">
          <cell r="A64" t="str">
            <v>A-068</v>
          </cell>
          <cell r="B64">
            <v>7.25</v>
          </cell>
          <cell r="C64" t="str">
            <v>Arrancador suave para motores de 400 HP, incluye Cofre metálico autosoportado o de sobreponer en pared, uno por cada motor, que contiene los siguientes equipos: 1 interruptor general de distribución de 500 A, Equipo de medida A, V, COS Φ, Arrancador suave</v>
          </cell>
          <cell r="D64" t="str">
            <v>Un</v>
          </cell>
          <cell r="E64">
            <v>23501000</v>
          </cell>
          <cell r="F64">
            <v>23501000</v>
          </cell>
          <cell r="G64">
            <v>23501000</v>
          </cell>
          <cell r="H64">
            <v>1801000</v>
          </cell>
          <cell r="I64">
            <v>1801000</v>
          </cell>
          <cell r="J64">
            <v>1000</v>
          </cell>
          <cell r="K64">
            <v>1000</v>
          </cell>
          <cell r="L64">
            <v>1000</v>
          </cell>
        </row>
        <row r="65">
          <cell r="A65" t="str">
            <v>A-069</v>
          </cell>
          <cell r="B65">
            <v>7.26</v>
          </cell>
          <cell r="C65" t="str">
            <v xml:space="preserve">Arrancador suave para motores de 40 HP, incluye Cofre metálico autosoportado o de sobreponer en pared, uno por cada motor, que contiene los siguientes equipos: Equipo de medida A, V, COS Φ, 1 Arrancador suave de 200- 600V para 40 HP o arrancador estrella </v>
          </cell>
          <cell r="D65" t="str">
            <v>Un</v>
          </cell>
          <cell r="E65">
            <v>6401000</v>
          </cell>
          <cell r="F65">
            <v>6401000</v>
          </cell>
          <cell r="G65">
            <v>6401000</v>
          </cell>
          <cell r="H65">
            <v>1801000</v>
          </cell>
          <cell r="I65">
            <v>1801000</v>
          </cell>
          <cell r="J65">
            <v>1000</v>
          </cell>
          <cell r="K65">
            <v>1000</v>
          </cell>
          <cell r="L65">
            <v>1000</v>
          </cell>
        </row>
        <row r="66">
          <cell r="A66" t="str">
            <v>A-070</v>
          </cell>
          <cell r="B66">
            <v>7.27</v>
          </cell>
          <cell r="C66" t="str">
            <v xml:space="preserve">Arrancador suave para motores de 25 HP, incluye Cofre metálico autosoportado o de sobreponer en pared, uno por cada motor, que contiene los siguientes equipos: Equipo de medida A, V, COS Φ, 3 Arrancador suave de 200- 600V para 40 HP o arrancador estrella </v>
          </cell>
          <cell r="D66" t="str">
            <v>Un</v>
          </cell>
          <cell r="E66">
            <v>5701000</v>
          </cell>
          <cell r="F66">
            <v>5701000</v>
          </cell>
          <cell r="G66">
            <v>5701000</v>
          </cell>
          <cell r="H66">
            <v>1801000</v>
          </cell>
          <cell r="I66">
            <v>1801000</v>
          </cell>
          <cell r="J66">
            <v>1000</v>
          </cell>
          <cell r="K66">
            <v>1000</v>
          </cell>
          <cell r="L66">
            <v>1000</v>
          </cell>
        </row>
        <row r="67">
          <cell r="A67" t="str">
            <v>A-071</v>
          </cell>
          <cell r="B67">
            <v>7.28</v>
          </cell>
          <cell r="C67" t="str">
            <v xml:space="preserve">Arrancador suave para motores de 15 HP, incluye Cofre metálico autosoportado o de sobreponer en pared, uno por cada motor, que contiene los siguientes equipos: Equipo de medida A, V, COS Φ, 1 Arrancador suave de 200- 600V para 10 HP o arrancador estrella </v>
          </cell>
          <cell r="D67" t="str">
            <v>Un</v>
          </cell>
          <cell r="E67">
            <v>5501000</v>
          </cell>
          <cell r="F67">
            <v>5501000</v>
          </cell>
          <cell r="G67">
            <v>5501000</v>
          </cell>
          <cell r="H67">
            <v>1801000</v>
          </cell>
          <cell r="I67">
            <v>1801000</v>
          </cell>
          <cell r="J67">
            <v>1000</v>
          </cell>
          <cell r="K67">
            <v>1000</v>
          </cell>
          <cell r="L67">
            <v>1000</v>
          </cell>
        </row>
        <row r="68">
          <cell r="A68" t="str">
            <v>A-072</v>
          </cell>
          <cell r="B68">
            <v>7.29</v>
          </cell>
          <cell r="C68" t="str">
            <v xml:space="preserve">Arrancador suave para motores de 10 HP, incluye Cofre metálico autosoportado o de sobreponer en pared, uno por cada motor, que contiene los siguientes equipos: Equipo de medida A, V, COS Φ, 1 Arrancador suave de 200- 600V para 10 HP o arrancador estrella </v>
          </cell>
          <cell r="D68" t="str">
            <v>Un</v>
          </cell>
          <cell r="E68">
            <v>4901000</v>
          </cell>
          <cell r="F68">
            <v>4901000</v>
          </cell>
          <cell r="G68">
            <v>4901000</v>
          </cell>
          <cell r="H68">
            <v>1801000</v>
          </cell>
          <cell r="I68">
            <v>1801000</v>
          </cell>
          <cell r="J68">
            <v>1000</v>
          </cell>
          <cell r="K68">
            <v>1000</v>
          </cell>
          <cell r="L68">
            <v>1000</v>
          </cell>
        </row>
        <row r="69">
          <cell r="A69" t="str">
            <v>A-073</v>
          </cell>
          <cell r="B69">
            <v>7.3</v>
          </cell>
          <cell r="C69" t="str">
            <v>Acometida en 30(500MCM) Aluminio</v>
          </cell>
          <cell r="D69" t="str">
            <v>ml</v>
          </cell>
          <cell r="E69">
            <v>481000</v>
          </cell>
          <cell r="F69">
            <v>481000</v>
          </cell>
          <cell r="G69">
            <v>481000</v>
          </cell>
          <cell r="H69">
            <v>91000</v>
          </cell>
          <cell r="I69">
            <v>91000</v>
          </cell>
          <cell r="J69">
            <v>1000</v>
          </cell>
          <cell r="K69">
            <v>1000</v>
          </cell>
          <cell r="L69">
            <v>1000</v>
          </cell>
        </row>
        <row r="70">
          <cell r="A70" t="str">
            <v>A-074</v>
          </cell>
          <cell r="B70">
            <v>7.31</v>
          </cell>
          <cell r="C70" t="str">
            <v>Acometida en 20(500MCM) Aluminio</v>
          </cell>
          <cell r="D70" t="str">
            <v>ml</v>
          </cell>
          <cell r="E70">
            <v>351000</v>
          </cell>
          <cell r="F70">
            <v>351000</v>
          </cell>
          <cell r="G70">
            <v>351000</v>
          </cell>
          <cell r="H70">
            <v>91000</v>
          </cell>
          <cell r="I70">
            <v>91000</v>
          </cell>
          <cell r="J70">
            <v>1000</v>
          </cell>
          <cell r="K70">
            <v>1000</v>
          </cell>
          <cell r="L70">
            <v>1000</v>
          </cell>
        </row>
        <row r="71">
          <cell r="A71" t="str">
            <v>A-075</v>
          </cell>
          <cell r="B71">
            <v>7.32</v>
          </cell>
          <cell r="C71" t="str">
            <v>Acometida en 7(4/0 AWG) Aluminio</v>
          </cell>
          <cell r="D71" t="str">
            <v>ml</v>
          </cell>
          <cell r="E71">
            <v>252000</v>
          </cell>
          <cell r="F71">
            <v>252000</v>
          </cell>
          <cell r="G71">
            <v>252000</v>
          </cell>
          <cell r="H71">
            <v>91000</v>
          </cell>
          <cell r="I71">
            <v>91000</v>
          </cell>
          <cell r="J71">
            <v>1000</v>
          </cell>
          <cell r="K71">
            <v>1000</v>
          </cell>
          <cell r="L71">
            <v>1000</v>
          </cell>
        </row>
        <row r="72">
          <cell r="A72" t="str">
            <v>A-076</v>
          </cell>
          <cell r="B72">
            <v>7.33</v>
          </cell>
          <cell r="C72" t="str">
            <v>Acometida en 7(2/0 AWG) Aluminio</v>
          </cell>
          <cell r="D72" t="str">
            <v>ml</v>
          </cell>
          <cell r="E72">
            <v>231000</v>
          </cell>
          <cell r="F72">
            <v>231000</v>
          </cell>
          <cell r="G72">
            <v>231000</v>
          </cell>
          <cell r="H72">
            <v>91000</v>
          </cell>
          <cell r="I72">
            <v>91000</v>
          </cell>
          <cell r="J72">
            <v>1000</v>
          </cell>
          <cell r="K72">
            <v>1000</v>
          </cell>
          <cell r="L72">
            <v>1000</v>
          </cell>
        </row>
        <row r="73">
          <cell r="A73" t="str">
            <v>A-077</v>
          </cell>
          <cell r="B73">
            <v>7.34</v>
          </cell>
          <cell r="C73" t="str">
            <v>Acometida en 7(2 AWG) Aluminio</v>
          </cell>
          <cell r="D73" t="str">
            <v>ml</v>
          </cell>
          <cell r="E73">
            <v>182000</v>
          </cell>
          <cell r="F73">
            <v>182000</v>
          </cell>
          <cell r="G73">
            <v>182000</v>
          </cell>
          <cell r="H73">
            <v>91000</v>
          </cell>
          <cell r="I73">
            <v>91000</v>
          </cell>
          <cell r="J73">
            <v>1000</v>
          </cell>
          <cell r="K73">
            <v>1000</v>
          </cell>
          <cell r="L73">
            <v>1000</v>
          </cell>
        </row>
        <row r="74">
          <cell r="A74" t="str">
            <v>A-078</v>
          </cell>
          <cell r="B74">
            <v>7.35</v>
          </cell>
          <cell r="C74" t="str">
            <v>Acometida en 4(2/0 AWG) Aluminio</v>
          </cell>
          <cell r="D74" t="str">
            <v>ml</v>
          </cell>
          <cell r="E74">
            <v>171000</v>
          </cell>
          <cell r="F74">
            <v>171000</v>
          </cell>
          <cell r="G74">
            <v>171000</v>
          </cell>
          <cell r="H74">
            <v>91000</v>
          </cell>
          <cell r="I74">
            <v>91000</v>
          </cell>
          <cell r="J74">
            <v>1000</v>
          </cell>
          <cell r="K74">
            <v>1000</v>
          </cell>
          <cell r="L74">
            <v>1000</v>
          </cell>
        </row>
        <row r="75">
          <cell r="A75" t="str">
            <v>A-079</v>
          </cell>
          <cell r="B75">
            <v>7.36</v>
          </cell>
          <cell r="C75" t="str">
            <v>Acometida en 4(2 AWG) Aluminio</v>
          </cell>
          <cell r="D75" t="str">
            <v>ml</v>
          </cell>
          <cell r="E75">
            <v>143000</v>
          </cell>
          <cell r="F75">
            <v>143000</v>
          </cell>
          <cell r="G75">
            <v>143000</v>
          </cell>
          <cell r="H75">
            <v>91000</v>
          </cell>
          <cell r="I75">
            <v>91000</v>
          </cell>
          <cell r="J75">
            <v>1000</v>
          </cell>
          <cell r="K75">
            <v>1000</v>
          </cell>
          <cell r="L75">
            <v>1000</v>
          </cell>
        </row>
        <row r="76">
          <cell r="A76" t="str">
            <v>A-080</v>
          </cell>
          <cell r="B76">
            <v>7.37</v>
          </cell>
          <cell r="C76" t="str">
            <v>Acometidas a cada arrancador en 12X 4/0 AWG Cu</v>
          </cell>
          <cell r="D76" t="str">
            <v>ml</v>
          </cell>
          <cell r="E76">
            <v>498400</v>
          </cell>
          <cell r="F76">
            <v>498400</v>
          </cell>
          <cell r="G76">
            <v>498400</v>
          </cell>
          <cell r="H76">
            <v>6400</v>
          </cell>
          <cell r="I76">
            <v>6400</v>
          </cell>
          <cell r="J76">
            <v>1000</v>
          </cell>
          <cell r="K76">
            <v>1000</v>
          </cell>
          <cell r="L76">
            <v>1000</v>
          </cell>
        </row>
        <row r="77">
          <cell r="A77" t="str">
            <v>A-081</v>
          </cell>
          <cell r="B77">
            <v>7.38</v>
          </cell>
          <cell r="C77" t="str">
            <v>Acometidas a cada arrancador en 9X 2/0 AWG Cu</v>
          </cell>
          <cell r="D77" t="str">
            <v>ml</v>
          </cell>
          <cell r="E77">
            <v>222400</v>
          </cell>
          <cell r="F77">
            <v>222400</v>
          </cell>
          <cell r="G77">
            <v>222400</v>
          </cell>
          <cell r="H77">
            <v>6400</v>
          </cell>
          <cell r="I77">
            <v>6400</v>
          </cell>
          <cell r="J77">
            <v>1000</v>
          </cell>
          <cell r="K77">
            <v>1000</v>
          </cell>
          <cell r="L77">
            <v>1000</v>
          </cell>
        </row>
        <row r="78">
          <cell r="A78" t="str">
            <v>A-082</v>
          </cell>
          <cell r="B78">
            <v>7.39</v>
          </cell>
          <cell r="C78" t="str">
            <v>Acometidas a cada arrancador en 6X 2/0 AWG Cu</v>
          </cell>
          <cell r="D78" t="str">
            <v>ml</v>
          </cell>
          <cell r="E78">
            <v>150400</v>
          </cell>
          <cell r="F78">
            <v>150400</v>
          </cell>
          <cell r="G78">
            <v>150400</v>
          </cell>
          <cell r="H78">
            <v>6400</v>
          </cell>
          <cell r="I78">
            <v>6400</v>
          </cell>
          <cell r="J78">
            <v>1000</v>
          </cell>
          <cell r="K78">
            <v>1000</v>
          </cell>
          <cell r="L78">
            <v>1000</v>
          </cell>
        </row>
        <row r="79">
          <cell r="A79" t="str">
            <v>A-083</v>
          </cell>
          <cell r="B79">
            <v>7.4</v>
          </cell>
          <cell r="C79" t="str">
            <v>Acometidas a cada arrancador en 6 AWG Cu</v>
          </cell>
          <cell r="D79" t="str">
            <v>ml</v>
          </cell>
          <cell r="E79">
            <v>17400</v>
          </cell>
          <cell r="F79">
            <v>17400</v>
          </cell>
          <cell r="G79">
            <v>17400</v>
          </cell>
          <cell r="H79">
            <v>6400</v>
          </cell>
          <cell r="I79">
            <v>6400</v>
          </cell>
          <cell r="J79">
            <v>1000</v>
          </cell>
          <cell r="K79">
            <v>1000</v>
          </cell>
          <cell r="L79">
            <v>1000</v>
          </cell>
        </row>
        <row r="80">
          <cell r="A80" t="str">
            <v>A-084</v>
          </cell>
          <cell r="B80">
            <v>7.41</v>
          </cell>
          <cell r="C80" t="str">
            <v xml:space="preserve">Banco corrector de factor de potencia de 350 KVAR,  incluye, Cofre metálico autosoportado que contiene los siguientes equipos: 1 interruptor general de distribución de 500 A, 1 relé automático electrónico para control de factor de potencia de 6 pasos , 6 </v>
          </cell>
          <cell r="D80" t="str">
            <v>Un</v>
          </cell>
          <cell r="E80">
            <v>19441000</v>
          </cell>
          <cell r="F80">
            <v>19441000</v>
          </cell>
          <cell r="G80">
            <v>19441000</v>
          </cell>
          <cell r="H80">
            <v>1441000</v>
          </cell>
          <cell r="I80">
            <v>1441000</v>
          </cell>
          <cell r="J80">
            <v>1000</v>
          </cell>
          <cell r="K80">
            <v>1000</v>
          </cell>
          <cell r="L80">
            <v>1000</v>
          </cell>
        </row>
        <row r="81">
          <cell r="A81" t="str">
            <v>A-085</v>
          </cell>
          <cell r="B81">
            <v>7.42</v>
          </cell>
          <cell r="C81" t="str">
            <v xml:space="preserve">Banco corrector de factor de potencia de 150 KVAR,  incluye, Cofre metálico autosoportado que contiene los siguientes equipos: 1 interruptor general de distribución de 500 A, 1 relé automático electrónico para control de factor de potencia de 6 pasos , 2 </v>
          </cell>
          <cell r="D81" t="str">
            <v>Un</v>
          </cell>
          <cell r="E81">
            <v>9441000</v>
          </cell>
          <cell r="F81">
            <v>9441000</v>
          </cell>
          <cell r="G81">
            <v>9441000</v>
          </cell>
          <cell r="H81">
            <v>1441000</v>
          </cell>
          <cell r="I81">
            <v>1441000</v>
          </cell>
          <cell r="J81">
            <v>1000</v>
          </cell>
          <cell r="K81">
            <v>1000</v>
          </cell>
          <cell r="L81">
            <v>1000</v>
          </cell>
        </row>
        <row r="82">
          <cell r="A82" t="str">
            <v>A-086</v>
          </cell>
          <cell r="B82">
            <v>7.43</v>
          </cell>
          <cell r="C82" t="str">
            <v>Banco corrector de factor de potencia de 50 KVAR,  incluye, Cofre metálico autosoportado que contiene los siguientes equipos: 1 interruptor general de distribución de 70 A, 1 relé automático electrónico para control de factor de potencia de 6 pasos , 5 pa</v>
          </cell>
          <cell r="D82" t="str">
            <v>Un</v>
          </cell>
          <cell r="E82">
            <v>8241000</v>
          </cell>
          <cell r="F82">
            <v>8241000</v>
          </cell>
          <cell r="G82">
            <v>8241000</v>
          </cell>
          <cell r="H82">
            <v>1441000</v>
          </cell>
          <cell r="I82">
            <v>1441000</v>
          </cell>
          <cell r="J82">
            <v>1000</v>
          </cell>
          <cell r="K82">
            <v>1000</v>
          </cell>
          <cell r="L82">
            <v>1000</v>
          </cell>
        </row>
        <row r="83">
          <cell r="A83" t="str">
            <v>A-087</v>
          </cell>
          <cell r="B83">
            <v>7.44</v>
          </cell>
          <cell r="C83" t="str">
            <v>Banco corrector de factor de potencia de 60 KVAR,  incluye, Cofre metálico autosoportado que contiene los siguientes equipos: 1 interruptor general de distribución de 80 A, 1 relé automático electrónico para control de factor de potencia de 6 pasos , 6 pa</v>
          </cell>
          <cell r="D83" t="str">
            <v>Un</v>
          </cell>
          <cell r="E83">
            <v>9341000</v>
          </cell>
          <cell r="F83">
            <v>9341000</v>
          </cell>
          <cell r="G83">
            <v>9341000</v>
          </cell>
          <cell r="H83">
            <v>1441000</v>
          </cell>
          <cell r="I83">
            <v>1441000</v>
          </cell>
          <cell r="J83">
            <v>1000</v>
          </cell>
          <cell r="K83">
            <v>1000</v>
          </cell>
          <cell r="L83">
            <v>1000</v>
          </cell>
        </row>
        <row r="84">
          <cell r="A84" t="str">
            <v>A-088</v>
          </cell>
          <cell r="B84">
            <v>7.45</v>
          </cell>
          <cell r="C84" t="str">
            <v>Banco corrector de factor de potencia de 30 KVAR,  incluye, Cofre metálico autosoportado que contiene los siguientes equipos: 1 interruptor general de distribución de 50 A, 1 relé automático electrónico para control de factor de potencia de 6 pasos , 3 pa</v>
          </cell>
          <cell r="D84" t="str">
            <v>Un</v>
          </cell>
          <cell r="E84">
            <v>5741000</v>
          </cell>
          <cell r="F84">
            <v>5741000</v>
          </cell>
          <cell r="G84">
            <v>5741000</v>
          </cell>
          <cell r="H84">
            <v>1441000</v>
          </cell>
          <cell r="I84">
            <v>1441000</v>
          </cell>
          <cell r="J84">
            <v>1000</v>
          </cell>
          <cell r="K84">
            <v>1000</v>
          </cell>
          <cell r="L84">
            <v>1000</v>
          </cell>
        </row>
        <row r="85">
          <cell r="A85" t="str">
            <v>A-089</v>
          </cell>
          <cell r="B85">
            <v>7.46</v>
          </cell>
          <cell r="C85" t="str">
            <v>Banco corrector de factor de potencia de 20 KVAR,  incluye, Cofre metálico autosoportado que contiene los siguientes equipos: 1 interruptor general de distribución de 30 A, 1 relé automático electrónico para control de factor de potencia de 6 pasos , 2 pa</v>
          </cell>
          <cell r="D85" t="str">
            <v>Un</v>
          </cell>
          <cell r="E85">
            <v>4641000</v>
          </cell>
          <cell r="F85">
            <v>4641000</v>
          </cell>
          <cell r="G85">
            <v>4641000</v>
          </cell>
          <cell r="H85">
            <v>1441000</v>
          </cell>
          <cell r="I85">
            <v>1441000</v>
          </cell>
          <cell r="J85">
            <v>1000</v>
          </cell>
          <cell r="K85">
            <v>1000</v>
          </cell>
          <cell r="L85">
            <v>1000</v>
          </cell>
        </row>
        <row r="86">
          <cell r="A86" t="str">
            <v>A-091</v>
          </cell>
          <cell r="B86" t="str">
            <v>7,47</v>
          </cell>
          <cell r="C86" t="str">
            <v>Tablero general de distribución-Casa Bombas Repelon, incluye, Cofre metálico autosoportado que contiene los siguientes equipos: interruptor general de distribución de 2000 – 3000 A, Equipo de medida A, V, COS Φ, Barraje de cobre para 3.000 A, 2 interrupto</v>
          </cell>
          <cell r="D86" t="str">
            <v>Un</v>
          </cell>
          <cell r="E86">
            <v>50981000</v>
          </cell>
          <cell r="F86">
            <v>50981000</v>
          </cell>
          <cell r="G86">
            <v>50981000</v>
          </cell>
          <cell r="H86">
            <v>1981000</v>
          </cell>
          <cell r="I86">
            <v>1981000</v>
          </cell>
          <cell r="J86">
            <v>1000</v>
          </cell>
          <cell r="K86">
            <v>1000</v>
          </cell>
          <cell r="L86">
            <v>1000</v>
          </cell>
        </row>
        <row r="87">
          <cell r="A87" t="str">
            <v>A-092</v>
          </cell>
          <cell r="B87" t="str">
            <v>7,48</v>
          </cell>
          <cell r="C87" t="str">
            <v>Tablero general de distribución-Casa Bombas 1 Repelon, incluye, Cofre metálico autosoportado que contiene los siguientes equipos: 1 interruptor general de distribución de 1.200 - 2000 A, Equipo de medida A, V, COS Φ, Barraje de cobre para 3.000 A, 1 inter</v>
          </cell>
          <cell r="D87" t="str">
            <v>Un</v>
          </cell>
          <cell r="E87">
            <v>34981000</v>
          </cell>
          <cell r="F87">
            <v>34981000</v>
          </cell>
          <cell r="G87">
            <v>34981000</v>
          </cell>
          <cell r="H87">
            <v>1981000</v>
          </cell>
          <cell r="I87">
            <v>1981000</v>
          </cell>
          <cell r="J87">
            <v>1000</v>
          </cell>
          <cell r="K87">
            <v>1000</v>
          </cell>
          <cell r="L87">
            <v>1000</v>
          </cell>
        </row>
        <row r="88">
          <cell r="A88" t="str">
            <v>A-093</v>
          </cell>
          <cell r="B88" t="str">
            <v>7,49</v>
          </cell>
          <cell r="C88" t="str">
            <v>Tablero general de distribución-Casa Bombas 1 Repelon, incluye, Cofre metálico autosoportado que contiene los siguientes equipos: 1 interruptor general de distribución de 1.200 - 2000 A, Equipo de medida A, V, COS Φ, Barraje de cobre para 3.000 A, 1 inter</v>
          </cell>
          <cell r="D88" t="str">
            <v>Un</v>
          </cell>
          <cell r="E88">
            <v>34981000</v>
          </cell>
          <cell r="F88">
            <v>34981000</v>
          </cell>
          <cell r="G88">
            <v>34981000</v>
          </cell>
          <cell r="H88">
            <v>1981000</v>
          </cell>
          <cell r="I88">
            <v>1981000</v>
          </cell>
          <cell r="J88">
            <v>1000</v>
          </cell>
          <cell r="K88">
            <v>1000</v>
          </cell>
          <cell r="L88">
            <v>1000</v>
          </cell>
        </row>
        <row r="89">
          <cell r="A89" t="str">
            <v>A-094</v>
          </cell>
          <cell r="B89" t="str">
            <v>7,50</v>
          </cell>
          <cell r="C89" t="str">
            <v>Tablero general de distribución estaciòn secundaria 1 Repelon, incluye, Cofre metálico autosoportado que contiene los siguientes equipos: 1 interruptor general de distribución de 250 A, Equipo de medida A, V, COS Φ, Barraje de cobre para 400 A, 3 interrup</v>
          </cell>
          <cell r="D89" t="str">
            <v>Un</v>
          </cell>
          <cell r="E89">
            <v>9481000</v>
          </cell>
          <cell r="F89">
            <v>9481000</v>
          </cell>
          <cell r="G89">
            <v>9481000</v>
          </cell>
          <cell r="H89">
            <v>1981000</v>
          </cell>
          <cell r="I89">
            <v>1981000</v>
          </cell>
          <cell r="J89">
            <v>1000</v>
          </cell>
          <cell r="K89">
            <v>1000</v>
          </cell>
          <cell r="L89">
            <v>1000</v>
          </cell>
        </row>
        <row r="90">
          <cell r="A90" t="str">
            <v>A-095</v>
          </cell>
          <cell r="B90" t="str">
            <v>7,51</v>
          </cell>
          <cell r="C90" t="str">
            <v>Tablero general de distribución estaciòn secundaria 2 Repelon, incluye, Cofre metálico autosoportado que contiene los siguientes equipos: 1 interruptor general de distribución de 300 A, Equipo de medida A, V, COS Φ, Barraje de cobre para 400 A, 6 interrup</v>
          </cell>
          <cell r="D90" t="str">
            <v>Un</v>
          </cell>
          <cell r="E90">
            <v>10381000</v>
          </cell>
          <cell r="F90">
            <v>10381000</v>
          </cell>
          <cell r="G90">
            <v>10381000</v>
          </cell>
          <cell r="H90">
            <v>1981000</v>
          </cell>
          <cell r="I90">
            <v>1981000</v>
          </cell>
          <cell r="J90">
            <v>1000</v>
          </cell>
          <cell r="K90">
            <v>1000</v>
          </cell>
          <cell r="L90">
            <v>1000</v>
          </cell>
        </row>
        <row r="91">
          <cell r="A91" t="str">
            <v>A-096</v>
          </cell>
          <cell r="B91">
            <v>7.52</v>
          </cell>
          <cell r="C91" t="str">
            <v>Tablero general de distribución estaciòn secundaria 3 Repelon, incluye, Cofre metálico autosoportado que contiene los siguientes equipos: 1 interruptor general de distribución de 70 A, Equipo de medida A, V, COS Φ, Barraje de cobre para 200 A, 3 interrupt</v>
          </cell>
          <cell r="D91" t="str">
            <v>Un</v>
          </cell>
          <cell r="E91">
            <v>6481000</v>
          </cell>
          <cell r="F91">
            <v>6481000</v>
          </cell>
          <cell r="G91">
            <v>6481000</v>
          </cell>
          <cell r="H91">
            <v>1981000</v>
          </cell>
          <cell r="I91">
            <v>1981000</v>
          </cell>
          <cell r="J91">
            <v>1000</v>
          </cell>
          <cell r="K91">
            <v>1000</v>
          </cell>
          <cell r="L91">
            <v>1000</v>
          </cell>
        </row>
        <row r="92">
          <cell r="A92" t="str">
            <v>A-097</v>
          </cell>
          <cell r="B92">
            <v>7.53</v>
          </cell>
          <cell r="C92" t="str">
            <v>Tablero general de distribución estaciòn secundaria 4 Repelon, incluye, Cofre metálico autosoportado que contiene los siguientes equipos: 1 interruptor general de distribución de 70 A, Equipo de medida A, V, COS Φ, Barraje de cobre para 200 A, 3 interrupt</v>
          </cell>
          <cell r="D92" t="str">
            <v>Un</v>
          </cell>
          <cell r="E92">
            <v>8281000</v>
          </cell>
          <cell r="F92">
            <v>8281000</v>
          </cell>
          <cell r="G92">
            <v>8281000</v>
          </cell>
          <cell r="H92">
            <v>1981000</v>
          </cell>
          <cell r="I92">
            <v>1981000</v>
          </cell>
          <cell r="J92">
            <v>1000</v>
          </cell>
          <cell r="K92">
            <v>1000</v>
          </cell>
          <cell r="L92">
            <v>1000</v>
          </cell>
        </row>
        <row r="93">
          <cell r="A93" t="str">
            <v>A-098</v>
          </cell>
          <cell r="B93">
            <v>7.54</v>
          </cell>
          <cell r="C93" t="str">
            <v>Tablero general de distribución estaciòn secundaria 5 Repelon, incluye, Cofre metálico autosoportado que contiene los siguientes equipos: 1 interruptor general de distribución de 250 A, Equipo de medida A, V, COS Φ, Barraje de cobre para 300 A, 3 interrup</v>
          </cell>
          <cell r="D93" t="str">
            <v>Un</v>
          </cell>
          <cell r="E93">
            <v>9081000</v>
          </cell>
          <cell r="F93">
            <v>9081000</v>
          </cell>
          <cell r="G93">
            <v>9081000</v>
          </cell>
          <cell r="H93">
            <v>1981000</v>
          </cell>
          <cell r="I93">
            <v>1981000</v>
          </cell>
          <cell r="J93">
            <v>1000</v>
          </cell>
          <cell r="K93">
            <v>1000</v>
          </cell>
          <cell r="L93">
            <v>1000</v>
          </cell>
        </row>
        <row r="94">
          <cell r="A94" t="str">
            <v>A-099</v>
          </cell>
          <cell r="B94">
            <v>7.55</v>
          </cell>
          <cell r="C94" t="str">
            <v>Tablero general de distribución estaciòn secundaria 6 Repelon, incluye, Cofre metálico autosoportado que contiene los siguientes equipos: 1 interruptor general de distribución de 150 A, Equipo de medida A, V, COS Φ, Barraje de cobre para 300 A, 2 interrup</v>
          </cell>
          <cell r="D94" t="str">
            <v>Un</v>
          </cell>
          <cell r="E94">
            <v>7881000</v>
          </cell>
          <cell r="F94">
            <v>7881000</v>
          </cell>
          <cell r="G94">
            <v>7881000</v>
          </cell>
          <cell r="H94">
            <v>1981000</v>
          </cell>
          <cell r="I94">
            <v>1981000</v>
          </cell>
          <cell r="J94">
            <v>1000</v>
          </cell>
          <cell r="K94">
            <v>1000</v>
          </cell>
          <cell r="L94">
            <v>1000</v>
          </cell>
        </row>
        <row r="95">
          <cell r="A95" t="str">
            <v>A-100</v>
          </cell>
          <cell r="B95">
            <v>7.56</v>
          </cell>
          <cell r="C95" t="str">
            <v>Tablero general de distribución estaciòn secundaria 7 Repelon, incluye, Cofre metálico autosoportado que contiene los siguientes equipos: 1 interruptor general de distribución de 300 A, Equipo de medida A, V, COS Φ, Barraje de cobre para 400 A, 4 interrup</v>
          </cell>
          <cell r="D95" t="str">
            <v>Un</v>
          </cell>
          <cell r="E95">
            <v>10281000</v>
          </cell>
          <cell r="F95">
            <v>10281000</v>
          </cell>
          <cell r="G95">
            <v>10281000</v>
          </cell>
          <cell r="H95">
            <v>1981000</v>
          </cell>
          <cell r="I95">
            <v>1981000</v>
          </cell>
          <cell r="J95">
            <v>1000</v>
          </cell>
          <cell r="K95">
            <v>1000</v>
          </cell>
          <cell r="L95">
            <v>1000</v>
          </cell>
        </row>
        <row r="96">
          <cell r="A96" t="str">
            <v>A-101</v>
          </cell>
          <cell r="B96">
            <v>7.57</v>
          </cell>
          <cell r="C96" t="str">
            <v>Tablero general de distribución estaciòn secundaria 8 Repelon, incluye, Cofre metálico autosoportado que contiene los siguientes equipos: 1 interruptor general de distribución de 300 A, Equipo de medida A, V, COS Φ, Barraje de cobre para 400 A, 5 interrup</v>
          </cell>
          <cell r="D96" t="str">
            <v>Un</v>
          </cell>
          <cell r="E96">
            <v>10081000</v>
          </cell>
          <cell r="F96">
            <v>10081000</v>
          </cell>
          <cell r="G96">
            <v>10081000</v>
          </cell>
          <cell r="H96">
            <v>1981000</v>
          </cell>
          <cell r="I96">
            <v>1981000</v>
          </cell>
          <cell r="J96">
            <v>1000</v>
          </cell>
          <cell r="K96">
            <v>1000</v>
          </cell>
          <cell r="L96">
            <v>1000</v>
          </cell>
        </row>
        <row r="97">
          <cell r="A97" t="str">
            <v>A-102</v>
          </cell>
          <cell r="B97" t="str">
            <v>7,58</v>
          </cell>
          <cell r="C97" t="str">
            <v>Tablero general de distribución estaciòn secundaria 9 Repelon, incluye, Cofre metálico autosoportado que contiene los siguientes equipos: 1 interruptor general de distribución de 200 A, Equipo de medida A, V, COS Φ, Barraje de cobre para 400 A, 2 interrup</v>
          </cell>
          <cell r="D97" t="str">
            <v>Un</v>
          </cell>
          <cell r="E97">
            <v>6381000</v>
          </cell>
          <cell r="F97">
            <v>6381000</v>
          </cell>
          <cell r="G97">
            <v>6381000</v>
          </cell>
          <cell r="H97">
            <v>1981000</v>
          </cell>
          <cell r="I97">
            <v>1981000</v>
          </cell>
          <cell r="J97">
            <v>1000</v>
          </cell>
          <cell r="K97">
            <v>1000</v>
          </cell>
          <cell r="L97">
            <v>1000</v>
          </cell>
        </row>
        <row r="98">
          <cell r="A98" t="str">
            <v>A-103</v>
          </cell>
          <cell r="B98">
            <v>7.59</v>
          </cell>
          <cell r="C98" t="str">
            <v>Tablero general de distribución estaciòn secundaria 10 Repelon, incluye, Cofre metálico autosoportado que contiene los siguientes equipos: 1 interruptor general de distribución de 200 A, Equipo de medida A, V, COS Φ, Barraje de cobre para 400 A, 3 interru</v>
          </cell>
          <cell r="D98" t="str">
            <v>Un</v>
          </cell>
          <cell r="E98">
            <v>8081000</v>
          </cell>
          <cell r="F98">
            <v>8081000</v>
          </cell>
          <cell r="G98">
            <v>8081000</v>
          </cell>
          <cell r="H98">
            <v>1981000</v>
          </cell>
          <cell r="I98">
            <v>1981000</v>
          </cell>
          <cell r="J98">
            <v>1000</v>
          </cell>
          <cell r="K98">
            <v>1000</v>
          </cell>
          <cell r="L98">
            <v>1000</v>
          </cell>
        </row>
        <row r="99">
          <cell r="A99" t="str">
            <v>A-048</v>
          </cell>
          <cell r="B99">
            <v>8.1</v>
          </cell>
          <cell r="C99" t="str">
            <v>Compuerta metalica deslizante de 1.00 m x 1.00 m con volante y guias.</v>
          </cell>
          <cell r="D99" t="str">
            <v>Un</v>
          </cell>
          <cell r="E99">
            <v>2998720</v>
          </cell>
          <cell r="F99">
            <v>2998720</v>
          </cell>
          <cell r="G99">
            <v>2998720</v>
          </cell>
          <cell r="H99">
            <v>2998720</v>
          </cell>
          <cell r="I99">
            <v>2998720</v>
          </cell>
          <cell r="J99">
            <v>3302274</v>
          </cell>
          <cell r="K99">
            <v>2998720</v>
          </cell>
          <cell r="L99">
            <v>2998720</v>
          </cell>
        </row>
        <row r="100">
          <cell r="A100" t="str">
            <v>A-049</v>
          </cell>
          <cell r="B100">
            <v>8.1999999999999993</v>
          </cell>
          <cell r="C100" t="str">
            <v>Valvula de control tipo chapeta de 36" (0.90m).</v>
          </cell>
          <cell r="D100" t="str">
            <v>Un</v>
          </cell>
          <cell r="E100">
            <v>4788692</v>
          </cell>
          <cell r="F100">
            <v>4788692</v>
          </cell>
          <cell r="G100">
            <v>4788692</v>
          </cell>
          <cell r="H100">
            <v>4788692</v>
          </cell>
          <cell r="I100">
            <v>4788692</v>
          </cell>
          <cell r="J100">
            <v>5274732</v>
          </cell>
          <cell r="K100">
            <v>4788692</v>
          </cell>
          <cell r="L100">
            <v>4788692</v>
          </cell>
        </row>
        <row r="101">
          <cell r="A101" t="str">
            <v>A-050</v>
          </cell>
          <cell r="B101">
            <v>8.3000000000000007</v>
          </cell>
          <cell r="C101" t="str">
            <v>Suministro e instalación de tubería de concreto reforzado de 36" (0.90m).</v>
          </cell>
          <cell r="D101" t="str">
            <v>Un</v>
          </cell>
          <cell r="E101">
            <v>964219</v>
          </cell>
          <cell r="F101">
            <v>964219</v>
          </cell>
          <cell r="G101">
            <v>964219</v>
          </cell>
          <cell r="H101">
            <v>964219</v>
          </cell>
          <cell r="I101">
            <v>964219</v>
          </cell>
          <cell r="J101">
            <v>1057435</v>
          </cell>
          <cell r="K101">
            <v>964219</v>
          </cell>
          <cell r="L101">
            <v>964219</v>
          </cell>
        </row>
        <row r="102">
          <cell r="A102" t="str">
            <v>A-051</v>
          </cell>
          <cell r="B102">
            <v>8.4</v>
          </cell>
          <cell r="C102" t="str">
            <v>Demolición losa de fondo y de talud en concreto (espesor variable, incluye cargue).</v>
          </cell>
          <cell r="D102" t="str">
            <v>m²</v>
          </cell>
          <cell r="E102">
            <v>5339</v>
          </cell>
          <cell r="F102">
            <v>5339</v>
          </cell>
          <cell r="G102">
            <v>5339</v>
          </cell>
          <cell r="H102">
            <v>5339</v>
          </cell>
          <cell r="I102">
            <v>5339</v>
          </cell>
          <cell r="J102">
            <v>5427</v>
          </cell>
          <cell r="K102">
            <v>5339</v>
          </cell>
          <cell r="L102">
            <v>5339</v>
          </cell>
        </row>
        <row r="103">
          <cell r="A103" t="str">
            <v>A-052</v>
          </cell>
          <cell r="B103">
            <v>8.5</v>
          </cell>
          <cell r="C103" t="str">
            <v>Rehabilitación y/o adecuación casetas de bombeo.</v>
          </cell>
          <cell r="D103" t="str">
            <v>m²</v>
          </cell>
          <cell r="E103">
            <v>32828</v>
          </cell>
          <cell r="F103">
            <v>32828</v>
          </cell>
          <cell r="G103">
            <v>32828</v>
          </cell>
          <cell r="H103">
            <v>32828</v>
          </cell>
          <cell r="I103">
            <v>32828</v>
          </cell>
          <cell r="J103">
            <v>36464</v>
          </cell>
          <cell r="K103">
            <v>32828</v>
          </cell>
          <cell r="L103">
            <v>32828</v>
          </cell>
        </row>
        <row r="104">
          <cell r="A104" t="str">
            <v>A-053</v>
          </cell>
          <cell r="B104">
            <v>8.6</v>
          </cell>
          <cell r="C104" t="str">
            <v>Mantenimiento compuertas metálicas.</v>
          </cell>
          <cell r="D104" t="str">
            <v>Un</v>
          </cell>
          <cell r="E104">
            <v>3881116</v>
          </cell>
          <cell r="F104">
            <v>3881116</v>
          </cell>
          <cell r="G104">
            <v>3881116</v>
          </cell>
          <cell r="H104">
            <v>3881116</v>
          </cell>
          <cell r="I104">
            <v>3881116</v>
          </cell>
          <cell r="J104">
            <v>4273386</v>
          </cell>
          <cell r="K104">
            <v>3881116</v>
          </cell>
          <cell r="L104">
            <v>3881116</v>
          </cell>
        </row>
        <row r="105">
          <cell r="A105" t="str">
            <v>A-060</v>
          </cell>
          <cell r="B105">
            <v>8.6999999999999993</v>
          </cell>
          <cell r="C105" t="str">
            <v>Enrocado de protección</v>
          </cell>
          <cell r="D105" t="str">
            <v>m³</v>
          </cell>
          <cell r="E105">
            <v>299685</v>
          </cell>
          <cell r="F105">
            <v>299685</v>
          </cell>
          <cell r="G105">
            <v>299685</v>
          </cell>
          <cell r="H105">
            <v>299685</v>
          </cell>
          <cell r="I105">
            <v>299685</v>
          </cell>
          <cell r="J105">
            <v>302657</v>
          </cell>
          <cell r="K105">
            <v>299685</v>
          </cell>
          <cell r="L105">
            <v>299685</v>
          </cell>
        </row>
        <row r="106">
          <cell r="A106" t="str">
            <v>A-066</v>
          </cell>
          <cell r="B106">
            <v>8.8000000000000007</v>
          </cell>
          <cell r="C106" t="str">
            <v>Colchagavión (suministro e instalación)</v>
          </cell>
          <cell r="D106" t="str">
            <v>m²</v>
          </cell>
          <cell r="E106">
            <v>189432</v>
          </cell>
          <cell r="F106">
            <v>189432</v>
          </cell>
          <cell r="G106">
            <v>189432</v>
          </cell>
          <cell r="H106">
            <v>189432</v>
          </cell>
          <cell r="I106">
            <v>189432</v>
          </cell>
          <cell r="J106">
            <v>199228</v>
          </cell>
          <cell r="K106">
            <v>189432</v>
          </cell>
          <cell r="L106">
            <v>189432</v>
          </cell>
        </row>
        <row r="107">
          <cell r="A107" t="str">
            <v>A-105</v>
          </cell>
          <cell r="B107">
            <v>8.9</v>
          </cell>
          <cell r="C107" t="str">
            <v>Empradización</v>
          </cell>
          <cell r="D107" t="str">
            <v>m²</v>
          </cell>
          <cell r="E107">
            <v>13088</v>
          </cell>
          <cell r="F107">
            <v>13088</v>
          </cell>
          <cell r="G107">
            <v>13088</v>
          </cell>
          <cell r="H107">
            <v>13088</v>
          </cell>
          <cell r="I107">
            <v>13088</v>
          </cell>
          <cell r="J107">
            <v>14850</v>
          </cell>
          <cell r="K107">
            <v>13088</v>
          </cell>
          <cell r="L107">
            <v>13088</v>
          </cell>
        </row>
        <row r="108">
          <cell r="A108" t="str">
            <v>A-061</v>
          </cell>
          <cell r="B108">
            <v>9.1</v>
          </cell>
          <cell r="C108" t="str">
            <v>Geodren Planar</v>
          </cell>
          <cell r="D108" t="str">
            <v>m²</v>
          </cell>
          <cell r="E108">
            <v>23438</v>
          </cell>
          <cell r="F108">
            <v>23438</v>
          </cell>
          <cell r="G108">
            <v>23438</v>
          </cell>
          <cell r="H108">
            <v>23438</v>
          </cell>
          <cell r="I108">
            <v>23438</v>
          </cell>
          <cell r="J108">
            <v>25903</v>
          </cell>
          <cell r="K108">
            <v>23438</v>
          </cell>
          <cell r="L108">
            <v>23438</v>
          </cell>
        </row>
        <row r="109">
          <cell r="A109" t="str">
            <v>A-062</v>
          </cell>
          <cell r="B109">
            <v>9.1999999999999993</v>
          </cell>
          <cell r="C109" t="str">
            <v>Tubería perforada 6¨</v>
          </cell>
          <cell r="D109" t="str">
            <v>ml</v>
          </cell>
          <cell r="E109">
            <v>46584</v>
          </cell>
          <cell r="F109">
            <v>46584</v>
          </cell>
          <cell r="G109">
            <v>46584</v>
          </cell>
          <cell r="H109">
            <v>46584</v>
          </cell>
          <cell r="I109">
            <v>46584</v>
          </cell>
          <cell r="J109">
            <v>49681</v>
          </cell>
          <cell r="K109">
            <v>46584</v>
          </cell>
          <cell r="L109">
            <v>46584</v>
          </cell>
        </row>
        <row r="110">
          <cell r="A110" t="str">
            <v>A-063</v>
          </cell>
          <cell r="B110">
            <v>9.3000000000000007</v>
          </cell>
          <cell r="C110" t="str">
            <v>Geotextil NT-2000</v>
          </cell>
          <cell r="D110" t="str">
            <v>m²</v>
          </cell>
          <cell r="E110">
            <v>9754</v>
          </cell>
          <cell r="F110">
            <v>9754</v>
          </cell>
          <cell r="G110">
            <v>9754</v>
          </cell>
          <cell r="H110">
            <v>9754</v>
          </cell>
          <cell r="I110">
            <v>9754</v>
          </cell>
          <cell r="J110">
            <v>10962</v>
          </cell>
          <cell r="K110">
            <v>9754</v>
          </cell>
          <cell r="L110">
            <v>9754</v>
          </cell>
        </row>
        <row r="111">
          <cell r="A111" t="str">
            <v>A-064</v>
          </cell>
          <cell r="B111">
            <v>9.4</v>
          </cell>
          <cell r="C111" t="str">
            <v>Lloraderos 2"</v>
          </cell>
          <cell r="D111" t="str">
            <v>ml</v>
          </cell>
          <cell r="E111">
            <v>24984</v>
          </cell>
          <cell r="F111">
            <v>24984</v>
          </cell>
          <cell r="G111">
            <v>24984</v>
          </cell>
          <cell r="H111">
            <v>24984</v>
          </cell>
          <cell r="I111">
            <v>24984</v>
          </cell>
          <cell r="J111">
            <v>28081</v>
          </cell>
          <cell r="K111">
            <v>24984</v>
          </cell>
          <cell r="L111">
            <v>24984</v>
          </cell>
        </row>
        <row r="112">
          <cell r="A112" t="str">
            <v>A-090</v>
          </cell>
          <cell r="B112">
            <v>9.5</v>
          </cell>
          <cell r="C112" t="str">
            <v>Cuneta en concreto de 3000 PSI, Sección triangular, Ancho=0,6 m, Espesor=0.10 m</v>
          </cell>
          <cell r="D112" t="str">
            <v>ml</v>
          </cell>
          <cell r="E112">
            <v>38935</v>
          </cell>
          <cell r="F112">
            <v>38935</v>
          </cell>
          <cell r="G112">
            <v>38935</v>
          </cell>
          <cell r="H112">
            <v>38935</v>
          </cell>
          <cell r="I112">
            <v>38935</v>
          </cell>
          <cell r="J112">
            <v>44621</v>
          </cell>
          <cell r="K112">
            <v>38935</v>
          </cell>
          <cell r="L112">
            <v>38935</v>
          </cell>
        </row>
        <row r="113">
          <cell r="A113" t="str">
            <v>A-107</v>
          </cell>
          <cell r="B113">
            <v>9.6</v>
          </cell>
          <cell r="C113" t="str">
            <v>Trinchera Drenante, Altura= 1 m, Base=0.6 m</v>
          </cell>
          <cell r="D113" t="str">
            <v>ml</v>
          </cell>
          <cell r="E113">
            <v>109413</v>
          </cell>
          <cell r="F113">
            <v>109413</v>
          </cell>
          <cell r="G113">
            <v>109413</v>
          </cell>
          <cell r="H113">
            <v>109413</v>
          </cell>
          <cell r="I113">
            <v>109413</v>
          </cell>
          <cell r="J113">
            <v>124289</v>
          </cell>
          <cell r="K113">
            <v>109413</v>
          </cell>
          <cell r="L113">
            <v>109413</v>
          </cell>
        </row>
        <row r="114">
          <cell r="A114" t="str">
            <v>A-108</v>
          </cell>
          <cell r="B114">
            <v>9.6999999999999993</v>
          </cell>
          <cell r="C114" t="str">
            <v>Caja en concreto reforzado, h= 1.2 m, Ancho = 0,6 m, e = 0,10 m</v>
          </cell>
          <cell r="D114" t="str">
            <v>Un</v>
          </cell>
          <cell r="E114">
            <v>351815</v>
          </cell>
          <cell r="F114">
            <v>351815</v>
          </cell>
          <cell r="G114">
            <v>351815</v>
          </cell>
          <cell r="H114">
            <v>351815</v>
          </cell>
          <cell r="I114">
            <v>351815</v>
          </cell>
          <cell r="J114">
            <v>413365</v>
          </cell>
          <cell r="K114">
            <v>351815</v>
          </cell>
          <cell r="L114">
            <v>351815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 con"/>
      <sheetName val="FACTORES"/>
      <sheetName val="ACOMETIDAS"/>
      <sheetName val="SUMA TUBERIA"/>
      <sheetName val="TUBERIA"/>
      <sheetName val="CONST DOM"/>
      <sheetName val="PAVIMENTO"/>
      <sheetName val="dem poz"/>
      <sheetName val="RESUMEN"/>
      <sheetName val="SAN BASILIO N"/>
    </sheetNames>
    <sheetDataSet>
      <sheetData sheetId="0"/>
      <sheetData sheetId="1"/>
      <sheetData sheetId="2"/>
      <sheetData sheetId="3"/>
      <sheetData sheetId="4" refreshError="1">
        <row r="10">
          <cell r="AB10">
            <v>0</v>
          </cell>
        </row>
        <row r="14">
          <cell r="AB14">
            <v>0.56999999999999995</v>
          </cell>
        </row>
        <row r="15">
          <cell r="AB15">
            <v>0</v>
          </cell>
        </row>
        <row r="19">
          <cell r="AB19">
            <v>0.56999999999999995</v>
          </cell>
        </row>
        <row r="20">
          <cell r="AB20">
            <v>0</v>
          </cell>
        </row>
        <row r="24">
          <cell r="AB24">
            <v>0.56999999999999995</v>
          </cell>
        </row>
        <row r="25">
          <cell r="AB25">
            <v>0</v>
          </cell>
        </row>
        <row r="29">
          <cell r="AB29">
            <v>0.56999999999999995</v>
          </cell>
        </row>
        <row r="30">
          <cell r="AB30">
            <v>0</v>
          </cell>
        </row>
        <row r="34">
          <cell r="AB34">
            <v>0.56999999999999995</v>
          </cell>
        </row>
        <row r="35">
          <cell r="AB35">
            <v>0</v>
          </cell>
        </row>
        <row r="39">
          <cell r="AB39">
            <v>0</v>
          </cell>
        </row>
        <row r="40">
          <cell r="AB40">
            <v>0</v>
          </cell>
        </row>
        <row r="44">
          <cell r="AB44">
            <v>0.56999999999999995</v>
          </cell>
        </row>
        <row r="45">
          <cell r="AB45">
            <v>0</v>
          </cell>
        </row>
        <row r="49">
          <cell r="AB49">
            <v>0.56999999999999995</v>
          </cell>
        </row>
        <row r="50">
          <cell r="AB50">
            <v>0</v>
          </cell>
        </row>
        <row r="54">
          <cell r="AB54">
            <v>0.56999999999999995</v>
          </cell>
        </row>
        <row r="55">
          <cell r="AB55">
            <v>0</v>
          </cell>
        </row>
        <row r="59">
          <cell r="AB59">
            <v>0.56999999999999995</v>
          </cell>
        </row>
        <row r="60">
          <cell r="AB60">
            <v>0</v>
          </cell>
        </row>
        <row r="64">
          <cell r="AB64">
            <v>0.56999999999999995</v>
          </cell>
        </row>
        <row r="65">
          <cell r="AB65">
            <v>0</v>
          </cell>
        </row>
        <row r="69">
          <cell r="AB69">
            <v>0.56999999999999995</v>
          </cell>
        </row>
        <row r="70">
          <cell r="AB70">
            <v>0</v>
          </cell>
        </row>
        <row r="74">
          <cell r="AB74">
            <v>0.56999999999999995</v>
          </cell>
        </row>
        <row r="75">
          <cell r="AB75">
            <v>0</v>
          </cell>
        </row>
        <row r="79">
          <cell r="AB79">
            <v>0.56999999999999995</v>
          </cell>
        </row>
        <row r="80">
          <cell r="AB80">
            <v>0</v>
          </cell>
        </row>
        <row r="84">
          <cell r="AB84">
            <v>0.56999999999999995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TUBERIA"/>
      <sheetName val="Hoja1"/>
      <sheetName val="Hoja2"/>
      <sheetName val="Hoja3"/>
    </sheetNames>
    <sheetDataSet>
      <sheetData sheetId="0" refreshError="1">
        <row r="8">
          <cell r="M8">
            <v>1.6584571641407996E-2</v>
          </cell>
        </row>
        <row r="9">
          <cell r="M9">
            <v>2.2426467938538669E-2</v>
          </cell>
        </row>
        <row r="10">
          <cell r="M10">
            <v>2.8274936599466664E-2</v>
          </cell>
        </row>
        <row r="11">
          <cell r="M11">
            <v>3.829661593736533E-2</v>
          </cell>
        </row>
        <row r="12">
          <cell r="M12">
            <v>4.5516980430421336E-2</v>
          </cell>
        </row>
        <row r="13">
          <cell r="M13">
            <v>5.3258333226048005E-2</v>
          </cell>
        </row>
        <row r="14">
          <cell r="M14">
            <v>6.1634517528832006E-2</v>
          </cell>
        </row>
        <row r="15">
          <cell r="M15">
            <v>7.0733394045866677E-2</v>
          </cell>
        </row>
        <row r="16">
          <cell r="M16">
            <v>9.5576087426047993E-2</v>
          </cell>
        </row>
        <row r="17">
          <cell r="M17">
            <v>0.12212833482117867</v>
          </cell>
        </row>
        <row r="18">
          <cell r="M18">
            <v>0.14359225586346663</v>
          </cell>
        </row>
        <row r="19">
          <cell r="M19">
            <v>0.17174652128076801</v>
          </cell>
        </row>
        <row r="20">
          <cell r="M20">
            <v>0.20882594236319996</v>
          </cell>
        </row>
        <row r="21">
          <cell r="M21">
            <v>0.24948355910860801</v>
          </cell>
        </row>
        <row r="22">
          <cell r="M22">
            <v>0.29331212464947198</v>
          </cell>
        </row>
        <row r="23">
          <cell r="M23">
            <v>0.50414299258879991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ermeabOTRO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Hoja1 (2)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G2" t="str">
            <v>CM-Cabecera</v>
          </cell>
          <cell r="S2" t="str">
            <v>Si</v>
          </cell>
          <cell r="T2" t="str">
            <v>Plan de Desarrollo</v>
          </cell>
          <cell r="U2" t="str">
            <v>Administración</v>
          </cell>
          <cell r="X2" t="str">
            <v>Barcos, trenes, aviones y maquinaria</v>
          </cell>
          <cell r="AE2" t="str">
            <v>Alta</v>
          </cell>
          <cell r="AG2" t="str">
            <v>Bien o Servicio</v>
          </cell>
          <cell r="AH2" t="str">
            <v>Beneficios Ambientales</v>
          </cell>
          <cell r="AI2" t="str">
            <v>amperio</v>
          </cell>
        </row>
        <row r="3">
          <cell r="G3" t="str">
            <v>CD-Corregimiento</v>
          </cell>
          <cell r="S3" t="str">
            <v>No</v>
          </cell>
          <cell r="T3" t="str">
            <v>Plan de Ordenamiento Territorial,POT</v>
          </cell>
          <cell r="U3" t="str">
            <v>Capacitación y asistencia técnica</v>
          </cell>
          <cell r="X3" t="str">
            <v>Edificaciones</v>
          </cell>
          <cell r="AE3" t="str">
            <v>Media</v>
          </cell>
          <cell r="AG3" t="str">
            <v>Desperdicios</v>
          </cell>
          <cell r="AH3" t="str">
            <v>Otros Beneficios</v>
          </cell>
          <cell r="AI3" t="str">
            <v>bar</v>
          </cell>
        </row>
        <row r="4">
          <cell r="G4" t="str">
            <v>C-Corregimiento</v>
          </cell>
          <cell r="T4" t="str">
            <v>Régimen Tributario, Tasas</v>
          </cell>
          <cell r="U4" t="str">
            <v>Dotación</v>
          </cell>
          <cell r="X4" t="str">
            <v>Embalses, represas y canales-Obras Civiles</v>
          </cell>
          <cell r="AE4" t="str">
            <v>Baja</v>
          </cell>
          <cell r="AG4" t="str">
            <v>Otros</v>
          </cell>
          <cell r="AI4" t="str">
            <v>becquerel</v>
          </cell>
        </row>
        <row r="5">
          <cell r="G5" t="str">
            <v>IP-Inspección de Policía</v>
          </cell>
          <cell r="T5" t="str">
            <v>Tasas Retributivas Ambientales</v>
          </cell>
          <cell r="U5" t="str">
            <v>Estudios</v>
          </cell>
          <cell r="X5" t="str">
            <v>Embalses, represas y canales-Obras Control</v>
          </cell>
          <cell r="AI5" t="str">
            <v>bytes sobre segundo</v>
          </cell>
        </row>
        <row r="6">
          <cell r="G6" t="str">
            <v>IPM-Inspección de Policía Municipal</v>
          </cell>
          <cell r="T6" t="str">
            <v>Tasas dentro del Régimen Tributario</v>
          </cell>
          <cell r="U6" t="str">
            <v>Imprevistos</v>
          </cell>
          <cell r="X6" t="str">
            <v>Equipo de comedor, cocina, despensa y hotelería</v>
          </cell>
          <cell r="AI6" t="str">
            <v>candela</v>
          </cell>
        </row>
        <row r="7">
          <cell r="G7" t="str">
            <v>IPD-Inspección de Policía Departamental</v>
          </cell>
          <cell r="T7" t="str">
            <v>Legislación Laboral (salarios, prestaciones, contrataciones, etc)</v>
          </cell>
          <cell r="U7" t="str">
            <v>Mantenimiento</v>
          </cell>
          <cell r="X7" t="str">
            <v>Equipo de Computación y Accesorios</v>
          </cell>
          <cell r="AI7" t="str">
            <v>centímetro</v>
          </cell>
        </row>
        <row r="8">
          <cell r="G8" t="str">
            <v>CAS-Caserío</v>
          </cell>
          <cell r="T8" t="str">
            <v>Leyes, Decretos, Ordenanzas, Acuerdos, Resoluciones</v>
          </cell>
          <cell r="U8" t="str">
            <v>Obra Física</v>
          </cell>
          <cell r="X8" t="str">
            <v>Equipo de comunicación y accesorios</v>
          </cell>
          <cell r="AI8" t="str">
            <v>centímetro cuadrado</v>
          </cell>
        </row>
        <row r="9">
          <cell r="T9" t="str">
            <v>Licencias (Exploración, construcción, demolición, etc)</v>
          </cell>
          <cell r="U9" t="str">
            <v>Otros</v>
          </cell>
          <cell r="X9" t="str">
            <v>Equipo de transporte, tracción y elevación</v>
          </cell>
          <cell r="AI9" t="str">
            <v>centímetro cúbico</v>
          </cell>
        </row>
        <row r="10">
          <cell r="D10" t="str">
            <v>Antioquia</v>
          </cell>
          <cell r="T10" t="str">
            <v>Contratos de áreas aporte</v>
          </cell>
          <cell r="X10" t="str">
            <v>Equipo médico y científico</v>
          </cell>
          <cell r="AI10" t="str">
            <v>culombio</v>
          </cell>
        </row>
        <row r="11">
          <cell r="B11" t="str">
            <v>Internacional</v>
          </cell>
          <cell r="D11" t="str">
            <v>Caldas</v>
          </cell>
          <cell r="T11" t="str">
            <v>Contratos de Concesión</v>
          </cell>
          <cell r="X11" t="str">
            <v>Equipo y accesorios de generación, transmisión, distribución, producción, conducción, tratamiento, etc</v>
          </cell>
          <cell r="AI11" t="str">
            <v>día</v>
          </cell>
        </row>
        <row r="12">
          <cell r="B12" t="str">
            <v>Nacional</v>
          </cell>
          <cell r="D12" t="str">
            <v>Cauca</v>
          </cell>
          <cell r="T12" t="str">
            <v>Otras Normas</v>
          </cell>
          <cell r="X12" t="str">
            <v>Maquinaria y equipo</v>
          </cell>
          <cell r="AI12" t="str">
            <v>doce meses</v>
          </cell>
        </row>
        <row r="13">
          <cell r="B13" t="str">
            <v>Costa Atlántica</v>
          </cell>
          <cell r="D13" t="str">
            <v>Chocó</v>
          </cell>
          <cell r="X13" t="str">
            <v>Muebles, enseres y equipo de Oficina</v>
          </cell>
          <cell r="AI13" t="str">
            <v>electronvoltio</v>
          </cell>
        </row>
        <row r="14">
          <cell r="B14" t="str">
            <v>Occidente</v>
          </cell>
          <cell r="D14" t="str">
            <v>Nariño</v>
          </cell>
          <cell r="X14" t="str">
            <v>Plantas y ductos</v>
          </cell>
          <cell r="AI14" t="str">
            <v>estereorradián</v>
          </cell>
        </row>
        <row r="15">
          <cell r="B15" t="str">
            <v>Centro Oriente</v>
          </cell>
          <cell r="D15" t="str">
            <v>Quindio</v>
          </cell>
          <cell r="X15" t="str">
            <v>Redes, líneas y cables aéreos y sus accesorios</v>
          </cell>
          <cell r="AI15" t="str">
            <v>faradio</v>
          </cell>
        </row>
        <row r="16">
          <cell r="B16" t="str">
            <v>Orinoquía</v>
          </cell>
          <cell r="D16" t="str">
            <v>Risaralda</v>
          </cell>
          <cell r="X16" t="str">
            <v>Redes, líneas y cables subterraneos y sus accesorios</v>
          </cell>
          <cell r="AI16" t="str">
            <v>gigahercio</v>
          </cell>
        </row>
        <row r="17">
          <cell r="B17" t="str">
            <v>Amazonía</v>
          </cell>
          <cell r="D17" t="str">
            <v>Valle del Cauca</v>
          </cell>
          <cell r="X17" t="str">
            <v>Torres, postes y accesorios</v>
          </cell>
          <cell r="AI17" t="str">
            <v>grado</v>
          </cell>
        </row>
        <row r="18">
          <cell r="B18" t="str">
            <v>Bogotá</v>
          </cell>
          <cell r="AI18" t="str">
            <v>grado Celsius</v>
          </cell>
        </row>
        <row r="19">
          <cell r="B19" t="str">
            <v>Por Demanda</v>
          </cell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  <row r="420">
          <cell r="F420" t="str">
            <v>Pasto</v>
          </cell>
        </row>
        <row r="421">
          <cell r="F421" t="str">
            <v>Albán</v>
          </cell>
        </row>
        <row r="422">
          <cell r="F422" t="str">
            <v>Aldana</v>
          </cell>
        </row>
        <row r="423">
          <cell r="F423" t="str">
            <v>Ancuyá</v>
          </cell>
        </row>
        <row r="424">
          <cell r="F424" t="str">
            <v>Arboleda</v>
          </cell>
        </row>
        <row r="425">
          <cell r="F425" t="str">
            <v>Barbacoas</v>
          </cell>
        </row>
        <row r="426">
          <cell r="F426" t="str">
            <v>Belén</v>
          </cell>
        </row>
        <row r="427">
          <cell r="F427" t="str">
            <v>Buesaco</v>
          </cell>
        </row>
        <row r="428">
          <cell r="F428" t="str">
            <v>Colón</v>
          </cell>
        </row>
        <row r="429">
          <cell r="F429" t="str">
            <v>Consaca</v>
          </cell>
        </row>
        <row r="430">
          <cell r="F430" t="str">
            <v>Contadero</v>
          </cell>
        </row>
        <row r="431">
          <cell r="F431" t="str">
            <v>Cordoba</v>
          </cell>
        </row>
        <row r="432">
          <cell r="F432" t="str">
            <v>Cuaspud</v>
          </cell>
        </row>
        <row r="433">
          <cell r="F433" t="str">
            <v>Cumbal</v>
          </cell>
        </row>
        <row r="434">
          <cell r="F434" t="str">
            <v>Cumbitara</v>
          </cell>
        </row>
        <row r="435">
          <cell r="F435" t="str">
            <v>Chachagüí</v>
          </cell>
        </row>
        <row r="436">
          <cell r="F436" t="str">
            <v>El Charco</v>
          </cell>
        </row>
        <row r="437">
          <cell r="F437" t="str">
            <v>El Peñol</v>
          </cell>
        </row>
        <row r="438">
          <cell r="F438" t="str">
            <v>El Rosario</v>
          </cell>
        </row>
        <row r="439">
          <cell r="F439" t="str">
            <v>El Tablón De Gómez</v>
          </cell>
        </row>
        <row r="440">
          <cell r="F440" t="str">
            <v>El Tambo</v>
          </cell>
        </row>
        <row r="441">
          <cell r="F441" t="str">
            <v>Funes</v>
          </cell>
        </row>
        <row r="442">
          <cell r="F442" t="str">
            <v>Guachucal</v>
          </cell>
        </row>
        <row r="443">
          <cell r="F443" t="str">
            <v>Guaitarilla</v>
          </cell>
        </row>
        <row r="444">
          <cell r="F444" t="str">
            <v>Gualmatán</v>
          </cell>
        </row>
        <row r="445">
          <cell r="F445" t="str">
            <v>Iles</v>
          </cell>
        </row>
        <row r="446">
          <cell r="F446" t="str">
            <v>Imués</v>
          </cell>
        </row>
        <row r="447">
          <cell r="F447" t="str">
            <v>Ipiales</v>
          </cell>
        </row>
        <row r="448">
          <cell r="F448" t="str">
            <v>La Cruz</v>
          </cell>
        </row>
        <row r="449">
          <cell r="F449" t="str">
            <v>La Florida</v>
          </cell>
        </row>
        <row r="450">
          <cell r="F450" t="str">
            <v>La Llanada</v>
          </cell>
        </row>
        <row r="451">
          <cell r="F451" t="str">
            <v>La Tola</v>
          </cell>
        </row>
        <row r="452">
          <cell r="F452" t="str">
            <v>La Unión</v>
          </cell>
        </row>
        <row r="453">
          <cell r="F453" t="str">
            <v>Leiva</v>
          </cell>
        </row>
        <row r="454">
          <cell r="F454" t="str">
            <v>Linares</v>
          </cell>
        </row>
        <row r="455">
          <cell r="F455" t="str">
            <v>Los Andes</v>
          </cell>
        </row>
        <row r="456">
          <cell r="F456" t="str">
            <v>Magüi</v>
          </cell>
        </row>
        <row r="457">
          <cell r="F457" t="str">
            <v>Mallama</v>
          </cell>
        </row>
        <row r="458">
          <cell r="F458" t="str">
            <v>Mosquera</v>
          </cell>
        </row>
        <row r="459">
          <cell r="F459" t="str">
            <v>Nariño</v>
          </cell>
        </row>
        <row r="460">
          <cell r="F460" t="str">
            <v>Olaya Herrera</v>
          </cell>
        </row>
        <row r="461">
          <cell r="F461" t="str">
            <v>Ospina</v>
          </cell>
        </row>
        <row r="462">
          <cell r="F462" t="str">
            <v>Francisco Pizarro</v>
          </cell>
        </row>
        <row r="463">
          <cell r="F463" t="str">
            <v>Policarpa</v>
          </cell>
        </row>
        <row r="464">
          <cell r="F464" t="str">
            <v>Potosí</v>
          </cell>
        </row>
        <row r="465">
          <cell r="F465" t="str">
            <v>Providencia</v>
          </cell>
        </row>
        <row r="466">
          <cell r="F466" t="str">
            <v>Puerres</v>
          </cell>
        </row>
        <row r="467">
          <cell r="F467" t="str">
            <v>Pupiales</v>
          </cell>
        </row>
        <row r="468">
          <cell r="F468" t="str">
            <v>Ricaurte</v>
          </cell>
        </row>
        <row r="469">
          <cell r="F469" t="str">
            <v>Roberto Payán</v>
          </cell>
        </row>
        <row r="470">
          <cell r="F470" t="str">
            <v>Samaniego</v>
          </cell>
        </row>
        <row r="471">
          <cell r="F471" t="str">
            <v>Sandoná</v>
          </cell>
        </row>
        <row r="472">
          <cell r="F472" t="str">
            <v>San Bernardo</v>
          </cell>
        </row>
        <row r="473">
          <cell r="F473" t="str">
            <v>San Lorenzo</v>
          </cell>
        </row>
        <row r="474">
          <cell r="F474" t="str">
            <v>San Pablo</v>
          </cell>
        </row>
        <row r="475">
          <cell r="F475" t="str">
            <v>San Pedro De Cartago</v>
          </cell>
        </row>
        <row r="476">
          <cell r="F476" t="str">
            <v>Santa Barbara</v>
          </cell>
        </row>
        <row r="477">
          <cell r="F477" t="str">
            <v>Santacruz</v>
          </cell>
        </row>
        <row r="478">
          <cell r="F478" t="str">
            <v>Sapuyes</v>
          </cell>
        </row>
        <row r="479">
          <cell r="F479" t="str">
            <v>Taminango</v>
          </cell>
        </row>
        <row r="480">
          <cell r="F480" t="str">
            <v>Tangua</v>
          </cell>
          <cell r="K480" t="str">
            <v xml:space="preserve">Ipiales  </v>
          </cell>
        </row>
        <row r="481">
          <cell r="F481" t="str">
            <v>Tumaco</v>
          </cell>
          <cell r="K481" t="str">
            <v>San Juan</v>
          </cell>
        </row>
        <row r="482">
          <cell r="F482" t="str">
            <v>Túquerres</v>
          </cell>
          <cell r="K482" t="str">
            <v>Santa Rosa De Sucumbios</v>
          </cell>
        </row>
        <row r="483">
          <cell r="F483" t="str">
            <v>Yacuanquer</v>
          </cell>
          <cell r="K483" t="str">
            <v>Ukumari Kankhe</v>
          </cell>
        </row>
        <row r="484">
          <cell r="K484" t="str">
            <v xml:space="preserve">Yaramal  </v>
          </cell>
        </row>
      </sheetData>
      <sheetData sheetId="23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="103" zoomScaleNormal="103" workbookViewId="0">
      <selection activeCell="E15" sqref="E15"/>
    </sheetView>
  </sheetViews>
  <sheetFormatPr baseColWidth="10" defaultRowHeight="12.75" x14ac:dyDescent="0.2"/>
  <cols>
    <col min="1" max="1" width="6.7109375" style="41" customWidth="1"/>
    <col min="2" max="2" width="65.5703125" style="20" customWidth="1"/>
    <col min="3" max="3" width="11.42578125" style="36"/>
    <col min="4" max="4" width="15" style="41" bestFit="1" customWidth="1"/>
    <col min="5" max="5" width="15.5703125" style="38" customWidth="1"/>
    <col min="6" max="6" width="18.5703125" style="38" bestFit="1" customWidth="1"/>
    <col min="7" max="16384" width="11.42578125" style="20"/>
  </cols>
  <sheetData>
    <row r="1" spans="1:6" s="13" customFormat="1" ht="32.25" customHeight="1" x14ac:dyDescent="0.25">
      <c r="A1" s="54" t="s">
        <v>93</v>
      </c>
      <c r="B1" s="55"/>
      <c r="C1" s="55"/>
      <c r="D1" s="55"/>
      <c r="E1" s="55"/>
      <c r="F1" s="56"/>
    </row>
    <row r="2" spans="1:6" s="13" customFormat="1" ht="30" customHeight="1" x14ac:dyDescent="0.25">
      <c r="A2" s="14" t="s">
        <v>19</v>
      </c>
      <c r="B2" s="14" t="s">
        <v>26</v>
      </c>
      <c r="C2" s="14" t="s">
        <v>20</v>
      </c>
      <c r="D2" s="14" t="s">
        <v>25</v>
      </c>
      <c r="E2" s="15" t="s">
        <v>12</v>
      </c>
      <c r="F2" s="15" t="s">
        <v>13</v>
      </c>
    </row>
    <row r="3" spans="1:6" ht="18.75" customHeight="1" x14ac:dyDescent="0.2">
      <c r="A3" s="16">
        <v>1</v>
      </c>
      <c r="B3" s="17" t="s">
        <v>0</v>
      </c>
      <c r="C3" s="18"/>
      <c r="D3" s="16"/>
      <c r="E3" s="19"/>
      <c r="F3" s="19"/>
    </row>
    <row r="4" spans="1:6" x14ac:dyDescent="0.2">
      <c r="A4" s="16"/>
      <c r="B4" s="21" t="s">
        <v>1</v>
      </c>
      <c r="C4" s="18" t="s">
        <v>16</v>
      </c>
      <c r="D4" s="22">
        <v>1315.6399999999999</v>
      </c>
      <c r="E4" s="48"/>
      <c r="F4" s="23">
        <f>+ROUND(D4*E4,0)</f>
        <v>0</v>
      </c>
    </row>
    <row r="5" spans="1:6" x14ac:dyDescent="0.2">
      <c r="A5" s="16"/>
      <c r="B5" s="21" t="s">
        <v>85</v>
      </c>
      <c r="C5" s="18" t="s">
        <v>23</v>
      </c>
      <c r="D5" s="22">
        <v>156.84</v>
      </c>
      <c r="E5" s="48"/>
      <c r="F5" s="23">
        <f>+ROUND(D5*E5,0)</f>
        <v>0</v>
      </c>
    </row>
    <row r="6" spans="1:6" x14ac:dyDescent="0.2">
      <c r="A6" s="16"/>
      <c r="B6" s="21"/>
      <c r="C6" s="18"/>
      <c r="D6" s="22"/>
      <c r="E6" s="48"/>
      <c r="F6" s="23"/>
    </row>
    <row r="7" spans="1:6" x14ac:dyDescent="0.2">
      <c r="A7" s="16">
        <v>1.2</v>
      </c>
      <c r="B7" s="24" t="s">
        <v>2</v>
      </c>
      <c r="C7" s="18"/>
      <c r="D7" s="22"/>
      <c r="E7" s="48"/>
      <c r="F7" s="23"/>
    </row>
    <row r="8" spans="1:6" ht="23.25" customHeight="1" x14ac:dyDescent="0.2">
      <c r="A8" s="16"/>
      <c r="B8" s="21" t="s">
        <v>27</v>
      </c>
      <c r="C8" s="25" t="s">
        <v>18</v>
      </c>
      <c r="D8" s="22">
        <v>1</v>
      </c>
      <c r="E8" s="48"/>
      <c r="F8" s="23">
        <f>+ROUND(D8*E8,0)</f>
        <v>0</v>
      </c>
    </row>
    <row r="9" spans="1:6" x14ac:dyDescent="0.2">
      <c r="A9" s="16"/>
      <c r="B9" s="21"/>
      <c r="C9" s="18"/>
      <c r="D9" s="22"/>
      <c r="E9" s="48"/>
      <c r="F9" s="23"/>
    </row>
    <row r="10" spans="1:6" x14ac:dyDescent="0.2">
      <c r="A10" s="16">
        <v>2</v>
      </c>
      <c r="B10" s="24" t="s">
        <v>28</v>
      </c>
      <c r="C10" s="18"/>
      <c r="D10" s="22"/>
      <c r="E10" s="48"/>
      <c r="F10" s="23"/>
    </row>
    <row r="11" spans="1:6" ht="30.75" customHeight="1" x14ac:dyDescent="0.2">
      <c r="A11" s="16">
        <v>2.1</v>
      </c>
      <c r="B11" s="26" t="s">
        <v>106</v>
      </c>
      <c r="C11" s="27" t="s">
        <v>3</v>
      </c>
      <c r="D11" s="22">
        <v>8460.24</v>
      </c>
      <c r="E11" s="48"/>
      <c r="F11" s="23">
        <f>+ROUND(D11*E11,0)</f>
        <v>0</v>
      </c>
    </row>
    <row r="12" spans="1:6" ht="24.75" customHeight="1" x14ac:dyDescent="0.2">
      <c r="A12" s="28">
        <v>2.2000000000000002</v>
      </c>
      <c r="B12" s="26" t="s">
        <v>107</v>
      </c>
      <c r="C12" s="27" t="s">
        <v>3</v>
      </c>
      <c r="D12" s="22">
        <v>211.31</v>
      </c>
      <c r="E12" s="48"/>
      <c r="F12" s="23">
        <f t="shared" ref="F12:F13" si="0">+ROUND(D12*E12,0)</f>
        <v>0</v>
      </c>
    </row>
    <row r="13" spans="1:6" ht="25.5" x14ac:dyDescent="0.2">
      <c r="A13" s="28">
        <v>2.2999999999999998</v>
      </c>
      <c r="B13" s="26" t="s">
        <v>108</v>
      </c>
      <c r="C13" s="27" t="s">
        <v>3</v>
      </c>
      <c r="D13" s="22">
        <v>78</v>
      </c>
      <c r="E13" s="48"/>
      <c r="F13" s="23">
        <f t="shared" si="0"/>
        <v>0</v>
      </c>
    </row>
    <row r="14" spans="1:6" x14ac:dyDescent="0.2">
      <c r="A14" s="29"/>
      <c r="B14" s="30"/>
      <c r="C14" s="31"/>
      <c r="D14" s="32"/>
      <c r="E14" s="49"/>
      <c r="F14" s="33"/>
    </row>
    <row r="15" spans="1:6" x14ac:dyDescent="0.2">
      <c r="A15" s="16">
        <v>3</v>
      </c>
      <c r="B15" s="24" t="s">
        <v>4</v>
      </c>
      <c r="C15" s="18"/>
      <c r="D15" s="22"/>
      <c r="E15" s="48"/>
      <c r="F15" s="23"/>
    </row>
    <row r="16" spans="1:6" x14ac:dyDescent="0.2">
      <c r="A16" s="28">
        <v>3.1</v>
      </c>
      <c r="B16" s="34" t="s">
        <v>35</v>
      </c>
      <c r="C16" s="27" t="s">
        <v>3</v>
      </c>
      <c r="D16" s="22">
        <v>1387.95</v>
      </c>
      <c r="E16" s="48"/>
      <c r="F16" s="23">
        <f t="shared" ref="F16:F19" si="1">+ROUND(D16*E16,0)</f>
        <v>0</v>
      </c>
    </row>
    <row r="17" spans="1:6" x14ac:dyDescent="0.2">
      <c r="A17" s="28">
        <v>3.2</v>
      </c>
      <c r="B17" s="34" t="s">
        <v>36</v>
      </c>
      <c r="C17" s="27" t="s">
        <v>3</v>
      </c>
      <c r="D17" s="22">
        <v>4084.77</v>
      </c>
      <c r="E17" s="48"/>
      <c r="F17" s="23">
        <f t="shared" si="1"/>
        <v>0</v>
      </c>
    </row>
    <row r="18" spans="1:6" x14ac:dyDescent="0.2">
      <c r="A18" s="28">
        <v>3.3</v>
      </c>
      <c r="B18" s="34" t="s">
        <v>70</v>
      </c>
      <c r="C18" s="27" t="s">
        <v>3</v>
      </c>
      <c r="D18" s="22">
        <v>347.6400000000001</v>
      </c>
      <c r="E18" s="48"/>
      <c r="F18" s="23">
        <f t="shared" si="1"/>
        <v>0</v>
      </c>
    </row>
    <row r="19" spans="1:6" ht="25.5" x14ac:dyDescent="0.2">
      <c r="A19" s="28">
        <v>3.4</v>
      </c>
      <c r="B19" s="26" t="s">
        <v>105</v>
      </c>
      <c r="C19" s="27" t="s">
        <v>3</v>
      </c>
      <c r="D19" s="22">
        <v>1738.2</v>
      </c>
      <c r="E19" s="48"/>
      <c r="F19" s="23">
        <f t="shared" si="1"/>
        <v>0</v>
      </c>
    </row>
    <row r="20" spans="1:6" x14ac:dyDescent="0.2">
      <c r="A20" s="28"/>
      <c r="B20" s="34"/>
      <c r="C20" s="27"/>
      <c r="D20" s="22"/>
      <c r="E20" s="48"/>
      <c r="F20" s="23"/>
    </row>
    <row r="21" spans="1:6" x14ac:dyDescent="0.2">
      <c r="A21" s="16">
        <v>4</v>
      </c>
      <c r="B21" s="24" t="s">
        <v>5</v>
      </c>
      <c r="C21" s="18"/>
      <c r="D21" s="22"/>
      <c r="E21" s="48"/>
      <c r="F21" s="23"/>
    </row>
    <row r="22" spans="1:6" ht="57.75" customHeight="1" x14ac:dyDescent="0.2">
      <c r="A22" s="16"/>
      <c r="B22" s="35" t="s">
        <v>102</v>
      </c>
      <c r="C22" s="18"/>
      <c r="D22" s="22"/>
      <c r="E22" s="48"/>
      <c r="F22" s="23"/>
    </row>
    <row r="23" spans="1:6" x14ac:dyDescent="0.2">
      <c r="A23" s="16">
        <v>4.0999999999999996</v>
      </c>
      <c r="B23" s="21" t="s">
        <v>78</v>
      </c>
      <c r="C23" s="18" t="s">
        <v>16</v>
      </c>
      <c r="D23" s="22">
        <v>19</v>
      </c>
      <c r="E23" s="48"/>
      <c r="F23" s="23">
        <f t="shared" ref="F23:F25" si="2">+ROUND(D23*E23,0)</f>
        <v>0</v>
      </c>
    </row>
    <row r="24" spans="1:6" x14ac:dyDescent="0.2">
      <c r="A24" s="16">
        <v>4.2</v>
      </c>
      <c r="B24" s="21" t="s">
        <v>79</v>
      </c>
      <c r="C24" s="18" t="s">
        <v>16</v>
      </c>
      <c r="D24" s="22">
        <v>26</v>
      </c>
      <c r="E24" s="48"/>
      <c r="F24" s="23">
        <f t="shared" si="2"/>
        <v>0</v>
      </c>
    </row>
    <row r="25" spans="1:6" x14ac:dyDescent="0.2">
      <c r="A25" s="16">
        <v>4.3</v>
      </c>
      <c r="B25" s="21" t="s">
        <v>80</v>
      </c>
      <c r="C25" s="18" t="s">
        <v>16</v>
      </c>
      <c r="D25" s="22">
        <v>1159</v>
      </c>
      <c r="E25" s="48"/>
      <c r="F25" s="23">
        <f t="shared" si="2"/>
        <v>0</v>
      </c>
    </row>
    <row r="26" spans="1:6" x14ac:dyDescent="0.2">
      <c r="A26" s="16"/>
      <c r="D26" s="37"/>
      <c r="E26" s="50"/>
    </row>
    <row r="27" spans="1:6" x14ac:dyDescent="0.2">
      <c r="A27" s="16">
        <v>5</v>
      </c>
      <c r="B27" s="24" t="s">
        <v>29</v>
      </c>
      <c r="C27" s="18"/>
      <c r="D27" s="22"/>
      <c r="E27" s="48"/>
      <c r="F27" s="23"/>
    </row>
    <row r="28" spans="1:6" ht="25.5" x14ac:dyDescent="0.2">
      <c r="A28" s="28">
        <v>5.0999999999999996</v>
      </c>
      <c r="B28" s="39" t="s">
        <v>76</v>
      </c>
      <c r="C28" s="27" t="s">
        <v>6</v>
      </c>
      <c r="D28" s="22">
        <v>22</v>
      </c>
      <c r="E28" s="48"/>
      <c r="F28" s="23">
        <f t="shared" ref="F28:F31" si="3">+ROUND(D28*E28,0)</f>
        <v>0</v>
      </c>
    </row>
    <row r="29" spans="1:6" x14ac:dyDescent="0.2">
      <c r="A29" s="16">
        <v>5.3</v>
      </c>
      <c r="B29" s="40" t="s">
        <v>77</v>
      </c>
      <c r="C29" s="18" t="s">
        <v>16</v>
      </c>
      <c r="D29" s="22">
        <v>147</v>
      </c>
      <c r="E29" s="48"/>
      <c r="F29" s="23">
        <f t="shared" si="3"/>
        <v>0</v>
      </c>
    </row>
    <row r="30" spans="1:6" x14ac:dyDescent="0.2">
      <c r="A30" s="16">
        <v>5.5</v>
      </c>
      <c r="B30" s="40" t="s">
        <v>14</v>
      </c>
      <c r="C30" s="18" t="s">
        <v>6</v>
      </c>
      <c r="D30" s="22">
        <v>22</v>
      </c>
      <c r="E30" s="48"/>
      <c r="F30" s="23">
        <f t="shared" si="3"/>
        <v>0</v>
      </c>
    </row>
    <row r="31" spans="1:6" ht="25.5" x14ac:dyDescent="0.2">
      <c r="A31" s="16">
        <v>5.6</v>
      </c>
      <c r="B31" s="26" t="s">
        <v>15</v>
      </c>
      <c r="C31" s="18" t="s">
        <v>6</v>
      </c>
      <c r="D31" s="22">
        <v>22</v>
      </c>
      <c r="E31" s="48"/>
      <c r="F31" s="23">
        <f t="shared" si="3"/>
        <v>0</v>
      </c>
    </row>
    <row r="32" spans="1:6" x14ac:dyDescent="0.2">
      <c r="D32" s="37"/>
      <c r="E32" s="50"/>
    </row>
    <row r="33" spans="1:6" x14ac:dyDescent="0.2">
      <c r="A33" s="16">
        <v>7</v>
      </c>
      <c r="B33" s="24" t="s">
        <v>21</v>
      </c>
      <c r="C33" s="18"/>
      <c r="D33" s="22"/>
      <c r="E33" s="48"/>
      <c r="F33" s="23"/>
    </row>
    <row r="34" spans="1:6" x14ac:dyDescent="0.2">
      <c r="A34" s="16">
        <v>7.1</v>
      </c>
      <c r="B34" s="21" t="s">
        <v>7</v>
      </c>
      <c r="C34" s="18" t="s">
        <v>16</v>
      </c>
      <c r="D34" s="22">
        <v>19</v>
      </c>
      <c r="E34" s="48"/>
      <c r="F34" s="23">
        <f t="shared" ref="F34:F37" si="4">+ROUND(D34*E34,0)</f>
        <v>0</v>
      </c>
    </row>
    <row r="35" spans="1:6" x14ac:dyDescent="0.2">
      <c r="A35" s="16">
        <v>7.2</v>
      </c>
      <c r="B35" s="21" t="s">
        <v>8</v>
      </c>
      <c r="C35" s="18" t="s">
        <v>16</v>
      </c>
      <c r="D35" s="22">
        <v>26</v>
      </c>
      <c r="E35" s="48"/>
      <c r="F35" s="23">
        <f t="shared" si="4"/>
        <v>0</v>
      </c>
    </row>
    <row r="36" spans="1:6" x14ac:dyDescent="0.2">
      <c r="A36" s="16">
        <v>7.3</v>
      </c>
      <c r="B36" s="21" t="s">
        <v>9</v>
      </c>
      <c r="C36" s="18" t="s">
        <v>16</v>
      </c>
      <c r="D36" s="22">
        <v>200</v>
      </c>
      <c r="E36" s="48"/>
      <c r="F36" s="23">
        <f t="shared" si="4"/>
        <v>0</v>
      </c>
    </row>
    <row r="37" spans="1:6" x14ac:dyDescent="0.2">
      <c r="A37" s="16">
        <v>7.4</v>
      </c>
      <c r="B37" s="21" t="s">
        <v>10</v>
      </c>
      <c r="C37" s="18" t="s">
        <v>16</v>
      </c>
      <c r="D37" s="22">
        <v>959</v>
      </c>
      <c r="E37" s="48"/>
      <c r="F37" s="23">
        <f t="shared" si="4"/>
        <v>0</v>
      </c>
    </row>
    <row r="38" spans="1:6" x14ac:dyDescent="0.2">
      <c r="A38" s="42"/>
      <c r="D38" s="37"/>
      <c r="E38" s="50"/>
    </row>
    <row r="39" spans="1:6" x14ac:dyDescent="0.2">
      <c r="A39" s="16">
        <v>8</v>
      </c>
      <c r="B39" s="11" t="s">
        <v>30</v>
      </c>
      <c r="C39" s="25"/>
      <c r="D39" s="22"/>
      <c r="E39" s="48"/>
      <c r="F39" s="23"/>
    </row>
    <row r="40" spans="1:6" ht="84.75" customHeight="1" x14ac:dyDescent="0.2">
      <c r="A40" s="16"/>
      <c r="B40" s="26" t="s">
        <v>17</v>
      </c>
      <c r="C40" s="25" t="s">
        <v>18</v>
      </c>
      <c r="D40" s="22">
        <v>1</v>
      </c>
      <c r="E40" s="48"/>
      <c r="F40" s="23">
        <f>+ROUND(D40*E40,0)</f>
        <v>0</v>
      </c>
    </row>
    <row r="41" spans="1:6" x14ac:dyDescent="0.2">
      <c r="A41" s="16"/>
      <c r="B41" s="3"/>
      <c r="C41" s="25"/>
      <c r="D41" s="22"/>
      <c r="E41" s="48"/>
      <c r="F41" s="23"/>
    </row>
    <row r="42" spans="1:6" x14ac:dyDescent="0.2">
      <c r="A42" s="16">
        <v>9</v>
      </c>
      <c r="B42" s="12" t="s">
        <v>33</v>
      </c>
      <c r="C42" s="25"/>
      <c r="D42" s="22"/>
      <c r="E42" s="48"/>
      <c r="F42" s="23"/>
    </row>
    <row r="43" spans="1:6" ht="25.5" x14ac:dyDescent="0.2">
      <c r="A43" s="16">
        <v>9.1</v>
      </c>
      <c r="B43" s="26" t="s">
        <v>92</v>
      </c>
      <c r="C43" s="25" t="s">
        <v>16</v>
      </c>
      <c r="D43" s="22">
        <v>17</v>
      </c>
      <c r="E43" s="48"/>
      <c r="F43" s="23">
        <f>+ROUND(D43*E43,0)</f>
        <v>0</v>
      </c>
    </row>
    <row r="44" spans="1:6" x14ac:dyDescent="0.2">
      <c r="A44" s="16"/>
      <c r="B44" s="21"/>
      <c r="C44" s="18"/>
      <c r="D44" s="22"/>
      <c r="E44" s="48"/>
      <c r="F44" s="23"/>
    </row>
    <row r="45" spans="1:6" x14ac:dyDescent="0.2">
      <c r="A45" s="16">
        <v>10</v>
      </c>
      <c r="B45" s="24" t="s">
        <v>31</v>
      </c>
      <c r="C45" s="18"/>
      <c r="D45" s="22"/>
      <c r="E45" s="48"/>
      <c r="F45" s="23"/>
    </row>
    <row r="46" spans="1:6" x14ac:dyDescent="0.2">
      <c r="A46" s="16">
        <v>10.1</v>
      </c>
      <c r="B46" s="26" t="s">
        <v>90</v>
      </c>
      <c r="C46" s="18" t="s">
        <v>3</v>
      </c>
      <c r="D46" s="22">
        <v>16</v>
      </c>
      <c r="E46" s="48"/>
      <c r="F46" s="23">
        <f t="shared" ref="F46:F51" si="5">+ROUND(D46*E46,0)</f>
        <v>0</v>
      </c>
    </row>
    <row r="47" spans="1:6" x14ac:dyDescent="0.2">
      <c r="A47" s="16">
        <v>10.199999999999999</v>
      </c>
      <c r="B47" s="26" t="s">
        <v>91</v>
      </c>
      <c r="C47" s="18" t="s">
        <v>3</v>
      </c>
      <c r="D47" s="22">
        <v>42.26</v>
      </c>
      <c r="E47" s="48"/>
      <c r="F47" s="23">
        <f t="shared" si="5"/>
        <v>0</v>
      </c>
    </row>
    <row r="48" spans="1:6" x14ac:dyDescent="0.2">
      <c r="A48" s="16">
        <v>10.3</v>
      </c>
      <c r="B48" s="26" t="s">
        <v>98</v>
      </c>
      <c r="C48" s="18" t="s">
        <v>3</v>
      </c>
      <c r="D48" s="22">
        <v>5.87</v>
      </c>
      <c r="E48" s="48"/>
      <c r="F48" s="23">
        <f t="shared" si="5"/>
        <v>0</v>
      </c>
    </row>
    <row r="49" spans="1:6" x14ac:dyDescent="0.2">
      <c r="A49" s="16">
        <v>10.4</v>
      </c>
      <c r="B49" s="26" t="s">
        <v>99</v>
      </c>
      <c r="C49" s="18" t="s">
        <v>3</v>
      </c>
      <c r="D49" s="22">
        <v>8.8000000000000007</v>
      </c>
      <c r="E49" s="48"/>
      <c r="F49" s="23">
        <f t="shared" si="5"/>
        <v>0</v>
      </c>
    </row>
    <row r="50" spans="1:6" x14ac:dyDescent="0.2">
      <c r="A50" s="16">
        <v>10.5</v>
      </c>
      <c r="B50" s="26" t="s">
        <v>100</v>
      </c>
      <c r="C50" s="18" t="s">
        <v>3</v>
      </c>
      <c r="D50" s="22">
        <v>1</v>
      </c>
      <c r="E50" s="48"/>
      <c r="F50" s="23">
        <f t="shared" si="5"/>
        <v>0</v>
      </c>
    </row>
    <row r="51" spans="1:6" x14ac:dyDescent="0.2">
      <c r="A51" s="16">
        <v>10.6</v>
      </c>
      <c r="B51" s="26" t="s">
        <v>24</v>
      </c>
      <c r="C51" s="18" t="s">
        <v>3</v>
      </c>
      <c r="D51" s="22">
        <v>1.1100000000000001</v>
      </c>
      <c r="E51" s="48"/>
      <c r="F51" s="23">
        <f t="shared" si="5"/>
        <v>0</v>
      </c>
    </row>
    <row r="52" spans="1:6" x14ac:dyDescent="0.2">
      <c r="A52" s="16"/>
      <c r="B52" s="21"/>
      <c r="C52" s="18"/>
      <c r="D52" s="22"/>
      <c r="E52" s="48"/>
      <c r="F52" s="23"/>
    </row>
    <row r="53" spans="1:6" x14ac:dyDescent="0.2">
      <c r="A53" s="16">
        <v>11</v>
      </c>
      <c r="B53" s="26" t="s">
        <v>32</v>
      </c>
      <c r="C53" s="18" t="s">
        <v>22</v>
      </c>
      <c r="D53" s="22">
        <v>1957.74</v>
      </c>
      <c r="E53" s="48"/>
      <c r="F53" s="23">
        <f>+ROUND(D53*E53,0)</f>
        <v>0</v>
      </c>
    </row>
    <row r="54" spans="1:6" x14ac:dyDescent="0.2">
      <c r="A54" s="16"/>
      <c r="B54" s="21"/>
      <c r="C54" s="18"/>
      <c r="D54" s="22"/>
      <c r="E54" s="48"/>
      <c r="F54" s="23"/>
    </row>
    <row r="55" spans="1:6" x14ac:dyDescent="0.2">
      <c r="A55" s="16">
        <v>12</v>
      </c>
      <c r="B55" s="24" t="s">
        <v>34</v>
      </c>
      <c r="C55" s="18"/>
      <c r="D55" s="43"/>
      <c r="E55" s="51"/>
      <c r="F55" s="19"/>
    </row>
    <row r="56" spans="1:6" x14ac:dyDescent="0.2">
      <c r="A56" s="16">
        <v>12.1</v>
      </c>
      <c r="B56" s="26" t="s">
        <v>81</v>
      </c>
      <c r="C56" s="18" t="s">
        <v>3</v>
      </c>
      <c r="D56" s="44">
        <v>28.925133960976172</v>
      </c>
      <c r="E56" s="48"/>
      <c r="F56" s="23">
        <f t="shared" ref="F56:F57" si="6">+ROUND(D56*E56,0)</f>
        <v>0</v>
      </c>
    </row>
    <row r="57" spans="1:6" x14ac:dyDescent="0.2">
      <c r="A57" s="16">
        <v>12.2</v>
      </c>
      <c r="B57" s="26" t="s">
        <v>82</v>
      </c>
      <c r="C57" s="18" t="s">
        <v>3</v>
      </c>
      <c r="D57" s="43">
        <v>24</v>
      </c>
      <c r="E57" s="48"/>
      <c r="F57" s="23">
        <f t="shared" si="6"/>
        <v>0</v>
      </c>
    </row>
    <row r="58" spans="1:6" x14ac:dyDescent="0.2">
      <c r="A58" s="16"/>
      <c r="B58" s="21"/>
      <c r="C58" s="18"/>
      <c r="D58" s="16"/>
      <c r="E58" s="51"/>
      <c r="F58" s="19"/>
    </row>
    <row r="59" spans="1:6" x14ac:dyDescent="0.2">
      <c r="A59" s="16"/>
      <c r="B59" s="63" t="s">
        <v>97</v>
      </c>
      <c r="C59" s="63"/>
      <c r="D59" s="63"/>
      <c r="E59" s="63"/>
      <c r="F59" s="19">
        <f>+F4+F5+F8+F11+F12+F13+F16+F17+F18+F19+F23+F24+F25+F28+F29+F30+F31+F40+F43+F46+F47+F48+F49+F50+F51+F53+F56+F57</f>
        <v>0</v>
      </c>
    </row>
    <row r="60" spans="1:6" x14ac:dyDescent="0.2">
      <c r="A60" s="16"/>
      <c r="B60" s="57" t="s">
        <v>96</v>
      </c>
      <c r="C60" s="58"/>
      <c r="D60" s="58"/>
      <c r="E60" s="52" t="s">
        <v>103</v>
      </c>
      <c r="F60" s="51"/>
    </row>
    <row r="61" spans="1:6" s="13" customFormat="1" ht="19.5" customHeight="1" x14ac:dyDescent="0.25">
      <c r="A61" s="45"/>
      <c r="B61" s="60" t="s">
        <v>11</v>
      </c>
      <c r="C61" s="60"/>
      <c r="D61" s="60"/>
      <c r="E61" s="60"/>
      <c r="F61" s="46">
        <f>F59+F60</f>
        <v>0</v>
      </c>
    </row>
    <row r="62" spans="1:6" x14ac:dyDescent="0.2">
      <c r="A62" s="16"/>
      <c r="B62" s="61" t="s">
        <v>95</v>
      </c>
      <c r="C62" s="61"/>
      <c r="D62" s="61"/>
      <c r="E62" s="61"/>
      <c r="F62" s="23">
        <f>F36+F37+F35+F34</f>
        <v>0</v>
      </c>
    </row>
    <row r="63" spans="1:6" x14ac:dyDescent="0.2">
      <c r="A63" s="16"/>
      <c r="B63" s="57" t="s">
        <v>94</v>
      </c>
      <c r="C63" s="58"/>
      <c r="D63" s="58"/>
      <c r="E63" s="53" t="s">
        <v>103</v>
      </c>
      <c r="F63" s="51"/>
    </row>
    <row r="64" spans="1:6" s="13" customFormat="1" ht="18.75" customHeight="1" x14ac:dyDescent="0.25">
      <c r="A64" s="45"/>
      <c r="B64" s="62" t="s">
        <v>101</v>
      </c>
      <c r="C64" s="62"/>
      <c r="D64" s="62"/>
      <c r="E64" s="62"/>
      <c r="F64" s="46">
        <f>F62+F63</f>
        <v>0</v>
      </c>
    </row>
    <row r="65" spans="1:6" s="47" customFormat="1" ht="22.5" customHeight="1" x14ac:dyDescent="0.25">
      <c r="A65" s="14"/>
      <c r="B65" s="62" t="s">
        <v>104</v>
      </c>
      <c r="C65" s="62"/>
      <c r="D65" s="62"/>
      <c r="E65" s="62"/>
      <c r="F65" s="46">
        <f>+F61+F64</f>
        <v>0</v>
      </c>
    </row>
    <row r="66" spans="1:6" x14ac:dyDescent="0.2">
      <c r="B66" s="59"/>
      <c r="C66" s="59"/>
      <c r="D66" s="59"/>
      <c r="E66" s="59"/>
    </row>
    <row r="67" spans="1:6" x14ac:dyDescent="0.2">
      <c r="B67" s="59"/>
      <c r="C67" s="59"/>
      <c r="D67" s="59"/>
      <c r="E67" s="59"/>
    </row>
  </sheetData>
  <sheetProtection password="DF72" sheet="1" objects="1" scenarios="1"/>
  <mergeCells count="10">
    <mergeCell ref="A1:F1"/>
    <mergeCell ref="B60:D60"/>
    <mergeCell ref="B63:D63"/>
    <mergeCell ref="B66:E66"/>
    <mergeCell ref="B67:E67"/>
    <mergeCell ref="B61:E61"/>
    <mergeCell ref="B62:E62"/>
    <mergeCell ref="B64:E64"/>
    <mergeCell ref="B65:E65"/>
    <mergeCell ref="B59:E59"/>
  </mergeCells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3"/>
  <sheetViews>
    <sheetView topLeftCell="N1" workbookViewId="0">
      <selection activeCell="AH7" sqref="AH7"/>
    </sheetView>
  </sheetViews>
  <sheetFormatPr baseColWidth="10" defaultRowHeight="15" x14ac:dyDescent="0.25"/>
  <cols>
    <col min="4" max="4" width="13.85546875" bestFit="1" customWidth="1"/>
    <col min="11" max="11" width="13.85546875" bestFit="1" customWidth="1"/>
  </cols>
  <sheetData>
    <row r="2" spans="2:36" x14ac:dyDescent="0.25">
      <c r="B2" s="65" t="s">
        <v>63</v>
      </c>
      <c r="C2" s="65"/>
      <c r="D2" s="65"/>
      <c r="E2" s="65"/>
      <c r="F2" s="65"/>
    </row>
    <row r="3" spans="2:36" x14ac:dyDescent="0.25">
      <c r="I3" s="66" t="s">
        <v>84</v>
      </c>
      <c r="J3" s="66"/>
      <c r="K3" s="66"/>
    </row>
    <row r="4" spans="2:36" x14ac:dyDescent="0.25">
      <c r="B4" s="1" t="s">
        <v>83</v>
      </c>
      <c r="C4" s="1" t="s">
        <v>54</v>
      </c>
      <c r="D4" s="2" t="s">
        <v>55</v>
      </c>
      <c r="E4" s="2" t="s">
        <v>56</v>
      </c>
      <c r="F4" s="1"/>
      <c r="M4" s="65" t="s">
        <v>62</v>
      </c>
      <c r="N4" s="65"/>
      <c r="O4" s="65"/>
      <c r="Q4" t="s">
        <v>67</v>
      </c>
      <c r="T4" t="s">
        <v>69</v>
      </c>
      <c r="W4" s="65" t="s">
        <v>73</v>
      </c>
      <c r="X4" s="65"/>
      <c r="Y4" s="6"/>
      <c r="Z4" s="64" t="s">
        <v>71</v>
      </c>
      <c r="AA4" s="64"/>
      <c r="AB4" s="64"/>
      <c r="AC4" s="64"/>
      <c r="AD4" s="64"/>
      <c r="AG4" t="s">
        <v>75</v>
      </c>
    </row>
    <row r="5" spans="2:36" x14ac:dyDescent="0.25">
      <c r="B5" s="1" t="s">
        <v>37</v>
      </c>
      <c r="C5" s="1">
        <v>101.44</v>
      </c>
      <c r="D5" s="1">
        <v>5.5049999999999955</v>
      </c>
      <c r="E5" s="1">
        <v>1.5</v>
      </c>
      <c r="F5" s="1">
        <f>C5*D5*E5</f>
        <v>837.64079999999922</v>
      </c>
      <c r="I5" s="1"/>
      <c r="J5" s="1" t="s">
        <v>54</v>
      </c>
      <c r="K5" s="1" t="s">
        <v>55</v>
      </c>
      <c r="M5" t="s">
        <v>56</v>
      </c>
      <c r="N5" t="s">
        <v>61</v>
      </c>
      <c r="O5" s="5" t="s">
        <v>62</v>
      </c>
      <c r="Q5" t="s">
        <v>68</v>
      </c>
      <c r="W5" t="s">
        <v>72</v>
      </c>
      <c r="Z5" s="1" t="s">
        <v>68</v>
      </c>
      <c r="AA5" s="1" t="s">
        <v>89</v>
      </c>
      <c r="AB5" s="1" t="s">
        <v>74</v>
      </c>
      <c r="AC5" s="1"/>
      <c r="AD5" s="1"/>
    </row>
    <row r="6" spans="2:36" x14ac:dyDescent="0.25">
      <c r="B6" s="1" t="s">
        <v>38</v>
      </c>
      <c r="C6" s="1">
        <v>98.57</v>
      </c>
      <c r="D6" s="1">
        <v>5.6899999999999693</v>
      </c>
      <c r="E6" s="1">
        <v>1.5</v>
      </c>
      <c r="F6" s="1">
        <f t="shared" ref="F6:F25" si="0">C6*D6*E6</f>
        <v>841.29494999999542</v>
      </c>
      <c r="I6" s="1" t="s">
        <v>37</v>
      </c>
      <c r="J6" s="1">
        <v>101.44</v>
      </c>
      <c r="K6" s="1">
        <v>5.5049999999999955</v>
      </c>
      <c r="M6">
        <v>1.5</v>
      </c>
      <c r="N6">
        <v>0.2</v>
      </c>
      <c r="O6">
        <f>N6*M6*J6</f>
        <v>30.432000000000002</v>
      </c>
      <c r="Q6">
        <v>1</v>
      </c>
      <c r="R6">
        <f>J6*M6*Q6</f>
        <v>152.16</v>
      </c>
      <c r="T6">
        <v>2.35</v>
      </c>
      <c r="U6">
        <f>J6*M6*T6</f>
        <v>357.57600000000002</v>
      </c>
      <c r="W6">
        <v>0.1</v>
      </c>
      <c r="X6">
        <f>J6*M6*W6</f>
        <v>15.216000000000001</v>
      </c>
      <c r="Z6" s="1">
        <v>1.018</v>
      </c>
      <c r="AA6" s="1">
        <f>M6*Z6</f>
        <v>1.5270000000000001</v>
      </c>
      <c r="AB6" s="1">
        <f>((0.6/2)^2)*3.1416</f>
        <v>0.282744</v>
      </c>
      <c r="AC6" s="1">
        <f>AA6-AB6</f>
        <v>1.244256</v>
      </c>
      <c r="AD6" s="1">
        <f>AC6*J6</f>
        <v>126.21732864000001</v>
      </c>
      <c r="AG6" s="4" t="s">
        <v>54</v>
      </c>
      <c r="AH6" t="s">
        <v>86</v>
      </c>
      <c r="AI6" t="s">
        <v>56</v>
      </c>
    </row>
    <row r="7" spans="2:36" x14ac:dyDescent="0.25">
      <c r="B7" s="1" t="s">
        <v>39</v>
      </c>
      <c r="C7" s="1">
        <v>93.99</v>
      </c>
      <c r="D7" s="1">
        <v>6.2549999999999955</v>
      </c>
      <c r="E7" s="1">
        <v>1.5</v>
      </c>
      <c r="F7" s="1">
        <f t="shared" si="0"/>
        <v>881.86117499999932</v>
      </c>
      <c r="I7" s="1" t="s">
        <v>38</v>
      </c>
      <c r="J7" s="1">
        <v>98.57</v>
      </c>
      <c r="K7" s="1">
        <v>5.6899999999999693</v>
      </c>
      <c r="M7">
        <v>1.5</v>
      </c>
      <c r="N7">
        <v>0.2</v>
      </c>
      <c r="O7">
        <f t="shared" ref="O7:O26" si="1">N7*M7*J7</f>
        <v>29.571000000000002</v>
      </c>
      <c r="Q7">
        <v>1</v>
      </c>
      <c r="R7">
        <f t="shared" ref="R7:R26" si="2">J7*M7*Q7</f>
        <v>147.85499999999999</v>
      </c>
      <c r="T7">
        <v>2.35</v>
      </c>
      <c r="U7">
        <f t="shared" ref="U7:U26" si="3">J7*M7*T7</f>
        <v>347.45925</v>
      </c>
      <c r="W7">
        <v>0.1</v>
      </c>
      <c r="X7">
        <f t="shared" ref="X7:X26" si="4">J7*M7*W7</f>
        <v>14.785499999999999</v>
      </c>
      <c r="Z7" s="1">
        <v>1.018</v>
      </c>
      <c r="AA7" s="1">
        <f>M7*Z7</f>
        <v>1.5270000000000001</v>
      </c>
      <c r="AB7" s="1">
        <f>((0.6/2)^2)*3.1416</f>
        <v>0.282744</v>
      </c>
      <c r="AC7" s="1">
        <f>AA7-AB7</f>
        <v>1.244256</v>
      </c>
      <c r="AD7" s="1">
        <f>AC7*J7</f>
        <v>122.64631392</v>
      </c>
      <c r="AG7" s="4">
        <v>2</v>
      </c>
    </row>
    <row r="8" spans="2:36" x14ac:dyDescent="0.25">
      <c r="B8" s="1" t="s">
        <v>40</v>
      </c>
      <c r="C8" s="1">
        <v>31.51</v>
      </c>
      <c r="D8" s="1">
        <v>6.5500000000000114</v>
      </c>
      <c r="E8" s="1">
        <v>1.5</v>
      </c>
      <c r="F8" s="1">
        <f t="shared" si="0"/>
        <v>309.58575000000053</v>
      </c>
      <c r="I8" s="1" t="s">
        <v>39</v>
      </c>
      <c r="J8" s="1">
        <v>93.99</v>
      </c>
      <c r="K8" s="1">
        <v>6.2549999999999955</v>
      </c>
      <c r="M8">
        <v>1.5</v>
      </c>
      <c r="N8">
        <v>0.2</v>
      </c>
      <c r="O8">
        <f t="shared" si="1"/>
        <v>28.197000000000003</v>
      </c>
      <c r="Q8">
        <v>1</v>
      </c>
      <c r="R8">
        <f t="shared" si="2"/>
        <v>140.98499999999999</v>
      </c>
      <c r="T8">
        <v>2.35</v>
      </c>
      <c r="U8">
        <f t="shared" si="3"/>
        <v>331.31475</v>
      </c>
      <c r="W8">
        <v>0.1</v>
      </c>
      <c r="X8">
        <f t="shared" si="4"/>
        <v>14.0985</v>
      </c>
      <c r="Z8" s="1">
        <v>1.018</v>
      </c>
      <c r="AA8" s="1">
        <f>M8*Z8</f>
        <v>1.5270000000000001</v>
      </c>
      <c r="AB8" s="1">
        <f>((0.7/2)^2)*3.1416</f>
        <v>0.38484599999999997</v>
      </c>
      <c r="AC8" s="1">
        <f>AA8-AB8</f>
        <v>1.1421540000000001</v>
      </c>
      <c r="AD8" s="1">
        <f>AC8*J8</f>
        <v>107.35105446</v>
      </c>
    </row>
    <row r="9" spans="2:36" x14ac:dyDescent="0.25">
      <c r="B9" s="1" t="s">
        <v>41</v>
      </c>
      <c r="C9" s="1">
        <v>75.61</v>
      </c>
      <c r="D9" s="1">
        <v>6.1449999999999818</v>
      </c>
      <c r="E9" s="1">
        <v>1.5</v>
      </c>
      <c r="F9" s="1">
        <f t="shared" si="0"/>
        <v>696.93517499999791</v>
      </c>
      <c r="I9" s="1" t="s">
        <v>40</v>
      </c>
      <c r="J9" s="1">
        <v>31.51</v>
      </c>
      <c r="K9" s="1">
        <v>6.5500000000000114</v>
      </c>
      <c r="M9">
        <v>1.5</v>
      </c>
      <c r="N9">
        <v>0.2</v>
      </c>
      <c r="O9">
        <f t="shared" si="1"/>
        <v>9.4530000000000012</v>
      </c>
      <c r="Q9">
        <v>1</v>
      </c>
      <c r="R9">
        <f t="shared" si="2"/>
        <v>47.265000000000001</v>
      </c>
      <c r="T9">
        <v>2.35</v>
      </c>
      <c r="U9">
        <f t="shared" si="3"/>
        <v>111.07275</v>
      </c>
      <c r="W9">
        <v>0.1</v>
      </c>
      <c r="X9">
        <f t="shared" si="4"/>
        <v>4.7265000000000006</v>
      </c>
      <c r="Z9" s="1">
        <v>1.018</v>
      </c>
      <c r="AA9" s="1">
        <f t="shared" ref="AA9:AA26" si="5">M9*Z9</f>
        <v>1.5270000000000001</v>
      </c>
      <c r="AB9" s="1">
        <f t="shared" ref="AB9:AB26" si="6">((0.7/2)^2)*3.1416</f>
        <v>0.38484599999999997</v>
      </c>
      <c r="AC9" s="1">
        <f t="shared" ref="AC9:AC26" si="7">AA9-AB9</f>
        <v>1.1421540000000001</v>
      </c>
      <c r="AD9" s="1">
        <f t="shared" ref="AD9:AD26" si="8">AC9*J9</f>
        <v>35.989272540000009</v>
      </c>
      <c r="AG9" s="10" t="s">
        <v>87</v>
      </c>
      <c r="AH9" s="7"/>
      <c r="AI9" s="8"/>
      <c r="AJ9" s="9"/>
    </row>
    <row r="10" spans="2:36" x14ac:dyDescent="0.25">
      <c r="B10" s="1" t="s">
        <v>42</v>
      </c>
      <c r="C10" s="1">
        <v>100</v>
      </c>
      <c r="D10" s="1">
        <v>5.625</v>
      </c>
      <c r="E10" s="1">
        <v>1.5</v>
      </c>
      <c r="F10" s="1">
        <f t="shared" si="0"/>
        <v>843.75</v>
      </c>
      <c r="I10" s="1" t="s">
        <v>41</v>
      </c>
      <c r="J10" s="1">
        <v>75.61</v>
      </c>
      <c r="K10" s="1">
        <v>6.1449999999999818</v>
      </c>
      <c r="M10">
        <v>1.5</v>
      </c>
      <c r="N10">
        <v>0.2</v>
      </c>
      <c r="O10">
        <f t="shared" si="1"/>
        <v>22.683000000000003</v>
      </c>
      <c r="Q10">
        <v>1</v>
      </c>
      <c r="R10">
        <f t="shared" si="2"/>
        <v>113.41499999999999</v>
      </c>
      <c r="T10">
        <v>2.35</v>
      </c>
      <c r="U10">
        <f t="shared" si="3"/>
        <v>266.52524999999997</v>
      </c>
      <c r="W10">
        <v>0.1</v>
      </c>
      <c r="X10">
        <f t="shared" si="4"/>
        <v>11.3415</v>
      </c>
      <c r="Z10" s="1">
        <v>1.018</v>
      </c>
      <c r="AA10" s="1">
        <f t="shared" si="5"/>
        <v>1.5270000000000001</v>
      </c>
      <c r="AB10" s="1">
        <f t="shared" si="6"/>
        <v>0.38484599999999997</v>
      </c>
      <c r="AC10" s="1">
        <f t="shared" si="7"/>
        <v>1.1421540000000001</v>
      </c>
      <c r="AD10" s="1">
        <f t="shared" si="8"/>
        <v>86.358263940000015</v>
      </c>
      <c r="AG10" s="1"/>
      <c r="AH10" s="1"/>
      <c r="AI10" s="1"/>
      <c r="AJ10" s="1"/>
    </row>
    <row r="11" spans="2:36" x14ac:dyDescent="0.25">
      <c r="B11" s="1" t="s">
        <v>43</v>
      </c>
      <c r="C11" s="1">
        <v>99.47</v>
      </c>
      <c r="D11" s="1">
        <v>5.1550000000000011</v>
      </c>
      <c r="E11" s="1">
        <v>1.5</v>
      </c>
      <c r="F11" s="1">
        <f t="shared" si="0"/>
        <v>769.15177500000004</v>
      </c>
      <c r="I11" s="1" t="s">
        <v>42</v>
      </c>
      <c r="J11" s="1">
        <v>100</v>
      </c>
      <c r="K11" s="1">
        <v>5.625</v>
      </c>
      <c r="M11">
        <v>1.5</v>
      </c>
      <c r="N11">
        <v>0.2</v>
      </c>
      <c r="O11">
        <f t="shared" si="1"/>
        <v>30.000000000000004</v>
      </c>
      <c r="Q11">
        <v>1</v>
      </c>
      <c r="R11">
        <f t="shared" si="2"/>
        <v>150</v>
      </c>
      <c r="T11">
        <v>2.35</v>
      </c>
      <c r="U11">
        <f t="shared" si="3"/>
        <v>352.5</v>
      </c>
      <c r="W11">
        <v>0.1</v>
      </c>
      <c r="X11">
        <f t="shared" si="4"/>
        <v>15</v>
      </c>
      <c r="Z11" s="1">
        <v>1.018</v>
      </c>
      <c r="AA11" s="1">
        <f t="shared" si="5"/>
        <v>1.5270000000000001</v>
      </c>
      <c r="AB11" s="1">
        <f t="shared" si="6"/>
        <v>0.38484599999999997</v>
      </c>
      <c r="AC11" s="1">
        <f t="shared" si="7"/>
        <v>1.1421540000000001</v>
      </c>
      <c r="AD11" s="1">
        <f t="shared" si="8"/>
        <v>114.21540000000002</v>
      </c>
      <c r="AG11" s="1" t="s">
        <v>54</v>
      </c>
      <c r="AH11" s="1" t="s">
        <v>86</v>
      </c>
      <c r="AI11" s="1" t="s">
        <v>56</v>
      </c>
      <c r="AJ11" s="1"/>
    </row>
    <row r="12" spans="2:36" x14ac:dyDescent="0.25">
      <c r="B12" s="1" t="s">
        <v>44</v>
      </c>
      <c r="C12" s="1">
        <v>100.01</v>
      </c>
      <c r="D12" s="1">
        <v>5.125</v>
      </c>
      <c r="E12" s="1">
        <v>1.5</v>
      </c>
      <c r="F12" s="1">
        <f t="shared" si="0"/>
        <v>768.82687499999997</v>
      </c>
      <c r="I12" s="1" t="s">
        <v>43</v>
      </c>
      <c r="J12" s="1">
        <v>99.47</v>
      </c>
      <c r="K12" s="1">
        <v>5.1550000000000011</v>
      </c>
      <c r="M12">
        <v>1.5</v>
      </c>
      <c r="N12">
        <v>0.2</v>
      </c>
      <c r="O12">
        <f t="shared" si="1"/>
        <v>29.841000000000005</v>
      </c>
      <c r="Q12">
        <v>1</v>
      </c>
      <c r="R12">
        <f t="shared" si="2"/>
        <v>149.20499999999998</v>
      </c>
      <c r="T12">
        <v>2.35</v>
      </c>
      <c r="U12">
        <f t="shared" si="3"/>
        <v>350.63174999999995</v>
      </c>
      <c r="W12">
        <v>0.1</v>
      </c>
      <c r="X12">
        <f t="shared" si="4"/>
        <v>14.920499999999999</v>
      </c>
      <c r="Z12" s="1">
        <v>1.018</v>
      </c>
      <c r="AA12" s="1">
        <f t="shared" si="5"/>
        <v>1.5270000000000001</v>
      </c>
      <c r="AB12" s="1">
        <f t="shared" si="6"/>
        <v>0.38484599999999997</v>
      </c>
      <c r="AC12" s="1">
        <f t="shared" si="7"/>
        <v>1.1421540000000001</v>
      </c>
      <c r="AD12" s="1">
        <f t="shared" si="8"/>
        <v>113.61005838000001</v>
      </c>
      <c r="AG12" s="1">
        <v>39</v>
      </c>
      <c r="AH12" s="1">
        <v>1</v>
      </c>
      <c r="AI12" s="1">
        <v>2</v>
      </c>
      <c r="AJ12" s="1">
        <f>AG12*AH12*AI12</f>
        <v>78</v>
      </c>
    </row>
    <row r="13" spans="2:36" x14ac:dyDescent="0.25">
      <c r="B13" s="1" t="s">
        <v>45</v>
      </c>
      <c r="C13" s="1">
        <v>38.68</v>
      </c>
      <c r="D13" s="1">
        <v>5.4050000000000296</v>
      </c>
      <c r="E13" s="1">
        <v>1.5</v>
      </c>
      <c r="F13" s="1">
        <f t="shared" si="0"/>
        <v>313.59810000000175</v>
      </c>
      <c r="I13" s="1" t="s">
        <v>44</v>
      </c>
      <c r="J13" s="1">
        <v>100.01</v>
      </c>
      <c r="K13" s="1">
        <v>5.125</v>
      </c>
      <c r="M13">
        <v>1.5</v>
      </c>
      <c r="N13">
        <v>0.2</v>
      </c>
      <c r="O13">
        <f t="shared" si="1"/>
        <v>30.003000000000007</v>
      </c>
      <c r="Q13">
        <v>1</v>
      </c>
      <c r="R13">
        <f t="shared" si="2"/>
        <v>150.01500000000001</v>
      </c>
      <c r="T13">
        <v>2.35</v>
      </c>
      <c r="U13">
        <f t="shared" si="3"/>
        <v>352.53525000000008</v>
      </c>
      <c r="W13">
        <v>0.1</v>
      </c>
      <c r="X13">
        <f t="shared" si="4"/>
        <v>15.001500000000002</v>
      </c>
      <c r="Z13" s="1">
        <v>1.018</v>
      </c>
      <c r="AA13" s="1">
        <f t="shared" si="5"/>
        <v>1.5270000000000001</v>
      </c>
      <c r="AB13" s="1">
        <f t="shared" si="6"/>
        <v>0.38484599999999997</v>
      </c>
      <c r="AC13" s="1">
        <f t="shared" si="7"/>
        <v>1.1421540000000001</v>
      </c>
      <c r="AD13" s="1">
        <f t="shared" si="8"/>
        <v>114.22682154000002</v>
      </c>
    </row>
    <row r="14" spans="2:36" x14ac:dyDescent="0.25">
      <c r="B14" s="1" t="s">
        <v>46</v>
      </c>
      <c r="C14" s="1">
        <v>28.46</v>
      </c>
      <c r="D14" s="1">
        <v>5.4850000000000136</v>
      </c>
      <c r="E14" s="1">
        <v>1.5</v>
      </c>
      <c r="F14" s="1">
        <f t="shared" si="0"/>
        <v>234.15465000000057</v>
      </c>
      <c r="I14" s="1" t="s">
        <v>45</v>
      </c>
      <c r="J14" s="1">
        <v>38.68</v>
      </c>
      <c r="K14" s="1">
        <v>5.4050000000000296</v>
      </c>
      <c r="M14">
        <v>1.5</v>
      </c>
      <c r="N14">
        <v>0.2</v>
      </c>
      <c r="O14">
        <f t="shared" si="1"/>
        <v>11.604000000000001</v>
      </c>
      <c r="Q14">
        <v>1</v>
      </c>
      <c r="R14">
        <f t="shared" si="2"/>
        <v>58.019999999999996</v>
      </c>
      <c r="T14">
        <v>2.35</v>
      </c>
      <c r="U14">
        <f t="shared" si="3"/>
        <v>136.34700000000001</v>
      </c>
      <c r="W14">
        <v>0.1</v>
      </c>
      <c r="X14">
        <f t="shared" si="4"/>
        <v>5.8019999999999996</v>
      </c>
      <c r="Z14" s="1">
        <v>1.018</v>
      </c>
      <c r="AA14" s="1">
        <f t="shared" si="5"/>
        <v>1.5270000000000001</v>
      </c>
      <c r="AB14" s="1">
        <f t="shared" si="6"/>
        <v>0.38484599999999997</v>
      </c>
      <c r="AC14" s="1">
        <f t="shared" si="7"/>
        <v>1.1421540000000001</v>
      </c>
      <c r="AD14" s="1">
        <f t="shared" si="8"/>
        <v>44.178516720000005</v>
      </c>
    </row>
    <row r="15" spans="2:36" x14ac:dyDescent="0.25">
      <c r="B15" s="1" t="s">
        <v>47</v>
      </c>
      <c r="C15" s="1">
        <v>58.83</v>
      </c>
      <c r="D15" s="1">
        <v>5.2150000000000034</v>
      </c>
      <c r="E15" s="1">
        <v>1.5</v>
      </c>
      <c r="F15" s="1">
        <f t="shared" si="0"/>
        <v>460.19767500000023</v>
      </c>
      <c r="I15" s="1" t="s">
        <v>46</v>
      </c>
      <c r="J15" s="1">
        <v>28.46</v>
      </c>
      <c r="K15" s="1">
        <v>5.4850000000000136</v>
      </c>
      <c r="M15">
        <v>1.5</v>
      </c>
      <c r="N15">
        <v>0.2</v>
      </c>
      <c r="O15">
        <f t="shared" si="1"/>
        <v>8.538000000000002</v>
      </c>
      <c r="Q15">
        <v>1</v>
      </c>
      <c r="R15">
        <f t="shared" si="2"/>
        <v>42.69</v>
      </c>
      <c r="T15">
        <v>2.35</v>
      </c>
      <c r="U15">
        <f t="shared" si="3"/>
        <v>100.3215</v>
      </c>
      <c r="W15">
        <v>0.1</v>
      </c>
      <c r="X15">
        <f t="shared" si="4"/>
        <v>4.2690000000000001</v>
      </c>
      <c r="Z15" s="1">
        <v>1.018</v>
      </c>
      <c r="AA15" s="1">
        <f t="shared" si="5"/>
        <v>1.5270000000000001</v>
      </c>
      <c r="AB15" s="1">
        <f t="shared" si="6"/>
        <v>0.38484599999999997</v>
      </c>
      <c r="AC15" s="1">
        <f t="shared" si="7"/>
        <v>1.1421540000000001</v>
      </c>
      <c r="AD15" s="1">
        <f t="shared" si="8"/>
        <v>32.505702840000005</v>
      </c>
    </row>
    <row r="16" spans="2:36" x14ac:dyDescent="0.25">
      <c r="B16" s="1" t="s">
        <v>48</v>
      </c>
      <c r="C16" s="1">
        <v>32.07</v>
      </c>
      <c r="D16" s="1">
        <v>4.8500000000000227</v>
      </c>
      <c r="E16" s="1">
        <v>1.5</v>
      </c>
      <c r="F16" s="1">
        <f t="shared" si="0"/>
        <v>233.3092500000011</v>
      </c>
      <c r="I16" s="1" t="s">
        <v>47</v>
      </c>
      <c r="J16" s="1">
        <v>58.83</v>
      </c>
      <c r="K16" s="1">
        <v>5.2150000000000034</v>
      </c>
      <c r="M16">
        <v>1.5</v>
      </c>
      <c r="N16">
        <v>0.2</v>
      </c>
      <c r="O16">
        <f t="shared" si="1"/>
        <v>17.649000000000001</v>
      </c>
      <c r="Q16">
        <v>1</v>
      </c>
      <c r="R16">
        <f t="shared" si="2"/>
        <v>88.245000000000005</v>
      </c>
      <c r="T16">
        <v>2.35</v>
      </c>
      <c r="U16">
        <f t="shared" si="3"/>
        <v>207.37575000000001</v>
      </c>
      <c r="W16">
        <v>0.1</v>
      </c>
      <c r="X16">
        <f t="shared" si="4"/>
        <v>8.8245000000000005</v>
      </c>
      <c r="Z16" s="1">
        <v>1.018</v>
      </c>
      <c r="AA16" s="1">
        <f t="shared" si="5"/>
        <v>1.5270000000000001</v>
      </c>
      <c r="AB16" s="1">
        <f t="shared" si="6"/>
        <v>0.38484599999999997</v>
      </c>
      <c r="AC16" s="1">
        <f t="shared" si="7"/>
        <v>1.1421540000000001</v>
      </c>
      <c r="AD16" s="1">
        <f t="shared" si="8"/>
        <v>67.19291982</v>
      </c>
    </row>
    <row r="17" spans="1:30" x14ac:dyDescent="0.25">
      <c r="B17" s="1" t="s">
        <v>49</v>
      </c>
      <c r="C17" s="1">
        <v>40.53</v>
      </c>
      <c r="D17" s="1">
        <v>3.5550000000000068</v>
      </c>
      <c r="E17" s="1">
        <v>1.5</v>
      </c>
      <c r="F17" s="1">
        <f t="shared" si="0"/>
        <v>216.12622500000043</v>
      </c>
      <c r="I17" s="1" t="s">
        <v>48</v>
      </c>
      <c r="J17" s="1">
        <v>32.07</v>
      </c>
      <c r="K17" s="1">
        <v>4.8500000000000227</v>
      </c>
      <c r="M17">
        <v>1.5</v>
      </c>
      <c r="N17">
        <v>0.2</v>
      </c>
      <c r="O17">
        <f t="shared" si="1"/>
        <v>9.6210000000000022</v>
      </c>
      <c r="Q17">
        <v>1</v>
      </c>
      <c r="R17">
        <f t="shared" si="2"/>
        <v>48.105000000000004</v>
      </c>
      <c r="T17">
        <v>2.35</v>
      </c>
      <c r="U17">
        <f t="shared" si="3"/>
        <v>113.04675000000002</v>
      </c>
      <c r="W17">
        <v>0.1</v>
      </c>
      <c r="X17">
        <f t="shared" si="4"/>
        <v>4.8105000000000011</v>
      </c>
      <c r="Z17" s="1">
        <v>1.018</v>
      </c>
      <c r="AA17" s="1">
        <f t="shared" si="5"/>
        <v>1.5270000000000001</v>
      </c>
      <c r="AB17" s="1">
        <f t="shared" si="6"/>
        <v>0.38484599999999997</v>
      </c>
      <c r="AC17" s="1">
        <f t="shared" si="7"/>
        <v>1.1421540000000001</v>
      </c>
      <c r="AD17" s="1">
        <f t="shared" si="8"/>
        <v>36.628878780000001</v>
      </c>
    </row>
    <row r="18" spans="1:30" x14ac:dyDescent="0.25">
      <c r="B18" s="1" t="s">
        <v>50</v>
      </c>
      <c r="C18" s="1">
        <v>62.17</v>
      </c>
      <c r="D18" s="1">
        <v>2.914999999999992</v>
      </c>
      <c r="E18" s="1">
        <v>1.5</v>
      </c>
      <c r="F18" s="1">
        <f t="shared" si="0"/>
        <v>271.83832499999926</v>
      </c>
      <c r="I18" s="1" t="s">
        <v>49</v>
      </c>
      <c r="J18" s="1">
        <v>40.53</v>
      </c>
      <c r="K18" s="1">
        <v>3.5550000000000068</v>
      </c>
      <c r="M18">
        <v>1.5</v>
      </c>
      <c r="N18">
        <v>0.2</v>
      </c>
      <c r="O18">
        <f t="shared" si="1"/>
        <v>12.159000000000002</v>
      </c>
      <c r="Q18">
        <v>1</v>
      </c>
      <c r="R18">
        <f t="shared" si="2"/>
        <v>60.795000000000002</v>
      </c>
      <c r="T18">
        <v>2.35</v>
      </c>
      <c r="U18">
        <f t="shared" si="3"/>
        <v>142.86825000000002</v>
      </c>
      <c r="W18">
        <v>0.1</v>
      </c>
      <c r="X18">
        <f t="shared" si="4"/>
        <v>6.0795000000000003</v>
      </c>
      <c r="Z18" s="1">
        <v>1.018</v>
      </c>
      <c r="AA18" s="1">
        <f t="shared" si="5"/>
        <v>1.5270000000000001</v>
      </c>
      <c r="AB18" s="1">
        <f t="shared" si="6"/>
        <v>0.38484599999999997</v>
      </c>
      <c r="AC18" s="1">
        <f t="shared" si="7"/>
        <v>1.1421540000000001</v>
      </c>
      <c r="AD18" s="1">
        <f t="shared" si="8"/>
        <v>46.291501620000005</v>
      </c>
    </row>
    <row r="19" spans="1:30" x14ac:dyDescent="0.25">
      <c r="B19" s="1" t="s">
        <v>51</v>
      </c>
      <c r="C19" s="1">
        <v>55.11</v>
      </c>
      <c r="D19" s="1">
        <v>3.0649999999999977</v>
      </c>
      <c r="E19" s="1">
        <v>1.5</v>
      </c>
      <c r="F19" s="1">
        <f t="shared" si="0"/>
        <v>253.36822499999982</v>
      </c>
      <c r="I19" s="1" t="s">
        <v>50</v>
      </c>
      <c r="J19" s="1">
        <v>62.17</v>
      </c>
      <c r="K19" s="1">
        <v>2.914999999999992</v>
      </c>
      <c r="M19">
        <v>1.5</v>
      </c>
      <c r="N19">
        <v>0.2</v>
      </c>
      <c r="O19">
        <f t="shared" si="1"/>
        <v>18.651000000000003</v>
      </c>
      <c r="Q19">
        <v>1</v>
      </c>
      <c r="R19">
        <f t="shared" si="2"/>
        <v>93.254999999999995</v>
      </c>
      <c r="T19">
        <v>2.35</v>
      </c>
      <c r="U19">
        <f t="shared" si="3"/>
        <v>219.14924999999999</v>
      </c>
      <c r="W19">
        <v>0.1</v>
      </c>
      <c r="X19">
        <f t="shared" si="4"/>
        <v>9.3254999999999999</v>
      </c>
      <c r="Z19" s="1">
        <v>1.018</v>
      </c>
      <c r="AA19" s="1">
        <f t="shared" si="5"/>
        <v>1.5270000000000001</v>
      </c>
      <c r="AB19" s="1">
        <f t="shared" si="6"/>
        <v>0.38484599999999997</v>
      </c>
      <c r="AC19" s="1">
        <f t="shared" si="7"/>
        <v>1.1421540000000001</v>
      </c>
      <c r="AD19" s="1">
        <f t="shared" si="8"/>
        <v>71.007714180000008</v>
      </c>
    </row>
    <row r="20" spans="1:30" x14ac:dyDescent="0.25">
      <c r="B20" s="1" t="s">
        <v>52</v>
      </c>
      <c r="C20" s="1">
        <v>46.35</v>
      </c>
      <c r="D20" s="1">
        <v>3.0499999999999829</v>
      </c>
      <c r="E20" s="1">
        <v>1.5</v>
      </c>
      <c r="F20" s="1">
        <f t="shared" si="0"/>
        <v>212.05124999999882</v>
      </c>
      <c r="I20" s="1" t="s">
        <v>51</v>
      </c>
      <c r="J20" s="1">
        <v>55.11</v>
      </c>
      <c r="K20" s="1">
        <v>3.0649999999999977</v>
      </c>
      <c r="M20">
        <v>1.5</v>
      </c>
      <c r="N20">
        <v>0.2</v>
      </c>
      <c r="O20">
        <f t="shared" si="1"/>
        <v>16.533000000000001</v>
      </c>
      <c r="Q20">
        <v>1</v>
      </c>
      <c r="R20">
        <f t="shared" si="2"/>
        <v>82.664999999999992</v>
      </c>
      <c r="T20">
        <v>2.35</v>
      </c>
      <c r="U20">
        <f t="shared" si="3"/>
        <v>194.26274999999998</v>
      </c>
      <c r="W20">
        <v>0.1</v>
      </c>
      <c r="X20">
        <f t="shared" si="4"/>
        <v>8.2664999999999988</v>
      </c>
      <c r="Z20" s="1">
        <v>1.018</v>
      </c>
      <c r="AA20" s="1">
        <f t="shared" si="5"/>
        <v>1.5270000000000001</v>
      </c>
      <c r="AB20" s="1">
        <f t="shared" si="6"/>
        <v>0.38484599999999997</v>
      </c>
      <c r="AC20" s="1">
        <f t="shared" si="7"/>
        <v>1.1421540000000001</v>
      </c>
      <c r="AD20" s="1">
        <f t="shared" si="8"/>
        <v>62.944106940000005</v>
      </c>
    </row>
    <row r="21" spans="1:30" x14ac:dyDescent="0.25">
      <c r="B21" s="1" t="s">
        <v>53</v>
      </c>
      <c r="C21" s="1">
        <v>50</v>
      </c>
      <c r="D21" s="1">
        <v>2.714999999999975</v>
      </c>
      <c r="E21" s="1">
        <v>1.5</v>
      </c>
      <c r="F21" s="1">
        <f t="shared" si="0"/>
        <v>203.62499999999812</v>
      </c>
      <c r="I21" s="1" t="s">
        <v>52</v>
      </c>
      <c r="J21" s="1">
        <v>46.35</v>
      </c>
      <c r="K21" s="1">
        <v>3.0499999999999829</v>
      </c>
      <c r="M21">
        <v>1.5</v>
      </c>
      <c r="N21">
        <v>0.2</v>
      </c>
      <c r="O21">
        <f t="shared" si="1"/>
        <v>13.905000000000003</v>
      </c>
      <c r="Q21">
        <v>1</v>
      </c>
      <c r="R21">
        <f t="shared" si="2"/>
        <v>69.525000000000006</v>
      </c>
      <c r="T21">
        <v>2.35</v>
      </c>
      <c r="U21">
        <f t="shared" si="3"/>
        <v>163.38375000000002</v>
      </c>
      <c r="W21">
        <v>0.1</v>
      </c>
      <c r="X21">
        <f t="shared" si="4"/>
        <v>6.9525000000000006</v>
      </c>
      <c r="Z21" s="1">
        <v>1.018</v>
      </c>
      <c r="AA21" s="1">
        <f t="shared" si="5"/>
        <v>1.5270000000000001</v>
      </c>
      <c r="AB21" s="1">
        <f t="shared" si="6"/>
        <v>0.38484599999999997</v>
      </c>
      <c r="AC21" s="1">
        <f t="shared" si="7"/>
        <v>1.1421540000000001</v>
      </c>
      <c r="AD21" s="1">
        <f t="shared" si="8"/>
        <v>52.93883790000001</v>
      </c>
    </row>
    <row r="22" spans="1:30" x14ac:dyDescent="0.25">
      <c r="B22" s="1" t="s">
        <v>57</v>
      </c>
      <c r="C22" s="1">
        <v>18</v>
      </c>
      <c r="D22" s="1">
        <v>2.2800000000000011</v>
      </c>
      <c r="E22" s="1">
        <v>1.5</v>
      </c>
      <c r="F22" s="1">
        <f t="shared" si="0"/>
        <v>61.560000000000031</v>
      </c>
      <c r="I22" s="1" t="s">
        <v>53</v>
      </c>
      <c r="J22" s="1">
        <v>50</v>
      </c>
      <c r="K22" s="1">
        <v>2.714999999999975</v>
      </c>
      <c r="M22">
        <v>1.5</v>
      </c>
      <c r="N22">
        <v>0.2</v>
      </c>
      <c r="O22">
        <f t="shared" si="1"/>
        <v>15.000000000000002</v>
      </c>
      <c r="Q22">
        <v>1</v>
      </c>
      <c r="R22">
        <f t="shared" si="2"/>
        <v>75</v>
      </c>
      <c r="T22">
        <v>2.35</v>
      </c>
      <c r="U22">
        <f t="shared" si="3"/>
        <v>176.25</v>
      </c>
      <c r="W22">
        <v>0.1</v>
      </c>
      <c r="X22">
        <f t="shared" si="4"/>
        <v>7.5</v>
      </c>
      <c r="Z22" s="1">
        <v>1.018</v>
      </c>
      <c r="AA22" s="1">
        <f t="shared" si="5"/>
        <v>1.5270000000000001</v>
      </c>
      <c r="AB22" s="1">
        <f t="shared" si="6"/>
        <v>0.38484599999999997</v>
      </c>
      <c r="AC22" s="1">
        <f t="shared" si="7"/>
        <v>1.1421540000000001</v>
      </c>
      <c r="AD22" s="1">
        <f t="shared" si="8"/>
        <v>57.107700000000008</v>
      </c>
    </row>
    <row r="23" spans="1:30" x14ac:dyDescent="0.25">
      <c r="B23" s="1" t="s">
        <v>58</v>
      </c>
      <c r="C23" s="1">
        <v>12</v>
      </c>
      <c r="D23" s="1">
        <v>1.6200000000000045</v>
      </c>
      <c r="E23" s="1">
        <v>1.5</v>
      </c>
      <c r="F23" s="1">
        <f t="shared" si="0"/>
        <v>29.160000000000082</v>
      </c>
      <c r="I23" s="1" t="s">
        <v>57</v>
      </c>
      <c r="J23" s="1">
        <v>18</v>
      </c>
      <c r="K23" s="1">
        <v>2.2800000000000011</v>
      </c>
      <c r="M23">
        <v>1.5</v>
      </c>
      <c r="N23">
        <v>0.2</v>
      </c>
      <c r="O23">
        <f t="shared" si="1"/>
        <v>5.4</v>
      </c>
      <c r="Q23">
        <v>1</v>
      </c>
      <c r="R23">
        <f t="shared" si="2"/>
        <v>27</v>
      </c>
      <c r="T23">
        <v>2.35</v>
      </c>
      <c r="U23">
        <f t="shared" si="3"/>
        <v>63.45</v>
      </c>
      <c r="W23">
        <v>0.1</v>
      </c>
      <c r="X23">
        <f t="shared" si="4"/>
        <v>2.7</v>
      </c>
      <c r="Z23" s="1">
        <v>1.018</v>
      </c>
      <c r="AA23" s="1">
        <f t="shared" si="5"/>
        <v>1.5270000000000001</v>
      </c>
      <c r="AB23" s="1">
        <f t="shared" si="6"/>
        <v>0.38484599999999997</v>
      </c>
      <c r="AC23" s="1">
        <f t="shared" si="7"/>
        <v>1.1421540000000001</v>
      </c>
      <c r="AD23" s="1">
        <f t="shared" si="8"/>
        <v>20.558772000000001</v>
      </c>
    </row>
    <row r="24" spans="1:30" x14ac:dyDescent="0.25">
      <c r="B24" s="1" t="s">
        <v>59</v>
      </c>
      <c r="C24" s="1">
        <v>10</v>
      </c>
      <c r="D24" s="1">
        <v>0.88000000000002387</v>
      </c>
      <c r="E24" s="1">
        <v>1.5</v>
      </c>
      <c r="F24" s="1">
        <f t="shared" si="0"/>
        <v>13.200000000000358</v>
      </c>
      <c r="I24" s="1" t="s">
        <v>58</v>
      </c>
      <c r="J24" s="1">
        <v>12</v>
      </c>
      <c r="K24" s="1">
        <v>1.6200000000000045</v>
      </c>
      <c r="M24">
        <v>1.5</v>
      </c>
      <c r="N24">
        <v>0.2</v>
      </c>
      <c r="O24">
        <f t="shared" si="1"/>
        <v>3.6000000000000005</v>
      </c>
      <c r="Q24">
        <v>1</v>
      </c>
      <c r="R24">
        <f t="shared" si="2"/>
        <v>18</v>
      </c>
      <c r="T24">
        <v>2.35</v>
      </c>
      <c r="U24">
        <f t="shared" si="3"/>
        <v>42.300000000000004</v>
      </c>
      <c r="W24">
        <v>0.1</v>
      </c>
      <c r="X24">
        <f t="shared" si="4"/>
        <v>1.8</v>
      </c>
      <c r="Z24" s="1">
        <v>1.018</v>
      </c>
      <c r="AA24" s="1">
        <f t="shared" si="5"/>
        <v>1.5270000000000001</v>
      </c>
      <c r="AB24" s="1">
        <f t="shared" si="6"/>
        <v>0.38484599999999997</v>
      </c>
      <c r="AC24" s="1">
        <f t="shared" si="7"/>
        <v>1.1421540000000001</v>
      </c>
      <c r="AD24" s="1">
        <f t="shared" si="8"/>
        <v>13.705848000000001</v>
      </c>
    </row>
    <row r="25" spans="1:30" x14ac:dyDescent="0.25">
      <c r="B25" s="1" t="s">
        <v>60</v>
      </c>
      <c r="C25" s="1">
        <v>6</v>
      </c>
      <c r="D25" s="1">
        <v>1</v>
      </c>
      <c r="E25" s="1">
        <v>1.5</v>
      </c>
      <c r="F25" s="1">
        <f t="shared" si="0"/>
        <v>9</v>
      </c>
      <c r="I25" s="1" t="s">
        <v>59</v>
      </c>
      <c r="J25" s="1">
        <v>10</v>
      </c>
      <c r="K25" s="1">
        <v>0.88000000000002387</v>
      </c>
      <c r="M25">
        <v>1.5</v>
      </c>
      <c r="N25">
        <v>0.2</v>
      </c>
      <c r="O25">
        <f t="shared" si="1"/>
        <v>3.0000000000000004</v>
      </c>
      <c r="Q25">
        <v>1</v>
      </c>
      <c r="R25">
        <f t="shared" si="2"/>
        <v>15</v>
      </c>
      <c r="T25">
        <v>2.35</v>
      </c>
      <c r="U25">
        <f t="shared" si="3"/>
        <v>35.25</v>
      </c>
      <c r="W25">
        <v>0.1</v>
      </c>
      <c r="X25">
        <f t="shared" si="4"/>
        <v>1.5</v>
      </c>
      <c r="Z25" s="1">
        <v>1.018</v>
      </c>
      <c r="AA25" s="1">
        <f t="shared" si="5"/>
        <v>1.5270000000000001</v>
      </c>
      <c r="AB25" s="1">
        <f t="shared" si="6"/>
        <v>0.38484599999999997</v>
      </c>
      <c r="AC25" s="1">
        <f t="shared" si="7"/>
        <v>1.1421540000000001</v>
      </c>
      <c r="AD25" s="1">
        <f t="shared" si="8"/>
        <v>11.42154</v>
      </c>
    </row>
    <row r="26" spans="1:30" x14ac:dyDescent="0.25">
      <c r="B26" t="s">
        <v>64</v>
      </c>
      <c r="C26">
        <f>SUM(C5:C25)</f>
        <v>1158.8</v>
      </c>
      <c r="F26">
        <f>SUM(F5:F25)</f>
        <v>8460.2351999999919</v>
      </c>
      <c r="I26" s="1" t="s">
        <v>60</v>
      </c>
      <c r="J26" s="1">
        <v>6</v>
      </c>
      <c r="K26" s="1">
        <v>1</v>
      </c>
      <c r="M26">
        <v>1.5</v>
      </c>
      <c r="N26">
        <v>0.2</v>
      </c>
      <c r="O26">
        <f t="shared" si="1"/>
        <v>1.8000000000000003</v>
      </c>
      <c r="Q26">
        <v>1</v>
      </c>
      <c r="R26">
        <f t="shared" si="2"/>
        <v>9</v>
      </c>
      <c r="T26">
        <v>2.35</v>
      </c>
      <c r="U26">
        <f t="shared" si="3"/>
        <v>21.150000000000002</v>
      </c>
      <c r="W26">
        <v>0.1</v>
      </c>
      <c r="X26">
        <f t="shared" si="4"/>
        <v>0.9</v>
      </c>
      <c r="Z26" s="1">
        <v>1.018</v>
      </c>
      <c r="AA26" s="1">
        <f t="shared" si="5"/>
        <v>1.5270000000000001</v>
      </c>
      <c r="AB26" s="1">
        <f t="shared" si="6"/>
        <v>0.38484599999999997</v>
      </c>
      <c r="AC26" s="1">
        <f t="shared" si="7"/>
        <v>1.1421540000000001</v>
      </c>
      <c r="AD26" s="1">
        <f t="shared" si="8"/>
        <v>6.8529240000000007</v>
      </c>
    </row>
    <row r="27" spans="1:30" x14ac:dyDescent="0.25">
      <c r="O27">
        <f>SUM(O6:O26)</f>
        <v>347.6400000000001</v>
      </c>
      <c r="R27">
        <f>SUM(R6:R26)</f>
        <v>1738.2000000000003</v>
      </c>
      <c r="U27">
        <f>SUM(U6:U26)</f>
        <v>4084.77</v>
      </c>
      <c r="X27">
        <f>SUM(X6:X26)</f>
        <v>173.82000000000002</v>
      </c>
      <c r="AD27">
        <f>SUM(AD6:AD26)</f>
        <v>1343.9494762200004</v>
      </c>
    </row>
    <row r="28" spans="1:30" x14ac:dyDescent="0.25">
      <c r="C28">
        <f>C26*1.5</f>
        <v>1738.1999999999998</v>
      </c>
      <c r="AC28" t="s">
        <v>88</v>
      </c>
      <c r="AD28">
        <v>44</v>
      </c>
    </row>
    <row r="29" spans="1:30" x14ac:dyDescent="0.25">
      <c r="A29" t="s">
        <v>65</v>
      </c>
      <c r="B29">
        <v>1</v>
      </c>
      <c r="C29">
        <f>C26*B29*1.5</f>
        <v>1738.1999999999998</v>
      </c>
      <c r="D29" t="s">
        <v>66</v>
      </c>
      <c r="AD29">
        <f>AD27+AD28</f>
        <v>1387.9494762200004</v>
      </c>
    </row>
    <row r="30" spans="1:30" x14ac:dyDescent="0.25">
      <c r="W30">
        <f>AD27+X27</f>
        <v>1517.7694762200003</v>
      </c>
    </row>
    <row r="32" spans="1:30" x14ac:dyDescent="0.25">
      <c r="K32">
        <f>(285.9-280.38)</f>
        <v>5.5199999999999818</v>
      </c>
      <c r="L32">
        <f>(285.8-280.29)</f>
        <v>5.5099999999999909</v>
      </c>
      <c r="M32">
        <f>(K32+L32)/2</f>
        <v>5.5149999999999864</v>
      </c>
    </row>
    <row r="33" spans="2:2" x14ac:dyDescent="0.25">
      <c r="B33">
        <f>3.35-1.05</f>
        <v>2.2999999999999998</v>
      </c>
    </row>
  </sheetData>
  <mergeCells count="5">
    <mergeCell ref="Z4:AD4"/>
    <mergeCell ref="M4:O4"/>
    <mergeCell ref="W4:X4"/>
    <mergeCell ref="B2:F2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DETALLADO</vt:lpstr>
      <vt:lpstr>Hoja2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DIANA PATRICIA LOPEZ ESTUPIÑAN</cp:lastModifiedBy>
  <cp:lastPrinted>2015-01-15T22:24:27Z</cp:lastPrinted>
  <dcterms:created xsi:type="dcterms:W3CDTF">2013-07-22T19:20:21Z</dcterms:created>
  <dcterms:modified xsi:type="dcterms:W3CDTF">2015-05-12T14:35:35Z</dcterms:modified>
</cp:coreProperties>
</file>