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DF72" lockStructure="1"/>
  <bookViews>
    <workbookView xWindow="0" yWindow="0" windowWidth="20490" windowHeight="7695" tabRatio="906" firstSheet="1" activeTab="1"/>
  </bookViews>
  <sheets>
    <sheet name="Relaciones" sheetId="9" state="hidden" r:id="rId1"/>
    <sheet name="PRESUPUESTO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115042">#REF!</definedName>
    <definedName name="_B110111">#REF!</definedName>
    <definedName name="_Cod1">#REF!</definedName>
    <definedName name="_E113701">#REF!</definedName>
    <definedName name="_fei1">#REF!</definedName>
    <definedName name="_fei10">#REF!</definedName>
    <definedName name="_fei11">#REF!</definedName>
    <definedName name="_fei12">#REF!</definedName>
    <definedName name="_fei13">#REF!</definedName>
    <definedName name="_fei14">#REF!</definedName>
    <definedName name="_fei15">#REF!</definedName>
    <definedName name="_fei16">#REF!</definedName>
    <definedName name="_fei17">#REF!</definedName>
    <definedName name="_fei18">#REF!</definedName>
    <definedName name="_fei19">#REF!</definedName>
    <definedName name="_fei2">#REF!</definedName>
    <definedName name="_fei3">#REF!</definedName>
    <definedName name="_fei4">#REF!</definedName>
    <definedName name="_fei5">#REF!</definedName>
    <definedName name="_fei6">#REF!</definedName>
    <definedName name="_fei7">#REF!</definedName>
    <definedName name="_fei8">#REF!</definedName>
    <definedName name="_fei9">#REF!</definedName>
    <definedName name="_G118050">#REF!</definedName>
    <definedName name="_H191456">#REF!</definedName>
    <definedName name="_Pa1">'[1]Paral. 1'!$E$1:$E$65536</definedName>
    <definedName name="_Pa2">'[1]Paral. 2'!$E$1:$E$65536</definedName>
    <definedName name="_Pa3">'[1]Paral. 3'!$E$1:$E$65536</definedName>
    <definedName name="_Pa4">[1]Paral.4!$E$1:$E$65536</definedName>
    <definedName name="_Po2">[2]REAJUSTESACTA1PROVI!#REF!</definedName>
    <definedName name="A_impresión_IM">#REF!</definedName>
    <definedName name="A84.96">#REF!</definedName>
    <definedName name="ACOM">#REF!</definedName>
    <definedName name="Acta">#REF!</definedName>
    <definedName name="Acta1">#REF!</definedName>
    <definedName name="AGRICOLA">[3]PRES.AGRI!$B$1:$N$35</definedName>
    <definedName name="Ajizal">'[4]AJIZAL 3335'!$A$7:$J$142</definedName>
    <definedName name="AL">'[5]Cant Obra'!#REF!</definedName>
    <definedName name="APUPTARD">#REF!</definedName>
    <definedName name="Área_de_Cantidades">#REF!</definedName>
    <definedName name="_xlnm.Print_Area" localSheetId="1">PRESUPUESTO!$A$1:$G$96</definedName>
    <definedName name="_xlnm.Print_Area">#REF!</definedName>
    <definedName name="AS">'[5]Cant Obra'!#REF!</definedName>
    <definedName name="B13.120">#REF!</definedName>
    <definedName name="B35.62">#REF!</definedName>
    <definedName name="BASE">#REF!</definedName>
    <definedName name="BOMB2">#N/A</definedName>
    <definedName name="BQ238em237">'[6]Cant Obra'!#REF!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aa">#REF!</definedName>
    <definedName name="Cantidad">#REF!</definedName>
    <definedName name="CAP">#REF!</definedName>
    <definedName name="Casa">[7]Hoja1!$A$4:$F$211</definedName>
    <definedName name="Cb">#REF!</definedName>
    <definedName name="Cod">#REF!</definedName>
    <definedName name="CODOS">#REF!</definedName>
    <definedName name="ColTap">'[1]Coloc. e Interc. Tapones'!$E$1:$E$65536</definedName>
    <definedName name="CONDUCCIONES">#REF!</definedName>
    <definedName name="COORDENADAS">#REF!</definedName>
    <definedName name="COORDENADAS1">#REF!</definedName>
    <definedName name="copia">#REF!</definedName>
    <definedName name="cota">'[8]Base de Diseño'!$A$1:$D$290</definedName>
    <definedName name="COTAS">[9]Hoja3!$A$5:$B$154</definedName>
    <definedName name="Cuadro">#REF!</definedName>
    <definedName name="cUCA">#REF!</definedName>
    <definedName name="CVa">'[1]Cambio de Valv.'!$E$1:$E$65536</definedName>
    <definedName name="Datos">'[6]Base de Diseño'!$A$2:$D$35</definedName>
    <definedName name="Datos_G1">#REF!</definedName>
    <definedName name="Datos_G2">#REF!</definedName>
    <definedName name="Datos_SW_G1">#REF!</definedName>
    <definedName name="Datos_SW_G2">#REF!</definedName>
    <definedName name="datos1">'[10]Base de Diseño'!$A$1:$D$204</definedName>
    <definedName name="datos2">#REF!</definedName>
    <definedName name="datos3">#REF!</definedName>
    <definedName name="DENS" localSheetId="1">#REF!</definedName>
    <definedName name="DENS">#REF!</definedName>
    <definedName name="densi" localSheetId="1">#REF!</definedName>
    <definedName name="densi">#REF!</definedName>
    <definedName name="DIAME">#REF!</definedName>
    <definedName name="diametros">#REF!</definedName>
    <definedName name="DiametrosCodos">'[11]L codos'!$B$2:$V$2</definedName>
    <definedName name="DIANA">'[12]DATOS EPANET'!$A$5:$B$189</definedName>
    <definedName name="DOT" localSheetId="1">#REF!</definedName>
    <definedName name="DOT">#REF!</definedName>
    <definedName name="dota" localSheetId="1">#REF!</definedName>
    <definedName name="dota">#REF!</definedName>
    <definedName name="DS">#REF!</definedName>
    <definedName name="DUCTO">[13]CONDUIT!#REF!</definedName>
    <definedName name="E">#REF!</definedName>
    <definedName name="E17083.">#REF!</definedName>
    <definedName name="Ene">[14]ENE!$A$12:$H$34</definedName>
    <definedName name="Ene_C">[14]ENE!$A$35:$H$52</definedName>
    <definedName name="EneFeb">'[15]Ene-Feb'!$A$12:$H$34</definedName>
    <definedName name="ERR" localSheetId="1">#REF!</definedName>
    <definedName name="ERR">#REF!</definedName>
    <definedName name="erra" localSheetId="1">#REF!</definedName>
    <definedName name="erra">#REF!</definedName>
    <definedName name="errr">#REF!</definedName>
    <definedName name="Feb">[14]FEB!$A$12:$H$33</definedName>
    <definedName name="Feb_C">[14]FEB!$A$35:$H$51</definedName>
    <definedName name="fei">#REF!</definedName>
    <definedName name="FILTRANTES">'[16]Base de Diseño'!#REF!</definedName>
    <definedName name="formularioCantidades">#REF!</definedName>
    <definedName name="G14.17">#REF!,#REF!</definedName>
    <definedName name="G14321.">#REF!</definedName>
    <definedName name="Hid">'[1]Interc de Hidr.'!$E$1:$E$65536</definedName>
    <definedName name="i">#REF!</definedName>
    <definedName name="IMPRESIÓN">#REF!</definedName>
    <definedName name="INF" localSheetId="1">#REF!</definedName>
    <definedName name="INF">#REF!</definedName>
    <definedName name="INFF" localSheetId="1">#REF!</definedName>
    <definedName name="INFF">#REF!</definedName>
    <definedName name="infi" localSheetId="1">#REF!</definedName>
    <definedName name="infi">#REF!</definedName>
    <definedName name="INSU">[17]INSUMOS!$A$1:$E$65536</definedName>
    <definedName name="InTap">[1]Interc.tapones!$E$1:$E$65536</definedName>
    <definedName name="IntVal">[1]Interc.válv.!$E$1:$E$65536</definedName>
    <definedName name="ItemCodos">#REF!</definedName>
    <definedName name="j">#REF!</definedName>
    <definedName name="JulAgo">'[15]Jul-Ago'!$A$12:$H$29</definedName>
    <definedName name="JulAgo_C">'[18]Jul-Ago'!$A$30:$H$45</definedName>
    <definedName name="KL">#REF!</definedName>
    <definedName name="lasd">#REF!</definedName>
    <definedName name="LisaCodSAO">#REF!</definedName>
    <definedName name="Listacanti">#REF!</definedName>
    <definedName name="ListaCantidad">#REF!</definedName>
    <definedName name="ListaItem">#REF!</definedName>
    <definedName name="ListaUni">[19]TOTALES!$D$7:$D$654</definedName>
    <definedName name="LOCALIZACION" localSheetId="1">#REF!</definedName>
    <definedName name="LOCALIZACION">#REF!</definedName>
    <definedName name="LONG">#REF!</definedName>
    <definedName name="Mar">[14]MAR!$A$12:$H$33</definedName>
    <definedName name="Mar_C">[14]MAR!$A$35:$H$51</definedName>
    <definedName name="MarAbr">'[15]Mar-Abr'!$A$12:$H$34</definedName>
    <definedName name="MaterialTub">#REF!</definedName>
    <definedName name="MayJun">'[15]May-Jun'!$A$12:$H$32</definedName>
    <definedName name="MayJun_C">'[18]May-Jun'!$A$33:$H$52</definedName>
    <definedName name="nana">#REF!</definedName>
    <definedName name="Niqui">#REF!</definedName>
    <definedName name="Norte">#REF!</definedName>
    <definedName name="NovDic">'[15]Nov-Dic'!$A$12:$H$34</definedName>
    <definedName name="Nudo_2725">#REF!</definedName>
    <definedName name="numero">#REF!</definedName>
    <definedName name="PAPA">#REF!</definedName>
    <definedName name="PARAMETROS" localSheetId="1">#REF!</definedName>
    <definedName name="PARAMETROS">#REF!</definedName>
    <definedName name="PERFIL_DEL_TRAMO" localSheetId="1">#REF!</definedName>
    <definedName name="PERFIL_DEL_TRAMO">#REF!</definedName>
    <definedName name="Polinomial">#REF!</definedName>
    <definedName name="POLINOMIAL1">[20]CANALETA9!#REF!</definedName>
    <definedName name="Polinomial10">#REF!</definedName>
    <definedName name="Polinomial11">#REF!</definedName>
    <definedName name="Polinomial12">#REF!</definedName>
    <definedName name="Polinomial13">#REF!</definedName>
    <definedName name="Polinomial14">#REF!</definedName>
    <definedName name="Polinomial15">#REF!</definedName>
    <definedName name="Polinomial16">#REF!</definedName>
    <definedName name="Polinomial17">#REF!</definedName>
    <definedName name="Polinomial18">#REF!</definedName>
    <definedName name="Polinomial19">#REF!</definedName>
    <definedName name="Polinomial2">#REF!</definedName>
    <definedName name="Polinomial3">#REF!</definedName>
    <definedName name="Polinomial4">#REF!</definedName>
    <definedName name="Polinomial5">#REF!</definedName>
    <definedName name="Polinomial6">#REF!</definedName>
    <definedName name="Polinomial7">#REF!</definedName>
    <definedName name="Polinomial8">#REF!</definedName>
    <definedName name="Polinomial9">#REF!</definedName>
    <definedName name="Polynomial">#REF!</definedName>
    <definedName name="PoMede">#REF!</definedName>
    <definedName name="Ppto">#REF!</definedName>
    <definedName name="PPtoNorte">#REF!</definedName>
    <definedName name="Precio">#REF!</definedName>
    <definedName name="precio2">#REF!</definedName>
    <definedName name="PrecioS">#REF!</definedName>
    <definedName name="PRES.AGRI">#REF!</definedName>
    <definedName name="PRESIPISTO">#REF!</definedName>
    <definedName name="PRINT_AREA_MI">#REF!</definedName>
    <definedName name="PROF">#REF!</definedName>
    <definedName name="profbatea">#REF!</definedName>
    <definedName name="RESU">#REF!</definedName>
    <definedName name="RET" localSheetId="1">#REF!</definedName>
    <definedName name="RET">#REF!</definedName>
    <definedName name="retr" localSheetId="1">#REF!</definedName>
    <definedName name="retr">#REF!</definedName>
    <definedName name="s">#REF!</definedName>
    <definedName name="Sabaneta">'[4]SABANETA 3335'!$B$7:$L$475</definedName>
    <definedName name="SAOG7">#REF!</definedName>
    <definedName name="SAOG7OCTUBRE">#REF!</definedName>
    <definedName name="SepOct">'[15]Sep-Oct'!$A$12:$H$30</definedName>
    <definedName name="SepOct_C">'[18]Sep-Oct'!$A$31:$H$45</definedName>
    <definedName name="septico">#REF!</definedName>
    <definedName name="SHARED_FORMULA_21">#N/A</definedName>
    <definedName name="SUBTIPOACC">#REF!</definedName>
    <definedName name="SubtipoAccesorio">#REF!</definedName>
    <definedName name="sum">'[21]Tabla 1.1'!#REF!</definedName>
    <definedName name="TabBL">'[11]L codos'!$A$3:$V$10</definedName>
    <definedName name="TabCIM">#REF!</definedName>
    <definedName name="Tabla">#REF!</definedName>
    <definedName name="TabPE">#REF!</definedName>
    <definedName name="TabPVC">#REF!</definedName>
    <definedName name="_xlnm.Print_Titles" localSheetId="1">PRESUPUESTO!#REF!</definedName>
    <definedName name="_xlnm.Print_Titles">#N/A</definedName>
    <definedName name="Tot_Act01">#REF!</definedName>
    <definedName name="Tot_Act02">#REF!</definedName>
    <definedName name="Tot_Act03">#REF!</definedName>
    <definedName name="TotalOpti">#REF!</definedName>
    <definedName name="TOTALOPTIM">[22]Hoja2!$E$11:$E$704</definedName>
    <definedName name="TOTALOPTIMIZACION">[22]Hoja2!$E$11:$E$704</definedName>
    <definedName name="TOTALREPOS">[22]Hoja2!$E$11:$E$704</definedName>
    <definedName name="TOTALREPOSICION">[22]Hoja2!$E$11:$E$704</definedName>
    <definedName name="tramos">#REF!</definedName>
    <definedName name="U_Z">#REF!</definedName>
    <definedName name="UNION_Z">#REF!</definedName>
    <definedName name="Var">[1]Varios.!$E$1:$E$65536</definedName>
    <definedName name="viscosidad">#REF!</definedName>
    <definedName name="VolCIM">#REF!</definedName>
    <definedName name="VolPE">#REF!</definedName>
    <definedName name="VolPVC">#REF!</definedName>
  </definedNames>
  <calcPr calcId="152511"/>
</workbook>
</file>

<file path=xl/calcChain.xml><?xml version="1.0" encoding="utf-8"?>
<calcChain xmlns="http://schemas.openxmlformats.org/spreadsheetml/2006/main">
  <c r="H90" i="11" l="1"/>
  <c r="G90" i="11"/>
  <c r="H89" i="11"/>
  <c r="G89" i="11"/>
  <c r="H88" i="11"/>
  <c r="G88" i="11"/>
  <c r="H87" i="11"/>
  <c r="G87" i="11"/>
  <c r="H86" i="11"/>
  <c r="G86" i="11"/>
  <c r="H85" i="11"/>
  <c r="G85" i="11"/>
  <c r="H84" i="11"/>
  <c r="G84" i="11"/>
  <c r="H71" i="11"/>
  <c r="G71" i="11"/>
  <c r="H70" i="11"/>
  <c r="G70" i="11"/>
  <c r="H69" i="11"/>
  <c r="G69" i="11"/>
  <c r="H68" i="11"/>
  <c r="G68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7" i="11"/>
  <c r="G57" i="11"/>
  <c r="H56" i="11"/>
  <c r="G56" i="11"/>
  <c r="H55" i="11"/>
  <c r="G55" i="11"/>
  <c r="H54" i="11"/>
  <c r="G54" i="11"/>
  <c r="H51" i="11"/>
  <c r="G51" i="11"/>
  <c r="H50" i="11"/>
  <c r="G50" i="11"/>
  <c r="H49" i="11"/>
  <c r="G49" i="11"/>
  <c r="H48" i="11"/>
  <c r="G48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6" i="11"/>
  <c r="G36" i="11"/>
  <c r="H35" i="11"/>
  <c r="G35" i="11"/>
  <c r="H34" i="11"/>
  <c r="G34" i="11"/>
  <c r="H33" i="11"/>
  <c r="G33" i="11"/>
  <c r="H30" i="11"/>
  <c r="G30" i="11"/>
  <c r="H29" i="11"/>
  <c r="G29" i="11"/>
  <c r="H28" i="11"/>
  <c r="G28" i="11"/>
  <c r="H23" i="11"/>
  <c r="G23" i="11"/>
  <c r="H22" i="11"/>
  <c r="G22" i="11"/>
  <c r="H21" i="11"/>
  <c r="G21" i="11"/>
  <c r="H17" i="11"/>
  <c r="G17" i="11"/>
  <c r="H16" i="11"/>
  <c r="G16" i="11"/>
  <c r="H15" i="11"/>
  <c r="G15" i="11"/>
  <c r="H14" i="11"/>
  <c r="G14" i="11"/>
  <c r="H11" i="11"/>
  <c r="G11" i="11"/>
  <c r="H10" i="11"/>
  <c r="G10" i="11"/>
  <c r="H6" i="11"/>
  <c r="G6" i="11"/>
  <c r="F7" i="11" l="1"/>
  <c r="F19" i="11" l="1"/>
  <c r="F12" i="11"/>
  <c r="F31" i="11"/>
  <c r="F37" i="11"/>
  <c r="F72" i="11"/>
  <c r="F24" i="11"/>
  <c r="F46" i="11"/>
  <c r="F52" i="11"/>
  <c r="F58" i="11"/>
  <c r="F66" i="11"/>
</calcChain>
</file>

<file path=xl/sharedStrings.xml><?xml version="1.0" encoding="utf-8"?>
<sst xmlns="http://schemas.openxmlformats.org/spreadsheetml/2006/main" count="158" uniqueCount="113">
  <si>
    <t>m</t>
  </si>
  <si>
    <t>RELACIONES HIDRAULICAS</t>
  </si>
  <si>
    <t>q/Q</t>
  </si>
  <si>
    <t>v/V</t>
  </si>
  <si>
    <t>d/D</t>
  </si>
  <si>
    <t>R/Ro</t>
  </si>
  <si>
    <t>H/d</t>
  </si>
  <si>
    <t xml:space="preserve"> </t>
  </si>
  <si>
    <t>OBRA CIVIL</t>
  </si>
  <si>
    <t>No</t>
  </si>
  <si>
    <t>ÍTEM</t>
  </si>
  <si>
    <t>DESCRIPCIÓN</t>
  </si>
  <si>
    <t>UNIDAD</t>
  </si>
  <si>
    <t>CANTIDAD</t>
  </si>
  <si>
    <t>VR. UNITARIO</t>
  </si>
  <si>
    <t>VR. TOTAL</t>
  </si>
  <si>
    <t>PRELIMINARES</t>
  </si>
  <si>
    <t>ACOMETIDAS DOMICILIARIAS</t>
  </si>
  <si>
    <t>SUMINISTROS</t>
  </si>
  <si>
    <t>Trazado y replanteo (redes y obras lineales)</t>
  </si>
  <si>
    <t>Lleno compactado mecánicamente con material de préstamo (tipo 2 ó 3) compactado al 95% del proctor modificado</t>
  </si>
  <si>
    <t>Lleno,  apizonado de zanjas y apiques con material Selecto de excavación, compactado al 90% del proctor modificado</t>
  </si>
  <si>
    <t>ENTIBADOS</t>
  </si>
  <si>
    <t xml:space="preserve">INSTALACIÓN TUBERÍA (PVC de pared estructural, interior liso y exterior corrugado según Normas NTC 3721, 3722-1 y 5070; bajo cualquier condición de humedad)               </t>
  </si>
  <si>
    <t>POZOS DE INSPECCIÓN</t>
  </si>
  <si>
    <t>SUMINISTRO TUBERÍA (PVC de pared estructural, interior liso y exterior corrugado según Normas NTC 3721, 3722-1 y 5070)</t>
  </si>
  <si>
    <t>Tubería de PVC de 200 mm ( 8")</t>
  </si>
  <si>
    <t>Tubería de PVC de 250 mm (10")</t>
  </si>
  <si>
    <t>Tubería de PVC de 300 mm (12")</t>
  </si>
  <si>
    <t>LLENOS Y CIMENTACIONES</t>
  </si>
  <si>
    <t>PERFILACIONES</t>
  </si>
  <si>
    <t>Corte de Pavimentos con disco h=5 cmts</t>
  </si>
  <si>
    <t>Corte de andenes con disco, h= 3,5 cmts</t>
  </si>
  <si>
    <t>Pavimentos en concreto hidráulico, MR=41 Kg/cm², hecho en Obra</t>
  </si>
  <si>
    <t>Construcción de Andén de concreto f'c=21 MPa, e=0,10 mts</t>
  </si>
  <si>
    <t xml:space="preserve">Suministro, transporte, colocación, conformación y compactación de material granular para Base de pavimento, según Especificación 4.3 </t>
  </si>
  <si>
    <t>Construccion de bordillos 0,2 x 0,2 m concreto 3000 psi</t>
  </si>
  <si>
    <t>CONCRETOS Y PAVIMENTOS</t>
  </si>
  <si>
    <t xml:space="preserve">PERFILADAS </t>
  </si>
  <si>
    <t>Cimentaciòn de tubería con material granular (agregado grueso de 3/4" a 1") para instalación con presencia de nivel freático (H&gt;2m)</t>
  </si>
  <si>
    <t>Cimentaciòn de tubería con arena gruesa compactada al 70% de la densidad relativa para instalación sin presencia de nivel freático (H&lt;=1,8m)</t>
  </si>
  <si>
    <t>Acometida domiciliaria á red 8" (incluye suministro e instalación de tubería 6", silla Te ó Ye 200x160 mms, accesorios, excavación, relleno, y construcción de registro domiciliario con tapa) L≤5,0 mts</t>
  </si>
  <si>
    <t>Acometida domiciliaria á red 10" (incluye suministro e instalación de tubería 6", silla Te ó Ye 250x160 mms, accesorios, excavación, relleno, y construcción de registro domiciliario con tapa) L≤5,0 mts</t>
  </si>
  <si>
    <t>Acometida domiciliaria á red 12" (incluye suministro e instalación de tubería 6", silla Te ó Ye 315x160 mms, accesorios, excavación, relleno, y construcción de registro domiciliario con tapa) L≤5,0 mts</t>
  </si>
  <si>
    <t xml:space="preserve">TOTAL COSTO DIRECTO OBRA CIVIL : </t>
  </si>
  <si>
    <t xml:space="preserve">IVA SOBRE LA UTILIDAD (19%): </t>
  </si>
  <si>
    <t xml:space="preserve"> PRESUPUESTO ESTIMADO OBRA CIVIL : </t>
  </si>
  <si>
    <t xml:space="preserve">TOTAL COSTO DIRECTO SUMINISTROS : </t>
  </si>
  <si>
    <t xml:space="preserve">ADMINISTRACIÓN : </t>
  </si>
  <si>
    <t xml:space="preserve"> PRESUPUESTO ESTIMADO SUMINISTRO : </t>
  </si>
  <si>
    <t>TOTAL PRESUPUESTO ESTIMADO:  (OBRA CIVIL + SUMINISTROS)</t>
  </si>
  <si>
    <r>
      <t>m</t>
    </r>
    <r>
      <rPr>
        <vertAlign val="superscript"/>
        <sz val="12"/>
        <rFont val="Arial Narrow"/>
        <family val="2"/>
      </rPr>
      <t>2</t>
    </r>
  </si>
  <si>
    <r>
      <t>m</t>
    </r>
    <r>
      <rPr>
        <vertAlign val="superscript"/>
        <sz val="12"/>
        <rFont val="Arial Narrow"/>
        <family val="2"/>
      </rPr>
      <t>3</t>
    </r>
  </si>
  <si>
    <t>TOTAL PRELIMINARES</t>
  </si>
  <si>
    <t>TOTAL PERFILACIONES</t>
  </si>
  <si>
    <t>m2</t>
  </si>
  <si>
    <t>m3</t>
  </si>
  <si>
    <t>TOTAL EXCAVACIONES</t>
  </si>
  <si>
    <t>Entibado Tipo 1. Continuo en madera para profundidades mayores a 1,5 m y menores ó iguales a 2,0 m (Incluye 7 usos)</t>
  </si>
  <si>
    <t>Entibado Tipo 6. Continuo metálico para profundidades mayores a 2,0 m y menores ó iguales a 3,5 m (Incluye 7 usos)</t>
  </si>
  <si>
    <t>Entibado metálico CSW tipo cajón para profundidades mayores a 3,5 m (Incluye 7 usos)</t>
  </si>
  <si>
    <t>TOTAL ENTIBADOS Y TABLESTACADOS</t>
  </si>
  <si>
    <t>TOTAL LLENOS</t>
  </si>
  <si>
    <t>Instalación Tubería de PVC de 200 mm ( 8")</t>
  </si>
  <si>
    <t>Instalación Tubería de PVC de 250 mm (10")</t>
  </si>
  <si>
    <t>Instalación Tubería de PVC de 300 mm (12")</t>
  </si>
  <si>
    <t>Instalación Tubería de PVC de 400 mm (16")</t>
  </si>
  <si>
    <t>Instalación Tubería de PVC de 450 mm (18")</t>
  </si>
  <si>
    <t>Instalación Tubería de PVC de 500 mm (20")</t>
  </si>
  <si>
    <t>InstalaciónTubería de PVC de 710 mm (27")</t>
  </si>
  <si>
    <t>TOTAL TUBERÍAS</t>
  </si>
  <si>
    <t>CRUCE SUBTERRANEO SISTEMA RAMMING, INCLUYE CAMISA DE ACERO ESPESOR 12 mm SCHEDULE 40.</t>
  </si>
  <si>
    <t>Ramming de 250 mm (10")</t>
  </si>
  <si>
    <t>Ramming de 350 mm (14")</t>
  </si>
  <si>
    <t>Ramming de 500 mm (20")</t>
  </si>
  <si>
    <t>Ramming de 625 mm (24")</t>
  </si>
  <si>
    <t>Pozo de inspección de concreto hecho en sitio de f´c=3000 psi. Para tuberías de diámetro entre los 200 mm (8 pulgadas) y 700 mm (27 pulgadas),  diámetro del cilindro 1,20 m. 1,0 m &lt;H&lt; 1,45 m (incluye tapa en HD); según esquema 12 de las E.T.C.</t>
  </si>
  <si>
    <t>UND</t>
  </si>
  <si>
    <t>Pozo de inspección de concreto hecho en sitio de f´c=3000 psi. Para tuberías de diámetro entre los 200 mm (8 pulgadas) y 700 mm (27 pulgadas),  diámetro del cilindro 1,20 m. 1,45 m &lt;H&lt; 3,00 m (incluye tapa en HD)i; según esquema 13 de las E.T.C.</t>
  </si>
  <si>
    <t>Pozo de inspección de concreto hecho en sitio de f´c=3000 psi. Para tuberías de diámetro entre los 200 mm (8 pulgadas) y 700 mm (27 pulgadas),  diámetro del cilindro 1,20 m. 3,00 m &lt;H&lt; 4,50 m (incluye tapa en HD); según esquema 14 de las E.T.C.</t>
  </si>
  <si>
    <t>Pozo de inspección de concreto hecho en sitio de f´c=3000 psi. Para tuberías de diámetro entre los 200 mm (8 pulgadas) y 700 mm (27 pulgadas),  diámetro del cilindro 1,20 m. 4,50 m &lt;H&lt; 6,00 m (incluye tapa en HD); según esquema 14 de las E.T.C.</t>
  </si>
  <si>
    <t>TOTAL CONSTRUCCIONES</t>
  </si>
  <si>
    <t>Acometida domiciliaria á red 16" (incluye suministro e instalación de tubería 6", silla Te  ó Ye 400x160 mms, accesorios, excavación, relleno, y construcción de registro domiciliario con tapa) L≤5,0 mts</t>
  </si>
  <si>
    <t>Acometida domiciliaria á red 18" (incluye suministro e instalación de tubería 6", silla Te con codo de 45º  ó Ye 450x160 mms, accesorios, excavación, relleno, y construcción de registro domiciliario con tapa) L≤5,0 mts</t>
  </si>
  <si>
    <t>Acometida domiciliaria á red 20" (incluye suministro e instalación de tubería 6", silla Te ó Ye 500x160 mms, accesorios, excavación, relleno, y construcción de registro domiciliario con tapa) L≤5,0 mts</t>
  </si>
  <si>
    <t>TOTAL DOMICILIARIAS</t>
  </si>
  <si>
    <t>TOTAL CONCRETOS Y PAVIMENTOS</t>
  </si>
  <si>
    <t>Tubería de PVC de 400 mm (16")</t>
  </si>
  <si>
    <t>Tubería de PVC de 450 mm (18")</t>
  </si>
  <si>
    <t>Tubería de PVC de 500 mm (20")</t>
  </si>
  <si>
    <t>Tubería de PVC de 710 mm (27")</t>
  </si>
  <si>
    <t xml:space="preserve">“OPTIMIZACIÓN Y AMPLIACIÓN DEL SISTEMA DE ALCANTARILLADO SANITARIO DEL MUNICIPIO DE ARACATACA, DEPARTAMENTO DEL MAGDALENA-ETAPA II ” </t>
  </si>
  <si>
    <t>Cargue, retiro y disposición final de material proveniente de las demoliciones</t>
  </si>
  <si>
    <t>m3/km</t>
  </si>
  <si>
    <t>EXCAVACIONES</t>
  </si>
  <si>
    <t xml:space="preserve">Excavación  a máquina en material común o roca descompuesta a cualquier profundidad  y cualquier condición de humedad </t>
  </si>
  <si>
    <t>m³</t>
  </si>
  <si>
    <t>Cargue, retiro y disposición final de material excedente a sitio autorizado</t>
  </si>
  <si>
    <t>m³/km</t>
  </si>
  <si>
    <t>Excavación manual, en material común o roca descompuesta a cualquier profundidad  y cualquier condición de humedad</t>
  </si>
  <si>
    <t>TOTAL DEMOLICIONES</t>
  </si>
  <si>
    <r>
      <t>m</t>
    </r>
    <r>
      <rPr>
        <vertAlign val="superscript"/>
        <sz val="12"/>
        <color indexed="8"/>
        <rFont val="Arial Narrow"/>
        <family val="2"/>
      </rPr>
      <t>2</t>
    </r>
  </si>
  <si>
    <r>
      <t>m</t>
    </r>
    <r>
      <rPr>
        <vertAlign val="superscript"/>
        <sz val="12"/>
        <color indexed="8"/>
        <rFont val="Arial Narrow"/>
        <family val="2"/>
      </rPr>
      <t>3</t>
    </r>
  </si>
  <si>
    <r>
      <t>Demolición Manual de Bordillos 0,2 x 0,2</t>
    </r>
    <r>
      <rPr>
        <strike/>
        <sz val="12"/>
        <rFont val="Arial Narrow"/>
        <family val="2"/>
      </rPr>
      <t xml:space="preserve"> , </t>
    </r>
  </si>
  <si>
    <r>
      <t>Demolición Manual de andén</t>
    </r>
    <r>
      <rPr>
        <strike/>
        <sz val="12"/>
        <rFont val="Arial Narrow"/>
        <family val="2"/>
      </rPr>
      <t>,</t>
    </r>
  </si>
  <si>
    <t>Demolición de pavimentos de concreto hidráulico con equipo Manual</t>
  </si>
  <si>
    <t>DEMOLICIÓN</t>
  </si>
  <si>
    <t>VALOR MÍNIMO DEL VALOR UNITARIO</t>
  </si>
  <si>
    <t>VALOR MÁXIMO DEL VALOR UNITARIO</t>
  </si>
  <si>
    <t>Administración:</t>
  </si>
  <si>
    <t>Imprevistos:</t>
  </si>
  <si>
    <t>Utilidad:</t>
  </si>
  <si>
    <r>
      <t>m</t>
    </r>
    <r>
      <rPr>
        <strike/>
        <vertAlign val="superscript"/>
        <sz val="12"/>
        <color indexed="8"/>
        <rFont val="Arial Narrow"/>
        <family val="2"/>
      </rPr>
      <t xml:space="preserve">3 </t>
    </r>
    <r>
      <rPr>
        <b/>
        <strike/>
        <vertAlign val="superscript"/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</si>
</sst>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_);\(&quot;$&quot;\ #,##0.00\)"/>
    <numFmt numFmtId="165" formatCode="&quot;$&quot;\ #,##0.00_);[Red]\(&quot;$&quot;\ #,##0.00\)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00"/>
    <numFmt numFmtId="171" formatCode="0.0"/>
    <numFmt numFmtId="172" formatCode="0.0000"/>
    <numFmt numFmtId="173" formatCode="_ [$€-2]\ * #,##0.00_ ;_ [$€-2]\ * \-#,##0.00_ ;_ [$€-2]\ * &quot;-&quot;??_ "/>
    <numFmt numFmtId="174" formatCode="_ * #,##0.00_ ;_ * \-#,##0.00_ ;_ * &quot;-&quot;??_ ;_ @_ "/>
    <numFmt numFmtId="175" formatCode="_-* #,##0.0000_-;\-* #,##0.0000_-;_-* &quot;-&quot;??_-;_-@_-"/>
    <numFmt numFmtId="176" formatCode="0.0_)"/>
    <numFmt numFmtId="177" formatCode="&quot;$&quot;#,##0"/>
    <numFmt numFmtId="178" formatCode="_-* #,##0_-;\-* #,##0_-;_-* &quot;-&quot;??_-;_-@_-"/>
    <numFmt numFmtId="179" formatCode="_-&quot;$&quot;\ * #,##0.00_-;\-&quot;$&quot;\ * #,##0.00_-;_-&quot;$&quot;\ * &quot;-&quot;??_-;_-@_-"/>
    <numFmt numFmtId="180" formatCode="_(* #,##0_);_(* \(#,##0\);_(* &quot;-&quot;??_);_(@_)"/>
    <numFmt numFmtId="181" formatCode="&quot;$&quot;\ #,##0"/>
    <numFmt numFmtId="182" formatCode="&quot;$&quot;\ #,##0.00"/>
    <numFmt numFmtId="183" formatCode="_(* #,##0.0_);_(* \(#,##0.0\);_(* &quot;-&quot;??_);_(@_)"/>
    <numFmt numFmtId="184" formatCode="_-* #,##0\ &quot;€&quot;_-;\-* #,##0\ &quot;€&quot;_-;_-* &quot;-&quot;\ &quot;€&quot;_-;_-@_-"/>
    <numFmt numFmtId="185" formatCode="[$$-240A]\ #,##0.00"/>
    <numFmt numFmtId="186" formatCode="&quot;$&quot;#,##0.00"/>
  </numFmts>
  <fonts count="55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Book Antiqua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Courier"/>
      <family val="3"/>
    </font>
    <font>
      <b/>
      <sz val="12"/>
      <name val="Swis721 Lt BT"/>
      <family val="2"/>
    </font>
    <font>
      <sz val="10"/>
      <name val="Swis721 Lt BT"/>
      <family val="2"/>
    </font>
    <font>
      <sz val="10"/>
      <color indexed="64"/>
      <name val="Arial"/>
      <family val="2"/>
    </font>
    <font>
      <sz val="11"/>
      <color indexed="16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0"/>
      <name val="Helvetica"/>
      <family val="2"/>
    </font>
    <font>
      <u/>
      <sz val="8"/>
      <color indexed="12"/>
      <name val="Arial"/>
      <family val="2"/>
    </font>
    <font>
      <sz val="9"/>
      <name val="HandelGotDLig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  <font>
      <sz val="12"/>
      <color indexed="48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sz val="8"/>
      <name val="Calibri"/>
      <family val="2"/>
    </font>
    <font>
      <b/>
      <i/>
      <u/>
      <sz val="9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strike/>
      <sz val="12"/>
      <name val="Arial Narrow"/>
      <family val="2"/>
    </font>
    <font>
      <vertAlign val="superscript"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wis721 Lt BT"/>
      <family val="2"/>
    </font>
    <font>
      <b/>
      <sz val="12"/>
      <color theme="0"/>
      <name val="Swis721 Lt BT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rgb="FF000000"/>
      <name val="Calibri"/>
      <family val="2"/>
    </font>
    <font>
      <sz val="9"/>
      <name val="Arial"/>
      <family val="2"/>
    </font>
    <font>
      <b/>
      <sz val="8"/>
      <name val="Arial Narrow"/>
      <family val="2"/>
    </font>
    <font>
      <strike/>
      <vertAlign val="superscript"/>
      <sz val="12"/>
      <color indexed="8"/>
      <name val="Arial Narrow"/>
      <family val="2"/>
    </font>
    <font>
      <b/>
      <strike/>
      <vertAlign val="superscript"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3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1" applyNumberFormat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8" borderId="1" applyNumberFormat="0" applyAlignment="0" applyProtection="0"/>
    <xf numFmtId="0" fontId="9" fillId="8" borderId="1" applyNumberFormat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1" fillId="0" borderId="0" applyFill="0" applyBorder="0" applyAlignment="0" applyProtection="0"/>
    <xf numFmtId="42" fontId="44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ill="0" applyBorder="0" applyAlignment="0" applyProtection="0"/>
    <xf numFmtId="44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68" fontId="43" fillId="0" borderId="0" applyFont="0" applyFill="0" applyBorder="0" applyAlignment="0" applyProtection="0"/>
    <xf numFmtId="17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31" fillId="0" borderId="0"/>
    <xf numFmtId="0" fontId="19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41" fontId="21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21" fillId="0" borderId="0"/>
    <xf numFmtId="0" fontId="18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24" borderId="4" applyNumberFormat="0" applyAlignment="0" applyProtection="0"/>
    <xf numFmtId="0" fontId="19" fillId="24" borderId="4" applyNumberFormat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>
      <alignment vertical="top"/>
    </xf>
    <xf numFmtId="0" fontId="12" fillId="17" borderId="5" applyNumberFormat="0" applyAlignment="0" applyProtection="0"/>
    <xf numFmtId="0" fontId="12" fillId="17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</cellStyleXfs>
  <cellXfs count="169">
    <xf numFmtId="0" fontId="0" fillId="0" borderId="0" xfId="0"/>
    <xf numFmtId="0" fontId="22" fillId="0" borderId="0" xfId="198" applyFont="1" applyAlignment="1">
      <alignment horizontal="centerContinuous"/>
    </xf>
    <xf numFmtId="170" fontId="22" fillId="0" borderId="0" xfId="198" applyNumberFormat="1" applyFont="1" applyAlignment="1">
      <alignment horizontal="centerContinuous"/>
    </xf>
    <xf numFmtId="0" fontId="23" fillId="0" borderId="0" xfId="198" applyFont="1"/>
    <xf numFmtId="0" fontId="45" fillId="0" borderId="0" xfId="210" applyFont="1"/>
    <xf numFmtId="2" fontId="46" fillId="26" borderId="9" xfId="198" applyNumberFormat="1" applyFont="1" applyFill="1" applyBorder="1" applyAlignment="1" applyProtection="1">
      <alignment horizontal="center"/>
      <protection hidden="1"/>
    </xf>
    <xf numFmtId="170" fontId="46" fillId="26" borderId="10" xfId="198" applyNumberFormat="1" applyFont="1" applyFill="1" applyBorder="1" applyAlignment="1" applyProtection="1">
      <alignment horizontal="center"/>
      <protection hidden="1"/>
    </xf>
    <xf numFmtId="170" fontId="46" fillId="26" borderId="11" xfId="198" applyNumberFormat="1" applyFont="1" applyFill="1" applyBorder="1" applyAlignment="1" applyProtection="1">
      <alignment horizontal="center"/>
      <protection hidden="1"/>
    </xf>
    <xf numFmtId="0" fontId="22" fillId="0" borderId="0" xfId="198" applyFont="1" applyAlignment="1">
      <alignment horizontal="center"/>
    </xf>
    <xf numFmtId="2" fontId="23" fillId="0" borderId="12" xfId="198" applyNumberFormat="1" applyFont="1" applyBorder="1" applyAlignment="1" applyProtection="1">
      <alignment horizontal="center"/>
      <protection hidden="1"/>
    </xf>
    <xf numFmtId="170" fontId="23" fillId="0" borderId="13" xfId="198" applyNumberFormat="1" applyFont="1" applyBorder="1" applyAlignment="1" applyProtection="1">
      <alignment horizontal="center"/>
      <protection hidden="1"/>
    </xf>
    <xf numFmtId="170" fontId="23" fillId="0" borderId="14" xfId="198" applyNumberFormat="1" applyFont="1" applyBorder="1" applyAlignment="1" applyProtection="1">
      <alignment horizontal="center"/>
      <protection hidden="1"/>
    </xf>
    <xf numFmtId="0" fontId="23" fillId="0" borderId="0" xfId="198" applyFont="1" applyProtection="1">
      <protection locked="0"/>
    </xf>
    <xf numFmtId="2" fontId="23" fillId="0" borderId="15" xfId="198" applyNumberFormat="1" applyFont="1" applyBorder="1" applyAlignment="1" applyProtection="1">
      <alignment horizontal="center"/>
      <protection hidden="1"/>
    </xf>
    <xf numFmtId="170" fontId="23" fillId="0" borderId="16" xfId="198" applyNumberFormat="1" applyFont="1" applyBorder="1" applyAlignment="1" applyProtection="1">
      <alignment horizontal="center"/>
      <protection hidden="1"/>
    </xf>
    <xf numFmtId="170" fontId="23" fillId="0" borderId="17" xfId="198" applyNumberFormat="1" applyFont="1" applyBorder="1" applyAlignment="1" applyProtection="1">
      <alignment horizontal="center"/>
      <protection hidden="1"/>
    </xf>
    <xf numFmtId="185" fontId="27" fillId="0" borderId="0" xfId="106" applyNumberFormat="1" applyFont="1" applyFill="1" applyBorder="1" applyAlignment="1" applyProtection="1">
      <alignment horizontal="right" vertical="center" wrapText="1"/>
    </xf>
    <xf numFmtId="185" fontId="27" fillId="28" borderId="0" xfId="106" applyNumberFormat="1" applyFont="1" applyFill="1" applyBorder="1" applyAlignment="1" applyProtection="1">
      <alignment horizontal="right" vertical="center" wrapText="1"/>
    </xf>
    <xf numFmtId="0" fontId="27" fillId="28" borderId="19" xfId="145" applyNumberFormat="1" applyFont="1" applyFill="1" applyBorder="1" applyAlignment="1" applyProtection="1">
      <alignment horizontal="center" vertical="center" wrapText="1"/>
    </xf>
    <xf numFmtId="0" fontId="27" fillId="0" borderId="12" xfId="145" applyNumberFormat="1" applyFont="1" applyFill="1" applyBorder="1" applyAlignment="1" applyProtection="1">
      <alignment horizontal="center" vertical="center" wrapText="1"/>
    </xf>
    <xf numFmtId="0" fontId="27" fillId="28" borderId="12" xfId="145" applyNumberFormat="1" applyFont="1" applyFill="1" applyBorder="1" applyAlignment="1" applyProtection="1">
      <alignment horizontal="center" vertical="center" wrapText="1"/>
    </xf>
    <xf numFmtId="0" fontId="27" fillId="28" borderId="15" xfId="145" applyNumberFormat="1" applyFont="1" applyFill="1" applyBorder="1" applyAlignment="1" applyProtection="1">
      <alignment horizontal="center" vertical="center" wrapText="1"/>
    </xf>
    <xf numFmtId="0" fontId="27" fillId="28" borderId="0" xfId="145" applyNumberFormat="1" applyFont="1" applyFill="1" applyBorder="1" applyAlignment="1" applyProtection="1">
      <alignment horizontal="center" vertical="center" wrapText="1"/>
    </xf>
    <xf numFmtId="0" fontId="27" fillId="28" borderId="0" xfId="145" applyNumberFormat="1" applyFont="1" applyFill="1" applyBorder="1" applyAlignment="1" applyProtection="1">
      <alignment horizontal="right" vertical="center" wrapText="1"/>
    </xf>
    <xf numFmtId="185" fontId="27" fillId="0" borderId="0" xfId="145" applyNumberFormat="1" applyFont="1" applyFill="1" applyBorder="1" applyAlignment="1" applyProtection="1">
      <alignment horizontal="right" vertical="center" wrapText="1"/>
    </xf>
    <xf numFmtId="185" fontId="26" fillId="0" borderId="0" xfId="0" applyNumberFormat="1" applyFont="1" applyFill="1" applyBorder="1" applyAlignment="1" applyProtection="1">
      <alignment horizontal="right" vertical="center" wrapText="1"/>
    </xf>
    <xf numFmtId="0" fontId="47" fillId="0" borderId="0" xfId="129" applyFont="1" applyAlignment="1" applyProtection="1">
      <alignment vertical="center"/>
    </xf>
    <xf numFmtId="0" fontId="47" fillId="0" borderId="0" xfId="129" applyFont="1" applyFill="1" applyAlignment="1" applyProtection="1">
      <alignment vertical="center"/>
    </xf>
    <xf numFmtId="0" fontId="32" fillId="0" borderId="12" xfId="129" applyFont="1" applyFill="1" applyBorder="1" applyAlignment="1" applyProtection="1">
      <alignment horizontal="center" vertical="center" wrapText="1"/>
    </xf>
    <xf numFmtId="0" fontId="32" fillId="0" borderId="13" xfId="129" applyFont="1" applyFill="1" applyBorder="1" applyAlignment="1" applyProtection="1">
      <alignment horizontal="center" vertical="center" wrapText="1"/>
    </xf>
    <xf numFmtId="0" fontId="32" fillId="0" borderId="13" xfId="129" applyFont="1" applyFill="1" applyBorder="1" applyAlignment="1" applyProtection="1">
      <alignment horizontal="center" vertical="center"/>
    </xf>
    <xf numFmtId="181" fontId="32" fillId="0" borderId="13" xfId="129" applyNumberFormat="1" applyFont="1" applyFill="1" applyBorder="1" applyAlignment="1" applyProtection="1">
      <alignment horizontal="center" vertical="center" wrapText="1"/>
    </xf>
    <xf numFmtId="177" fontId="32" fillId="0" borderId="13" xfId="129" applyNumberFormat="1" applyFont="1" applyFill="1" applyBorder="1" applyAlignment="1" applyProtection="1">
      <alignment horizontal="center" vertical="center"/>
    </xf>
    <xf numFmtId="177" fontId="32" fillId="0" borderId="13" xfId="129" applyNumberFormat="1" applyFont="1" applyFill="1" applyBorder="1" applyAlignment="1" applyProtection="1">
      <alignment horizontal="center" vertical="center" wrapText="1"/>
    </xf>
    <xf numFmtId="0" fontId="27" fillId="0" borderId="0" xfId="129" applyFont="1" applyFill="1" applyAlignment="1" applyProtection="1">
      <alignment horizontal="center" vertical="center"/>
    </xf>
    <xf numFmtId="0" fontId="27" fillId="0" borderId="12" xfId="129" applyFont="1" applyFill="1" applyBorder="1" applyAlignment="1" applyProtection="1">
      <alignment horizontal="center" vertical="center" wrapText="1"/>
    </xf>
    <xf numFmtId="0" fontId="27" fillId="0" borderId="13" xfId="129" applyFont="1" applyFill="1" applyBorder="1" applyAlignment="1" applyProtection="1">
      <alignment vertical="center" wrapText="1"/>
    </xf>
    <xf numFmtId="0" fontId="26" fillId="0" borderId="13" xfId="129" applyFont="1" applyFill="1" applyBorder="1" applyAlignment="1" applyProtection="1">
      <alignment horizontal="center" vertical="center"/>
    </xf>
    <xf numFmtId="178" fontId="26" fillId="0" borderId="13" xfId="129" applyNumberFormat="1" applyFont="1" applyFill="1" applyBorder="1" applyAlignment="1" applyProtection="1">
      <alignment horizontal="center" vertical="center"/>
    </xf>
    <xf numFmtId="177" fontId="26" fillId="27" borderId="13" xfId="129" applyNumberFormat="1" applyFont="1" applyFill="1" applyBorder="1" applyAlignment="1" applyProtection="1">
      <alignment vertical="center"/>
    </xf>
    <xf numFmtId="177" fontId="26" fillId="0" borderId="28" xfId="129" applyNumberFormat="1" applyFont="1" applyFill="1" applyBorder="1" applyAlignment="1" applyProtection="1">
      <alignment vertical="center"/>
    </xf>
    <xf numFmtId="0" fontId="47" fillId="0" borderId="13" xfId="129" applyFont="1" applyBorder="1" applyAlignment="1" applyProtection="1">
      <alignment vertical="center"/>
    </xf>
    <xf numFmtId="0" fontId="26" fillId="0" borderId="12" xfId="129" applyFont="1" applyFill="1" applyBorder="1" applyAlignment="1" applyProtection="1">
      <alignment horizontal="center" vertical="center" wrapText="1"/>
    </xf>
    <xf numFmtId="0" fontId="26" fillId="0" borderId="13" xfId="200" applyFont="1" applyFill="1" applyBorder="1" applyAlignment="1" applyProtection="1">
      <alignment vertical="center" wrapText="1"/>
    </xf>
    <xf numFmtId="4" fontId="26" fillId="0" borderId="13" xfId="129" applyNumberFormat="1" applyFont="1" applyFill="1" applyBorder="1" applyAlignment="1" applyProtection="1">
      <alignment horizontal="center" vertical="center"/>
    </xf>
    <xf numFmtId="186" fontId="26" fillId="0" borderId="28" xfId="129" applyNumberFormat="1" applyFont="1" applyFill="1" applyBorder="1" applyAlignment="1" applyProtection="1">
      <alignment vertical="center"/>
    </xf>
    <xf numFmtId="177" fontId="47" fillId="0" borderId="13" xfId="129" applyNumberFormat="1" applyFont="1" applyBorder="1" applyAlignment="1" applyProtection="1">
      <alignment vertical="center"/>
    </xf>
    <xf numFmtId="186" fontId="27" fillId="27" borderId="28" xfId="129" applyNumberFormat="1" applyFont="1" applyFill="1" applyBorder="1" applyAlignment="1" applyProtection="1">
      <alignment vertical="center"/>
    </xf>
    <xf numFmtId="0" fontId="35" fillId="0" borderId="13" xfId="129" applyFont="1" applyFill="1" applyBorder="1" applyAlignment="1" applyProtection="1">
      <alignment vertical="center" wrapText="1"/>
    </xf>
    <xf numFmtId="0" fontId="19" fillId="0" borderId="13" xfId="200" applyFont="1" applyFill="1" applyBorder="1" applyAlignment="1" applyProtection="1">
      <alignment horizontal="center" vertical="center"/>
    </xf>
    <xf numFmtId="0" fontId="35" fillId="0" borderId="13" xfId="129" applyFont="1" applyFill="1" applyBorder="1" applyAlignment="1" applyProtection="1">
      <alignment horizontal="right" vertical="center" wrapText="1"/>
    </xf>
    <xf numFmtId="186" fontId="27" fillId="0" borderId="28" xfId="129" applyNumberFormat="1" applyFont="1" applyFill="1" applyBorder="1" applyAlignment="1" applyProtection="1">
      <alignment vertical="center"/>
    </xf>
    <xf numFmtId="0" fontId="47" fillId="0" borderId="13" xfId="129" applyFont="1" applyFill="1" applyBorder="1" applyAlignment="1" applyProtection="1">
      <alignment vertical="center"/>
    </xf>
    <xf numFmtId="0" fontId="26" fillId="0" borderId="12" xfId="129" applyFont="1" applyFill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vertical="center"/>
    </xf>
    <xf numFmtId="0" fontId="26" fillId="0" borderId="13" xfId="0" applyFont="1" applyBorder="1" applyAlignment="1" applyProtection="1">
      <alignment horizontal="center" vertical="center"/>
    </xf>
    <xf numFmtId="0" fontId="40" fillId="0" borderId="13" xfId="0" applyFont="1" applyBorder="1" applyAlignment="1" applyProtection="1">
      <alignment horizontal="right" vertical="center"/>
    </xf>
    <xf numFmtId="0" fontId="26" fillId="0" borderId="28" xfId="0" applyFont="1" applyBorder="1" applyAlignment="1" applyProtection="1">
      <alignment horizontal="right" vertical="center"/>
    </xf>
    <xf numFmtId="0" fontId="37" fillId="0" borderId="22" xfId="0" applyFont="1" applyBorder="1" applyAlignment="1" applyProtection="1">
      <alignment vertical="center"/>
    </xf>
    <xf numFmtId="0" fontId="26" fillId="0" borderId="22" xfId="0" applyFont="1" applyFill="1" applyBorder="1" applyAlignment="1" applyProtection="1">
      <alignment vertical="center" wrapText="1"/>
    </xf>
    <xf numFmtId="0" fontId="26" fillId="0" borderId="22" xfId="0" applyFont="1" applyFill="1" applyBorder="1" applyAlignment="1" applyProtection="1">
      <alignment vertical="center"/>
    </xf>
    <xf numFmtId="4" fontId="26" fillId="0" borderId="13" xfId="0" applyNumberFormat="1" applyFont="1" applyBorder="1" applyAlignment="1" applyProtection="1">
      <alignment vertical="center"/>
    </xf>
    <xf numFmtId="186" fontId="47" fillId="0" borderId="0" xfId="129" applyNumberFormat="1" applyFont="1" applyAlignment="1" applyProtection="1">
      <alignment vertical="center"/>
    </xf>
    <xf numFmtId="182" fontId="47" fillId="0" borderId="0" xfId="129" applyNumberFormat="1" applyFont="1" applyAlignment="1" applyProtection="1">
      <alignment vertical="center"/>
    </xf>
    <xf numFmtId="0" fontId="49" fillId="0" borderId="22" xfId="0" applyFont="1" applyBorder="1" applyAlignment="1" applyProtection="1">
      <alignment vertical="center"/>
    </xf>
    <xf numFmtId="0" fontId="49" fillId="0" borderId="13" xfId="0" applyFont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center" vertical="center"/>
    </xf>
    <xf numFmtId="0" fontId="49" fillId="0" borderId="21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horizontal="center" vertical="center"/>
    </xf>
    <xf numFmtId="4" fontId="37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right" vertical="center"/>
    </xf>
    <xf numFmtId="165" fontId="38" fillId="0" borderId="0" xfId="0" applyNumberFormat="1" applyFont="1" applyFill="1" applyBorder="1" applyAlignment="1" applyProtection="1">
      <alignment horizontal="right" vertical="center"/>
    </xf>
    <xf numFmtId="165" fontId="38" fillId="0" borderId="13" xfId="0" applyNumberFormat="1" applyFont="1" applyFill="1" applyBorder="1" applyAlignment="1" applyProtection="1">
      <alignment horizontal="right" vertical="center"/>
    </xf>
    <xf numFmtId="186" fontId="27" fillId="0" borderId="28" xfId="129" applyNumberFormat="1" applyFont="1" applyFill="1" applyBorder="1" applyAlignment="1" applyProtection="1">
      <alignment horizontal="right" vertical="center"/>
    </xf>
    <xf numFmtId="43" fontId="26" fillId="0" borderId="13" xfId="129" applyNumberFormat="1" applyFont="1" applyFill="1" applyBorder="1" applyAlignment="1" applyProtection="1">
      <alignment horizontal="center" vertical="center"/>
    </xf>
    <xf numFmtId="186" fontId="26" fillId="27" borderId="13" xfId="129" applyNumberFormat="1" applyFont="1" applyFill="1" applyBorder="1" applyAlignment="1" applyProtection="1">
      <alignment vertical="center"/>
    </xf>
    <xf numFmtId="0" fontId="26" fillId="0" borderId="13" xfId="145" applyFont="1" applyFill="1" applyBorder="1" applyAlignment="1" applyProtection="1">
      <alignment horizontal="left" vertical="center" wrapText="1"/>
    </xf>
    <xf numFmtId="0" fontId="26" fillId="0" borderId="13" xfId="145" applyFont="1" applyFill="1" applyBorder="1" applyAlignment="1" applyProtection="1">
      <alignment horizontal="center" vertical="center"/>
    </xf>
    <xf numFmtId="0" fontId="27" fillId="0" borderId="13" xfId="129" applyFont="1" applyFill="1" applyBorder="1" applyAlignment="1" applyProtection="1">
      <alignment horizontal="right" vertical="center"/>
    </xf>
    <xf numFmtId="0" fontId="27" fillId="0" borderId="13" xfId="129" applyFont="1" applyFill="1" applyBorder="1" applyAlignment="1" applyProtection="1">
      <alignment horizontal="left" vertical="center" wrapText="1"/>
    </xf>
    <xf numFmtId="0" fontId="27" fillId="0" borderId="13" xfId="129" applyFont="1" applyFill="1" applyBorder="1" applyAlignment="1" applyProtection="1">
      <alignment horizontal="right" vertical="center" wrapText="1"/>
    </xf>
    <xf numFmtId="0" fontId="26" fillId="0" borderId="13" xfId="145" applyFont="1" applyFill="1" applyBorder="1" applyAlignment="1" applyProtection="1">
      <alignment horizontal="justify" vertical="center" wrapText="1"/>
    </xf>
    <xf numFmtId="2" fontId="47" fillId="0" borderId="13" xfId="210" applyNumberFormat="1" applyFont="1" applyFill="1" applyBorder="1" applyAlignment="1" applyProtection="1">
      <alignment horizontal="center" vertical="center"/>
    </xf>
    <xf numFmtId="0" fontId="47" fillId="0" borderId="0" xfId="129" applyFont="1" applyFill="1" applyAlignment="1" applyProtection="1">
      <alignment horizontal="left" vertical="center"/>
    </xf>
    <xf numFmtId="0" fontId="26" fillId="0" borderId="13" xfId="145" applyFont="1" applyFill="1" applyBorder="1" applyAlignment="1" applyProtection="1">
      <alignment horizontal="center" vertical="center" wrapText="1"/>
    </xf>
    <xf numFmtId="0" fontId="26" fillId="0" borderId="13" xfId="145" quotePrefix="1" applyFont="1" applyFill="1" applyBorder="1" applyAlignment="1" applyProtection="1">
      <alignment horizontal="left" vertical="center" wrapText="1"/>
    </xf>
    <xf numFmtId="0" fontId="27" fillId="0" borderId="12" xfId="129" applyFont="1" applyFill="1" applyBorder="1" applyAlignment="1" applyProtection="1">
      <alignment horizontal="center" vertical="center"/>
    </xf>
    <xf numFmtId="0" fontId="26" fillId="0" borderId="13" xfId="129" applyFont="1" applyFill="1" applyBorder="1" applyAlignment="1" applyProtection="1">
      <alignment horizontal="left" vertical="center"/>
    </xf>
    <xf numFmtId="177" fontId="28" fillId="0" borderId="13" xfId="129" applyNumberFormat="1" applyFont="1" applyFill="1" applyBorder="1" applyAlignment="1" applyProtection="1">
      <alignment horizontal="center" vertical="center"/>
    </xf>
    <xf numFmtId="0" fontId="27" fillId="0" borderId="13" xfId="145" applyFont="1" applyFill="1" applyBorder="1" applyAlignment="1" applyProtection="1">
      <alignment horizontal="left" vertical="center" wrapText="1"/>
    </xf>
    <xf numFmtId="0" fontId="26" fillId="0" borderId="13" xfId="200" applyFont="1" applyFill="1" applyBorder="1" applyAlignment="1" applyProtection="1">
      <alignment horizontal="justify" vertical="center"/>
    </xf>
    <xf numFmtId="0" fontId="26" fillId="0" borderId="13" xfId="200" applyFont="1" applyFill="1" applyBorder="1" applyAlignment="1" applyProtection="1">
      <alignment horizontal="center" vertical="center"/>
    </xf>
    <xf numFmtId="181" fontId="26" fillId="0" borderId="13" xfId="248" applyNumberFormat="1" applyFont="1" applyFill="1" applyBorder="1" applyAlignment="1" applyProtection="1">
      <alignment horizontal="right" vertical="center" wrapText="1"/>
    </xf>
    <xf numFmtId="168" fontId="35" fillId="0" borderId="0" xfId="89" applyFont="1" applyFill="1" applyAlignment="1" applyProtection="1">
      <alignment vertical="center"/>
    </xf>
    <xf numFmtId="168" fontId="47" fillId="0" borderId="0" xfId="129" applyNumberFormat="1" applyFont="1" applyFill="1" applyAlignment="1" applyProtection="1">
      <alignment vertical="center"/>
    </xf>
    <xf numFmtId="0" fontId="26" fillId="0" borderId="20" xfId="129" applyFont="1" applyFill="1" applyBorder="1" applyAlignment="1" applyProtection="1">
      <alignment horizontal="center" vertical="center"/>
    </xf>
    <xf numFmtId="0" fontId="26" fillId="0" borderId="0" xfId="200" applyFont="1" applyFill="1" applyBorder="1" applyAlignment="1" applyProtection="1">
      <alignment horizontal="justify" vertical="center"/>
    </xf>
    <xf numFmtId="0" fontId="26" fillId="0" borderId="0" xfId="200" applyFont="1" applyFill="1" applyBorder="1" applyAlignment="1" applyProtection="1">
      <alignment horizontal="center" vertical="center"/>
    </xf>
    <xf numFmtId="4" fontId="26" fillId="0" borderId="0" xfId="129" applyNumberFormat="1" applyFont="1" applyFill="1" applyBorder="1" applyAlignment="1" applyProtection="1">
      <alignment horizontal="center" vertical="center"/>
    </xf>
    <xf numFmtId="181" fontId="26" fillId="0" borderId="0" xfId="248" applyNumberFormat="1" applyFont="1" applyFill="1" applyBorder="1" applyAlignment="1" applyProtection="1">
      <alignment horizontal="right" vertical="center" wrapText="1"/>
    </xf>
    <xf numFmtId="177" fontId="26" fillId="0" borderId="0" xfId="129" applyNumberFormat="1" applyFont="1" applyFill="1" applyBorder="1" applyAlignment="1" applyProtection="1">
      <alignment vertical="center"/>
    </xf>
    <xf numFmtId="0" fontId="27" fillId="0" borderId="18" xfId="145" applyFont="1" applyFill="1" applyBorder="1" applyAlignment="1" applyProtection="1">
      <alignment horizontal="justify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3" xfId="200" applyFont="1" applyFill="1" applyBorder="1" applyAlignment="1" applyProtection="1">
      <alignment horizontal="justify" vertical="center" wrapText="1"/>
    </xf>
    <xf numFmtId="185" fontId="47" fillId="0" borderId="0" xfId="129" applyNumberFormat="1" applyFont="1" applyFill="1" applyAlignment="1" applyProtection="1">
      <alignment vertical="center"/>
    </xf>
    <xf numFmtId="6" fontId="50" fillId="0" borderId="0" xfId="0" applyNumberFormat="1" applyFont="1" applyProtection="1"/>
    <xf numFmtId="185" fontId="47" fillId="0" borderId="0" xfId="129" applyNumberFormat="1" applyFont="1" applyAlignment="1" applyProtection="1">
      <alignment vertical="center"/>
    </xf>
    <xf numFmtId="6" fontId="47" fillId="0" borderId="0" xfId="129" applyNumberFormat="1" applyFont="1" applyAlignment="1" applyProtection="1">
      <alignment vertical="center"/>
    </xf>
    <xf numFmtId="0" fontId="19" fillId="0" borderId="24" xfId="0" applyFont="1" applyBorder="1" applyAlignment="1" applyProtection="1">
      <alignment vertical="center" wrapText="1"/>
    </xf>
    <xf numFmtId="6" fontId="50" fillId="0" borderId="25" xfId="0" applyNumberFormat="1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vertical="center" wrapText="1"/>
    </xf>
    <xf numFmtId="10" fontId="1" fillId="0" borderId="27" xfId="259" applyNumberFormat="1" applyBorder="1" applyAlignment="1" applyProtection="1">
      <alignment horizontal="center" vertical="center" wrapText="1"/>
    </xf>
    <xf numFmtId="9" fontId="19" fillId="0" borderId="27" xfId="0" applyNumberFormat="1" applyFont="1" applyBorder="1" applyAlignment="1" applyProtection="1">
      <alignment horizontal="center" vertical="center" wrapText="1"/>
    </xf>
    <xf numFmtId="0" fontId="47" fillId="0" borderId="0" xfId="129" applyFont="1" applyFill="1" applyBorder="1" applyAlignment="1" applyProtection="1">
      <alignment horizontal="center" vertical="center"/>
    </xf>
    <xf numFmtId="0" fontId="47" fillId="0" borderId="0" xfId="129" applyFont="1" applyFill="1" applyAlignment="1" applyProtection="1">
      <alignment vertical="center" wrapText="1"/>
    </xf>
    <xf numFmtId="0" fontId="47" fillId="0" borderId="0" xfId="129" applyFont="1" applyFill="1" applyAlignment="1" applyProtection="1">
      <alignment horizontal="center" vertical="center"/>
    </xf>
    <xf numFmtId="4" fontId="47" fillId="0" borderId="0" xfId="129" applyNumberFormat="1" applyFont="1" applyFill="1" applyAlignment="1" applyProtection="1">
      <alignment vertical="center"/>
    </xf>
    <xf numFmtId="181" fontId="47" fillId="0" borderId="0" xfId="129" applyNumberFormat="1" applyFont="1" applyFill="1" applyAlignment="1" applyProtection="1">
      <alignment vertical="center"/>
    </xf>
    <xf numFmtId="177" fontId="47" fillId="0" borderId="0" xfId="129" applyNumberFormat="1" applyFont="1" applyFill="1" applyAlignment="1" applyProtection="1">
      <alignment vertical="center"/>
    </xf>
    <xf numFmtId="182" fontId="26" fillId="27" borderId="13" xfId="200" applyNumberFormat="1" applyFont="1" applyFill="1" applyBorder="1" applyAlignment="1" applyProtection="1">
      <alignment horizontal="right" vertical="center"/>
      <protection locked="0"/>
    </xf>
    <xf numFmtId="186" fontId="26" fillId="0" borderId="28" xfId="129" applyNumberFormat="1" applyFont="1" applyFill="1" applyBorder="1" applyAlignment="1" applyProtection="1">
      <alignment vertical="center"/>
      <protection locked="0"/>
    </xf>
    <xf numFmtId="0" fontId="27" fillId="27" borderId="13" xfId="129" applyFont="1" applyFill="1" applyBorder="1" applyAlignment="1" applyProtection="1">
      <alignment horizontal="right" vertical="center" wrapText="1"/>
      <protection locked="0"/>
    </xf>
    <xf numFmtId="186" fontId="27" fillId="0" borderId="28" xfId="129" applyNumberFormat="1" applyFont="1" applyFill="1" applyBorder="1" applyAlignment="1" applyProtection="1">
      <alignment vertical="center"/>
      <protection locked="0"/>
    </xf>
    <xf numFmtId="186" fontId="26" fillId="27" borderId="13" xfId="145" applyNumberFormat="1" applyFont="1" applyFill="1" applyBorder="1" applyAlignment="1" applyProtection="1">
      <alignment horizontal="right" vertical="center"/>
      <protection locked="0"/>
    </xf>
    <xf numFmtId="186" fontId="26" fillId="27" borderId="13" xfId="200" applyNumberFormat="1" applyFont="1" applyFill="1" applyBorder="1" applyAlignment="1" applyProtection="1">
      <alignment horizontal="right" vertical="center"/>
      <protection locked="0"/>
    </xf>
    <xf numFmtId="0" fontId="27" fillId="0" borderId="13" xfId="129" applyFont="1" applyFill="1" applyBorder="1" applyAlignment="1" applyProtection="1">
      <alignment horizontal="right" vertical="center"/>
      <protection locked="0"/>
    </xf>
    <xf numFmtId="186" fontId="27" fillId="0" borderId="28" xfId="129" applyNumberFormat="1" applyFont="1" applyFill="1" applyBorder="1" applyAlignment="1" applyProtection="1">
      <alignment horizontal="right" vertical="center"/>
      <protection locked="0"/>
    </xf>
    <xf numFmtId="182" fontId="26" fillId="27" borderId="13" xfId="248" applyNumberFormat="1" applyFont="1" applyFill="1" applyBorder="1" applyAlignment="1" applyProtection="1">
      <alignment horizontal="right" vertical="center" wrapText="1"/>
      <protection locked="0"/>
    </xf>
    <xf numFmtId="177" fontId="26" fillId="27" borderId="13" xfId="129" applyNumberFormat="1" applyFont="1" applyFill="1" applyBorder="1" applyAlignment="1" applyProtection="1">
      <alignment vertical="center"/>
      <protection locked="0"/>
    </xf>
    <xf numFmtId="177" fontId="34" fillId="27" borderId="13" xfId="129" applyNumberFormat="1" applyFont="1" applyFill="1" applyBorder="1" applyAlignment="1" applyProtection="1">
      <alignment horizontal="left" vertical="center"/>
      <protection locked="0"/>
    </xf>
    <xf numFmtId="186" fontId="26" fillId="0" borderId="28" xfId="129" applyNumberFormat="1" applyFont="1" applyFill="1" applyBorder="1" applyAlignment="1" applyProtection="1">
      <alignment horizontal="left" vertical="center"/>
      <protection locked="0"/>
    </xf>
    <xf numFmtId="182" fontId="36" fillId="27" borderId="13" xfId="145" applyNumberFormat="1" applyFont="1" applyFill="1" applyBorder="1" applyAlignment="1" applyProtection="1">
      <alignment horizontal="right" vertical="center"/>
      <protection locked="0"/>
    </xf>
    <xf numFmtId="177" fontId="34" fillId="27" borderId="13" xfId="129" applyNumberFormat="1" applyFont="1" applyFill="1" applyBorder="1" applyAlignment="1" applyProtection="1">
      <alignment vertical="center"/>
      <protection locked="0"/>
    </xf>
    <xf numFmtId="186" fontId="36" fillId="27" borderId="13" xfId="145" applyNumberFormat="1" applyFont="1" applyFill="1" applyBorder="1" applyAlignment="1" applyProtection="1">
      <alignment horizontal="right" vertical="center"/>
      <protection locked="0"/>
    </xf>
    <xf numFmtId="177" fontId="28" fillId="27" borderId="13" xfId="129" applyNumberFormat="1" applyFont="1" applyFill="1" applyBorder="1" applyAlignment="1" applyProtection="1">
      <alignment vertical="center"/>
      <protection locked="0"/>
    </xf>
    <xf numFmtId="186" fontId="26" fillId="0" borderId="28" xfId="129" applyNumberFormat="1" applyFont="1" applyFill="1" applyBorder="1" applyAlignment="1" applyProtection="1">
      <alignment horizontal="right" vertical="center"/>
      <protection locked="0"/>
    </xf>
    <xf numFmtId="186" fontId="36" fillId="0" borderId="13" xfId="145" applyNumberFormat="1" applyFont="1" applyFill="1" applyBorder="1" applyAlignment="1" applyProtection="1">
      <alignment horizontal="right" vertical="center"/>
      <protection locked="0"/>
    </xf>
    <xf numFmtId="181" fontId="26" fillId="27" borderId="13" xfId="248" applyNumberFormat="1" applyFont="1" applyFill="1" applyBorder="1" applyAlignment="1" applyProtection="1">
      <alignment horizontal="right" vertical="center" wrapText="1"/>
      <protection locked="0"/>
    </xf>
    <xf numFmtId="177" fontId="26" fillId="0" borderId="13" xfId="129" applyNumberFormat="1" applyFont="1" applyFill="1" applyBorder="1" applyAlignment="1" applyProtection="1">
      <alignment vertical="center"/>
      <protection locked="0"/>
    </xf>
    <xf numFmtId="185" fontId="27" fillId="28" borderId="18" xfId="145" applyNumberFormat="1" applyFont="1" applyFill="1" applyBorder="1" applyAlignment="1" applyProtection="1">
      <alignment vertical="center" wrapText="1"/>
      <protection locked="0"/>
    </xf>
    <xf numFmtId="185" fontId="27" fillId="0" borderId="13" xfId="145" applyNumberFormat="1" applyFont="1" applyFill="1" applyBorder="1" applyAlignment="1" applyProtection="1">
      <alignment vertical="center" wrapText="1"/>
      <protection locked="0"/>
    </xf>
    <xf numFmtId="185" fontId="27" fillId="28" borderId="13" xfId="145" applyNumberFormat="1" applyFont="1" applyFill="1" applyBorder="1" applyAlignment="1" applyProtection="1">
      <alignment vertical="center" wrapText="1"/>
      <protection locked="0"/>
    </xf>
    <xf numFmtId="181" fontId="32" fillId="0" borderId="13" xfId="129" applyNumberFormat="1" applyFont="1" applyFill="1" applyBorder="1" applyAlignment="1" applyProtection="1">
      <alignment horizontal="center" vertical="center" wrapText="1"/>
      <protection locked="0"/>
    </xf>
    <xf numFmtId="177" fontId="32" fillId="0" borderId="13" xfId="129" applyNumberFormat="1" applyFont="1" applyFill="1" applyBorder="1" applyAlignment="1" applyProtection="1">
      <alignment horizontal="center" vertical="center"/>
      <protection locked="0"/>
    </xf>
    <xf numFmtId="181" fontId="26" fillId="0" borderId="13" xfId="200" applyNumberFormat="1" applyFont="1" applyFill="1" applyBorder="1" applyAlignment="1" applyProtection="1">
      <alignment horizontal="right" vertical="center"/>
      <protection locked="0"/>
    </xf>
    <xf numFmtId="185" fontId="27" fillId="28" borderId="13" xfId="145" applyNumberFormat="1" applyFont="1" applyFill="1" applyBorder="1" applyAlignment="1" applyProtection="1">
      <alignment horizontal="right" vertical="center" wrapText="1"/>
      <protection locked="0"/>
    </xf>
    <xf numFmtId="185" fontId="27" fillId="0" borderId="13" xfId="106" applyNumberFormat="1" applyFont="1" applyFill="1" applyBorder="1" applyAlignment="1" applyProtection="1">
      <alignment horizontal="right" vertical="center" wrapText="1"/>
      <protection locked="0"/>
    </xf>
    <xf numFmtId="185" fontId="27" fillId="28" borderId="13" xfId="106" applyNumberFormat="1" applyFont="1" applyFill="1" applyBorder="1" applyAlignment="1" applyProtection="1">
      <alignment horizontal="right" vertical="center" wrapText="1"/>
      <protection locked="0"/>
    </xf>
    <xf numFmtId="185" fontId="26" fillId="0" borderId="13" xfId="0" applyNumberFormat="1" applyFont="1" applyBorder="1" applyAlignment="1" applyProtection="1">
      <alignment horizontal="right" vertical="center" wrapText="1"/>
      <protection locked="0"/>
    </xf>
    <xf numFmtId="185" fontId="27" fillId="28" borderId="16" xfId="106" applyNumberFormat="1" applyFont="1" applyFill="1" applyBorder="1" applyAlignment="1" applyProtection="1">
      <alignment horizontal="right" vertical="center" wrapText="1"/>
      <protection locked="0"/>
    </xf>
    <xf numFmtId="0" fontId="41" fillId="30" borderId="22" xfId="0" applyFont="1" applyFill="1" applyBorder="1" applyAlignment="1" applyProtection="1">
      <alignment vertical="center"/>
    </xf>
    <xf numFmtId="0" fontId="27" fillId="28" borderId="29" xfId="129" applyFont="1" applyFill="1" applyBorder="1" applyAlignment="1" applyProtection="1">
      <alignment horizontal="center" vertical="center" wrapText="1"/>
    </xf>
    <xf numFmtId="0" fontId="27" fillId="28" borderId="30" xfId="129" applyFont="1" applyFill="1" applyBorder="1" applyAlignment="1" applyProtection="1">
      <alignment horizontal="center" vertical="center" wrapText="1"/>
    </xf>
    <xf numFmtId="0" fontId="48" fillId="29" borderId="21" xfId="0" applyFont="1" applyFill="1" applyBorder="1" applyAlignment="1" applyProtection="1">
      <alignment horizontal="center" vertical="center" wrapText="1"/>
    </xf>
    <xf numFmtId="0" fontId="48" fillId="29" borderId="0" xfId="0" applyFont="1" applyFill="1" applyBorder="1" applyAlignment="1" applyProtection="1">
      <alignment horizontal="center" vertical="center" wrapText="1"/>
    </xf>
    <xf numFmtId="0" fontId="27" fillId="28" borderId="18" xfId="145" applyNumberFormat="1" applyFont="1" applyFill="1" applyBorder="1" applyAlignment="1" applyProtection="1">
      <alignment horizontal="right" vertical="center" wrapText="1"/>
    </xf>
    <xf numFmtId="0" fontId="27" fillId="0" borderId="13" xfId="145" applyNumberFormat="1" applyFont="1" applyFill="1" applyBorder="1" applyAlignment="1" applyProtection="1">
      <alignment horizontal="right" vertical="center" wrapText="1"/>
    </xf>
    <xf numFmtId="0" fontId="27" fillId="0" borderId="13" xfId="129" applyFont="1" applyFill="1" applyBorder="1" applyAlignment="1" applyProtection="1">
      <alignment horizontal="right" vertical="center"/>
    </xf>
    <xf numFmtId="0" fontId="27" fillId="0" borderId="13" xfId="129" applyFont="1" applyFill="1" applyBorder="1" applyAlignment="1" applyProtection="1">
      <alignment horizontal="right" vertical="center" wrapText="1"/>
    </xf>
    <xf numFmtId="0" fontId="27" fillId="28" borderId="13" xfId="145" applyNumberFormat="1" applyFont="1" applyFill="1" applyBorder="1" applyAlignment="1" applyProtection="1">
      <alignment horizontal="right" vertical="center" wrapText="1"/>
    </xf>
    <xf numFmtId="0" fontId="51" fillId="28" borderId="0" xfId="145" applyNumberFormat="1" applyFont="1" applyFill="1" applyBorder="1" applyAlignment="1" applyProtection="1">
      <alignment horizontal="center" vertical="center" wrapText="1"/>
    </xf>
    <xf numFmtId="0" fontId="51" fillId="28" borderId="23" xfId="145" applyNumberFormat="1" applyFont="1" applyFill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right" vertical="center" wrapText="1"/>
    </xf>
    <xf numFmtId="0" fontId="27" fillId="28" borderId="16" xfId="145" applyNumberFormat="1" applyFont="1" applyFill="1" applyBorder="1" applyAlignment="1" applyProtection="1">
      <alignment horizontal="right" vertical="center" wrapText="1"/>
    </xf>
    <xf numFmtId="0" fontId="27" fillId="27" borderId="13" xfId="145" applyNumberFormat="1" applyFont="1" applyFill="1" applyBorder="1" applyAlignment="1" applyProtection="1">
      <alignment horizontal="right" vertical="center" wrapText="1"/>
    </xf>
  </cellXfs>
  <cellStyles count="279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5 2 2" xfId="11"/>
    <cellStyle name="20% - Énfasis5 3" xfId="12"/>
    <cellStyle name="20% - Énfasis5 4" xfId="13"/>
    <cellStyle name="20% - Énfasis6" xfId="14" builtinId="50" customBuiltin="1"/>
    <cellStyle name="20% - Énfasis6 2" xfId="15"/>
    <cellStyle name="40% - Énfasis1" xfId="16" builtinId="31" customBuiltin="1"/>
    <cellStyle name="40% - Énfasis1 2" xfId="17"/>
    <cellStyle name="40% - Énfasis2" xfId="18" builtinId="35" customBuiltin="1"/>
    <cellStyle name="40% - Énfasis2 2" xfId="19"/>
    <cellStyle name="40% - Énfasis3" xfId="20" builtinId="39" customBuiltin="1"/>
    <cellStyle name="40% - Énfasis3 2" xfId="21"/>
    <cellStyle name="40% - Énfasis4" xfId="22" builtinId="43" customBuiltin="1"/>
    <cellStyle name="40% - Énfasis4 2" xfId="23"/>
    <cellStyle name="40% - Énfasis5" xfId="24" builtinId="47" customBuiltin="1"/>
    <cellStyle name="40% - Énfasis5 2" xfId="25"/>
    <cellStyle name="40% - Énfasis6" xfId="26" builtinId="51" customBuiltin="1"/>
    <cellStyle name="40% - Énfasis6 2" xfId="27"/>
    <cellStyle name="60% - Énfasis1" xfId="28" builtinId="32" customBuiltin="1"/>
    <cellStyle name="60% - Énfasis1 2" xfId="29"/>
    <cellStyle name="60% - Énfasis2" xfId="30" builtinId="36" customBuiltin="1"/>
    <cellStyle name="60% - Énfasis2 2" xfId="31"/>
    <cellStyle name="60% - Énfasis3" xfId="32" builtinId="40" customBuiltin="1"/>
    <cellStyle name="60% - Énfasis3 2" xfId="33"/>
    <cellStyle name="60% - Énfasis4" xfId="34" builtinId="44" customBuiltin="1"/>
    <cellStyle name="60% - Énfasis4 2" xfId="35"/>
    <cellStyle name="60% - Énfasis5" xfId="36" builtinId="48" customBuiltin="1"/>
    <cellStyle name="60% - Énfasis5 2" xfId="37"/>
    <cellStyle name="60% - Énfasis6" xfId="38" builtinId="52" customBuiltin="1"/>
    <cellStyle name="60% - Énfasis6 2" xfId="39"/>
    <cellStyle name="ANCLAS,REZONES Y SUS PARTES,DE FUNDICION,DE HIERRO O DE ACERO" xfId="40"/>
    <cellStyle name="Buena" xfId="41" builtinId="26" customBuiltin="1"/>
    <cellStyle name="Buena 2" xfId="42"/>
    <cellStyle name="Cálculo" xfId="43" builtinId="22" customBuiltin="1"/>
    <cellStyle name="Cálculo 2" xfId="44"/>
    <cellStyle name="Celda de comprobación" xfId="45" builtinId="23" customBuiltin="1"/>
    <cellStyle name="Celda de comprobación 2" xfId="46"/>
    <cellStyle name="Celda vinculada" xfId="47" builtinId="24" customBuiltin="1"/>
    <cellStyle name="Celda vinculada 2" xfId="48"/>
    <cellStyle name="Encabezado 4" xfId="49" builtinId="19" customBuiltin="1"/>
    <cellStyle name="Encabezado 4 2" xfId="50"/>
    <cellStyle name="Énfasis1" xfId="51" builtinId="29" customBuiltin="1"/>
    <cellStyle name="Énfasis1 2" xfId="52"/>
    <cellStyle name="Énfasis2" xfId="53" builtinId="33" customBuiltin="1"/>
    <cellStyle name="Énfasis2 2" xfId="54"/>
    <cellStyle name="Énfasis3" xfId="55" builtinId="37" customBuiltin="1"/>
    <cellStyle name="Énfasis3 2" xfId="56"/>
    <cellStyle name="Énfasis4" xfId="57" builtinId="41" customBuiltin="1"/>
    <cellStyle name="Énfasis4 2" xfId="58"/>
    <cellStyle name="Énfasis5" xfId="59" builtinId="45" customBuiltin="1"/>
    <cellStyle name="Énfasis5 2" xfId="60"/>
    <cellStyle name="Énfasis6" xfId="61" builtinId="49" customBuiltin="1"/>
    <cellStyle name="Énfasis6 2" xfId="62"/>
    <cellStyle name="Entrada" xfId="63" builtinId="20" customBuiltin="1"/>
    <cellStyle name="Entrada 2" xfId="64"/>
    <cellStyle name="Euro" xfId="65"/>
    <cellStyle name="Euro 2" xfId="66"/>
    <cellStyle name="Hipervínculo 2" xfId="67"/>
    <cellStyle name="Incorrecto" xfId="68" builtinId="27" customBuiltin="1"/>
    <cellStyle name="Incorrecto 2" xfId="69"/>
    <cellStyle name="Millares 10" xfId="70"/>
    <cellStyle name="Millares 10 2" xfId="71"/>
    <cellStyle name="Millares 2" xfId="72"/>
    <cellStyle name="Millares 2 2" xfId="73"/>
    <cellStyle name="Millares 2 2 2" xfId="74"/>
    <cellStyle name="Millares 2 3" xfId="75"/>
    <cellStyle name="Millares 2 3 2" xfId="76"/>
    <cellStyle name="Millares 2 4" xfId="77"/>
    <cellStyle name="Millares 3" xfId="78"/>
    <cellStyle name="Millares 3 2" xfId="79"/>
    <cellStyle name="Millares 4" xfId="80"/>
    <cellStyle name="Millares 4 2" xfId="81"/>
    <cellStyle name="Millares 4 3" xfId="82"/>
    <cellStyle name="Millares 5" xfId="83"/>
    <cellStyle name="Millares 5 2" xfId="84"/>
    <cellStyle name="Millares 6" xfId="85"/>
    <cellStyle name="Millares 7" xfId="86"/>
    <cellStyle name="Millares 8" xfId="87"/>
    <cellStyle name="Millares 9" xfId="88"/>
    <cellStyle name="Moneda" xfId="89" builtinId="4"/>
    <cellStyle name="Moneda [0] 2" xfId="90"/>
    <cellStyle name="Moneda [0] 3" xfId="91"/>
    <cellStyle name="Moneda 10" xfId="92"/>
    <cellStyle name="Moneda 10 2" xfId="93"/>
    <cellStyle name="Moneda 11" xfId="94"/>
    <cellStyle name="Moneda 11 2" xfId="95"/>
    <cellStyle name="Moneda 12" xfId="96"/>
    <cellStyle name="Moneda 13" xfId="97"/>
    <cellStyle name="Moneda 2" xfId="98"/>
    <cellStyle name="Moneda 2 2" xfId="99"/>
    <cellStyle name="Moneda 2 3" xfId="100"/>
    <cellStyle name="Moneda 2 4" xfId="101"/>
    <cellStyle name="Moneda 2 5" xfId="102"/>
    <cellStyle name="Moneda 2 6" xfId="103"/>
    <cellStyle name="Moneda 3" xfId="104"/>
    <cellStyle name="Moneda 3 2" xfId="105"/>
    <cellStyle name="Moneda 4" xfId="106"/>
    <cellStyle name="Moneda 4 2" xfId="107"/>
    <cellStyle name="Moneda 5" xfId="108"/>
    <cellStyle name="Moneda 6" xfId="109"/>
    <cellStyle name="Moneda 7" xfId="110"/>
    <cellStyle name="Moneda 8" xfId="111"/>
    <cellStyle name="Moneda 9" xfId="112"/>
    <cellStyle name="Neutral" xfId="113" builtinId="28" customBuiltin="1"/>
    <cellStyle name="Neutral 2" xfId="114"/>
    <cellStyle name="Normal" xfId="0" builtinId="0"/>
    <cellStyle name="Normal 10" xfId="115"/>
    <cellStyle name="Normal 10 2" xfId="116"/>
    <cellStyle name="Normal 11" xfId="117"/>
    <cellStyle name="Normal 11 2" xfId="118"/>
    <cellStyle name="Normal 11 3" xfId="119"/>
    <cellStyle name="Normal 11 4" xfId="120"/>
    <cellStyle name="Normal 11 5" xfId="121"/>
    <cellStyle name="Normal 11 6" xfId="122"/>
    <cellStyle name="Normal 12" xfId="123"/>
    <cellStyle name="Normal 12 2" xfId="124"/>
    <cellStyle name="Normal 12 3" xfId="125"/>
    <cellStyle name="Normal 12 4" xfId="126"/>
    <cellStyle name="Normal 12 5" xfId="127"/>
    <cellStyle name="Normal 12 6" xfId="128"/>
    <cellStyle name="Normal 13" xfId="129"/>
    <cellStyle name="Normal 13 2" xfId="130"/>
    <cellStyle name="Normal 13 3" xfId="131"/>
    <cellStyle name="Normal 13 4" xfId="132"/>
    <cellStyle name="Normal 13 5" xfId="133"/>
    <cellStyle name="Normal 13 6" xfId="134"/>
    <cellStyle name="Normal 13 7" xfId="135"/>
    <cellStyle name="Normal 14" xfId="136"/>
    <cellStyle name="Normal 15" xfId="137"/>
    <cellStyle name="Normal 15 2" xfId="138"/>
    <cellStyle name="Normal 15 3" xfId="139"/>
    <cellStyle name="Normal 15 4" xfId="140"/>
    <cellStyle name="Normal 16" xfId="141"/>
    <cellStyle name="Normal 17" xfId="142"/>
    <cellStyle name="Normal 18" xfId="143"/>
    <cellStyle name="Normal 19" xfId="144"/>
    <cellStyle name="Normal 2" xfId="145"/>
    <cellStyle name="Normal 2 10" xfId="146"/>
    <cellStyle name="Normal 2 11" xfId="147"/>
    <cellStyle name="Normal 2 12" xfId="148"/>
    <cellStyle name="Normal 2 13" xfId="149"/>
    <cellStyle name="Normal 2 14" xfId="150"/>
    <cellStyle name="Normal 2 15" xfId="151"/>
    <cellStyle name="Normal 2 2" xfId="152"/>
    <cellStyle name="Normal 2 2 10" xfId="153"/>
    <cellStyle name="Normal 2 2 2" xfId="154"/>
    <cellStyle name="Normal 2 2 2 2" xfId="155"/>
    <cellStyle name="Normal 2 2 2 3" xfId="156"/>
    <cellStyle name="Normal 2 2 2 4" xfId="157"/>
    <cellStyle name="Normal 2 2 2 5" xfId="158"/>
    <cellStyle name="Normal 2 2 2_APUSANT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3" xfId="167"/>
    <cellStyle name="Normal 2 3 2" xfId="168"/>
    <cellStyle name="Normal 2 4" xfId="169"/>
    <cellStyle name="Normal 2 5" xfId="170"/>
    <cellStyle name="Normal 2 6" xfId="171"/>
    <cellStyle name="Normal 2 7" xfId="172"/>
    <cellStyle name="Normal 2 8" xfId="173"/>
    <cellStyle name="Normal 2 9" xfId="174"/>
    <cellStyle name="Normal 2_presupuesto ALC total1" xfId="175"/>
    <cellStyle name="Normal 20" xfId="176"/>
    <cellStyle name="Normal 3" xfId="177"/>
    <cellStyle name="Normal 3 10" xfId="178"/>
    <cellStyle name="Normal 3 11" xfId="179"/>
    <cellStyle name="Normal 3 12" xfId="180"/>
    <cellStyle name="Normal 3 13" xfId="181"/>
    <cellStyle name="Normal 3 2" xfId="182"/>
    <cellStyle name="Normal 3 2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10" xfId="192"/>
    <cellStyle name="Normal 4 11" xfId="193"/>
    <cellStyle name="Normal 4 12" xfId="194"/>
    <cellStyle name="Normal 4 13" xfId="195"/>
    <cellStyle name="Normal 4 14" xfId="196"/>
    <cellStyle name="Normal 4 15" xfId="197"/>
    <cellStyle name="Normal 4 2" xfId="198"/>
    <cellStyle name="Normal 4 3" xfId="199"/>
    <cellStyle name="Normal 4 3 3 2" xfId="200"/>
    <cellStyle name="Normal 4 4" xfId="201"/>
    <cellStyle name="Normal 4 5" xfId="202"/>
    <cellStyle name="Normal 4 6" xfId="203"/>
    <cellStyle name="Normal 4 7" xfId="204"/>
    <cellStyle name="Normal 4 8" xfId="205"/>
    <cellStyle name="Normal 4 9" xfId="206"/>
    <cellStyle name="Normal 5" xfId="207"/>
    <cellStyle name="Normal 5 2" xfId="208"/>
    <cellStyle name="Normal 5 2 2" xfId="209"/>
    <cellStyle name="Normal 6" xfId="210"/>
    <cellStyle name="Normal 6 10" xfId="211"/>
    <cellStyle name="Normal 6 11" xfId="212"/>
    <cellStyle name="Normal 6 2" xfId="213"/>
    <cellStyle name="Normal 6 3" xfId="214"/>
    <cellStyle name="Normal 6 4" xfId="215"/>
    <cellStyle name="Normal 6 5" xfId="216"/>
    <cellStyle name="Normal 6 6" xfId="217"/>
    <cellStyle name="Normal 6 7" xfId="218"/>
    <cellStyle name="Normal 6 8" xfId="219"/>
    <cellStyle name="Normal 6 9" xfId="220"/>
    <cellStyle name="Normal 7" xfId="221"/>
    <cellStyle name="Normal 7 10" xfId="222"/>
    <cellStyle name="Normal 7 11" xfId="223"/>
    <cellStyle name="Normal 7 12" xfId="224"/>
    <cellStyle name="Normal 7 2" xfId="225"/>
    <cellStyle name="Normal 7 3" xfId="226"/>
    <cellStyle name="Normal 7 4" xfId="227"/>
    <cellStyle name="Normal 7 5" xfId="228"/>
    <cellStyle name="Normal 7 6" xfId="229"/>
    <cellStyle name="Normal 7 7" xfId="230"/>
    <cellStyle name="Normal 7 8" xfId="231"/>
    <cellStyle name="Normal 7 9" xfId="232"/>
    <cellStyle name="Normal 8" xfId="233"/>
    <cellStyle name="Normal 8 10" xfId="234"/>
    <cellStyle name="Normal 8 11" xfId="235"/>
    <cellStyle name="Normal 8 12" xfId="236"/>
    <cellStyle name="Normal 8 2" xfId="237"/>
    <cellStyle name="Normal 8 3" xfId="238"/>
    <cellStyle name="Normal 8 4" xfId="239"/>
    <cellStyle name="Normal 8 5" xfId="240"/>
    <cellStyle name="Normal 8 6" xfId="241"/>
    <cellStyle name="Normal 8 7" xfId="242"/>
    <cellStyle name="Normal 8 8" xfId="243"/>
    <cellStyle name="Normal 8 9" xfId="244"/>
    <cellStyle name="Normal 9" xfId="245"/>
    <cellStyle name="Normal 9 10" xfId="246"/>
    <cellStyle name="Normal 9 11" xfId="247"/>
    <cellStyle name="Normal 9 12" xfId="248"/>
    <cellStyle name="Normal 9 2" xfId="249"/>
    <cellStyle name="Normal 9 3" xfId="250"/>
    <cellStyle name="Normal 9 4" xfId="251"/>
    <cellStyle name="Normal 9 5" xfId="252"/>
    <cellStyle name="Normal 9 6" xfId="253"/>
    <cellStyle name="Normal 9 7" xfId="254"/>
    <cellStyle name="Normal 9 8" xfId="255"/>
    <cellStyle name="Normal 9 9" xfId="256"/>
    <cellStyle name="Notas" xfId="257" builtinId="10" customBuiltin="1"/>
    <cellStyle name="Notas 2" xfId="258"/>
    <cellStyle name="Porcentaje" xfId="259" builtinId="5"/>
    <cellStyle name="Porcentaje 2" xfId="260"/>
    <cellStyle name="Porcentaje 3" xfId="261"/>
    <cellStyle name="Porcentual 2" xfId="262"/>
    <cellStyle name="Porcentual 3" xfId="263"/>
    <cellStyle name="resaltado" xfId="264"/>
    <cellStyle name="Salida" xfId="265" builtinId="21" customBuiltin="1"/>
    <cellStyle name="Salida 2" xfId="266"/>
    <cellStyle name="Texto de advertencia" xfId="267" builtinId="11" customBuiltin="1"/>
    <cellStyle name="Texto de advertencia 2" xfId="268"/>
    <cellStyle name="Texto explicativo" xfId="269" builtinId="53" customBuiltin="1"/>
    <cellStyle name="Texto explicativo 2" xfId="270"/>
    <cellStyle name="Título" xfId="271" builtinId="15" customBuiltin="1"/>
    <cellStyle name="Título 2" xfId="272" builtinId="17" customBuiltin="1"/>
    <cellStyle name="Título 2 2" xfId="273"/>
    <cellStyle name="Título 3" xfId="274" builtinId="18" customBuiltin="1"/>
    <cellStyle name="Título 3 2" xfId="275"/>
    <cellStyle name="Título 4" xfId="276"/>
    <cellStyle name="Total" xfId="277" builtinId="25" customBuiltin="1"/>
    <cellStyle name="Total 2" xfId="2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CANTIDADES%20GERONA\Documents%20and%20Settings\swilches\Configuraci&#243;n%20local\Archivos%20temporales%20de%20Internet\OLK6\formulario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c8\d\PROYECTOS\BUENOS%20AIRES\DISE&#209;O\Dise&#241;o%20hidraulico%20de%20componen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ROYECTOS\Segovia1\ANTEPROYECTO\Anclajes-segovia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c8\d\PROYECTOS\CORANTIOQUIA\Tarso\3.%20DISE&#209;O\ACUEDUCTO\cantidades%20de%20obra%20ac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0\PROYECTOS\RESIDENTE%20CONST%20SADEP\formularios\A.P.U.%20B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Estad.%20Da&#241;os\Rendimientos_Sur%2003-00(JC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PROG\SIS-DA&#209;OS\Acueducto\2000\Sur\Rendimientos_Sur%2012-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2\sanear\PROYECTOS\EEPPM_225985\Dise&#241;o\GPZC_%20703\CAMBIO%20DI&#193;METRO\v3\COCACO_A_D_IN_01%20A%20Anteproyecto%20Alcantarillad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MEN\3271%20Palmitas\3271%20G1%20Presupuestos%20de%20Pozos-Palmitas%20Centr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Informes%20y%20tareas\Estad&#237;sticas%20Rendimientos\Sur\Rendimientos_Sur%20(EEPPM)%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GERONA\CANTIDADES%20REPOSICION\SUBCIRCUITO%207\REDES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ERSONALES\FERNANDO\CURSO%20PTAP\PARSHALL%20AMAG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NT\Profiles\mvelezs\Configuraci&#243;n%20local\Archivos%20temporales%20de%20Internet\OLK295\ConsolidadoSubcircuito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dows\TEMP\ADMINISTRATIVA\BAAN\lista%20de%20precios%20definitiva%20sep16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Archivos%20viejos%20del%20disco%20D\Nuevos%20procesos\Proceso%20de%20Contrataci&#243;n%20009360\1-Elaboraci&#243;n%20Pliego\Formatos%20Elaboraci&#243;n%20Pliego\Cantidades%20de%20obra\Cantidades%20Zona%20Sur-Parras-Ajizal-Sabane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55\DATOS\Documents%20and%20Settings\proyecto55\Mis%20documentos\PEDRAZ_AA_D_IN_01_A_5_Dise&#241;o%20Alcantarillado%20pob%20fu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81\D\Proyectos\EPM\ACTUALIZACI&#211;N%20AMALFI\1.%20VOLUMENES\Volumen%201.%20Informe%20general%20de%20dise&#241;o\ANEXOS\AMALFI_A_D_IN_03_A_2.1%20y%202.4%20DISE&#209;O%20HIDRAULICO%20DE%20LAS%20REDES%20DE%20ALCANTARILLADO%20COMBINA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Documents%20and%20Settings\jramiret\Configuraci&#243;n%20local\Archivos%20temporales%20de%20Internet\OLK119\Formularios%20%20009350%20corr%20abril%2029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9\d\PROYECTOS\CORANTIOQUIA\VENECIA\1.%20DIAGNOSTICO\ALCANTARILLADO\VENECI_AA_D_IN_01%20A%204.2%20RCH%20Alcantarillad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\d\PROYECTOS\CARAMANTA\2.%20ANTEPROYECTO\ANEXOS%20AL%20INFORME\CARAMA_AA_D_IN_1_Anexo%20x.xx%20REDES%20DE%20DISTRIBUCI&#211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3">
          <cell r="E13">
            <v>1</v>
          </cell>
        </row>
        <row r="19">
          <cell r="E19">
            <v>0.78</v>
          </cell>
        </row>
        <row r="21">
          <cell r="E21">
            <v>1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37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6</v>
          </cell>
        </row>
        <row r="89">
          <cell r="E89">
            <v>4.72</v>
          </cell>
        </row>
        <row r="99">
          <cell r="E99">
            <v>1.82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14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1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27</v>
          </cell>
        </row>
        <row r="37">
          <cell r="E37">
            <v>2</v>
          </cell>
        </row>
        <row r="39">
          <cell r="E39">
            <v>48.47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1">
          <cell r="E61">
            <v>7.32</v>
          </cell>
        </row>
        <row r="63">
          <cell r="E63">
            <v>4</v>
          </cell>
        </row>
        <row r="65">
          <cell r="E65">
            <v>4.5599999999999996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1">
          <cell r="E101">
            <v>2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1.08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94.1</v>
          </cell>
        </row>
        <row r="37">
          <cell r="E37">
            <v>2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13.5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01">
          <cell r="E101">
            <v>1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318</v>
          </cell>
        </row>
        <row r="452">
          <cell r="E452">
            <v>951.3</v>
          </cell>
        </row>
        <row r="454">
          <cell r="E454">
            <v>318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9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3.37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3">
          <cell r="E63">
            <v>2</v>
          </cell>
        </row>
        <row r="65">
          <cell r="E65">
            <v>42.12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  <sheetName val="PTO REDES _x0002_A"/>
      <sheetName val="Condución_PVC3"/>
      <sheetName val="PTO_BOCA-COND3"/>
      <sheetName val="PTO_TANQ_DE_ALM3"/>
      <sheetName val="PTO_REDES3"/>
      <sheetName val="PTO_REDES_BA3"/>
      <sheetName val="Inversión_Acdto3"/>
      <sheetName val="CANT_OBRA_3"/>
      <sheetName val="APU_3"/>
      <sheetName val="Base_de_Diseño3"/>
      <sheetName val="Condución_PVC"/>
      <sheetName val="PTO_BOCA-COND"/>
      <sheetName val="PTO_TANQ_DE_ALM"/>
      <sheetName val="PTO_REDES"/>
      <sheetName val="PTO_REDES_BA"/>
      <sheetName val="Inversión_Acdto"/>
      <sheetName val="CANT_OBRA_"/>
      <sheetName val="APU_"/>
      <sheetName val="Base_de_Diseño"/>
      <sheetName val="Condución_PVC2"/>
      <sheetName val="PTO_BOCA-COND2"/>
      <sheetName val="PTO_TANQ_DE_ALM2"/>
      <sheetName val="PTO_REDES2"/>
      <sheetName val="PTO_REDES_BA2"/>
      <sheetName val="Inversión_Acdto2"/>
      <sheetName val="CANT_OBRA_2"/>
      <sheetName val="APU_2"/>
      <sheetName val="Base_de_Diseño2"/>
      <sheetName val="Condución_PVC1"/>
      <sheetName val="PTO_BOCA-COND1"/>
      <sheetName val="PTO_TANQ_DE_ALM1"/>
      <sheetName val="PTO_REDES1"/>
      <sheetName val="PTO_REDES_BA1"/>
      <sheetName val="Inversión_Acdto1"/>
      <sheetName val="CANT_OBRA_1"/>
      <sheetName val="APU_1"/>
      <sheetName val="Base_de_Diseño1"/>
      <sheetName val="Condución_PVC4"/>
      <sheetName val="PTO_BOCA-COND4"/>
      <sheetName val="PTO_TANQ_DE_ALM4"/>
      <sheetName val="PTO_REDES4"/>
      <sheetName val="PTO_REDES_BA4"/>
      <sheetName val="Inversión_Acdto4"/>
      <sheetName val="CANT_OBRA_4"/>
      <sheetName val="APU_4"/>
      <sheetName val="Base_de_Diseño4"/>
      <sheetName val="Condución_PVC5"/>
      <sheetName val="PTO_BOCA-COND5"/>
      <sheetName val="PTO_TANQ_DE_ALM5"/>
      <sheetName val="PTO_REDES5"/>
      <sheetName val="PTO_REDES_BA5"/>
      <sheetName val="Inversión_Acdto5"/>
      <sheetName val="CANT_OBRA_5"/>
      <sheetName val="APU_5"/>
      <sheetName val="Base_de_Diseño5"/>
      <sheetName val="Condución_PVC6"/>
      <sheetName val="PTO_BOCA-COND6"/>
      <sheetName val="PTO_TANQ_DE_ALM6"/>
      <sheetName val="PTO_REDES6"/>
      <sheetName val="PTO_REDES_BA6"/>
      <sheetName val="Inversión_Acdto6"/>
      <sheetName val="CANT_OBRA_6"/>
      <sheetName val="APU_6"/>
      <sheetName val="Base_de_Diseño6"/>
      <sheetName val="Condución_PVC7"/>
      <sheetName val="PTO_BOCA-COND7"/>
      <sheetName val="PTO_TANQ_DE_ALM7"/>
      <sheetName val="PTO_REDES7"/>
      <sheetName val="PTO_REDES_BA7"/>
      <sheetName val="Inversión_Acdto7"/>
      <sheetName val="CANT_OBRA_7"/>
      <sheetName val="APU_7"/>
      <sheetName val="Base_de_Diseño7"/>
      <sheetName val="Condución_PVC8"/>
      <sheetName val="PTO_BOCA-COND8"/>
      <sheetName val="PTO_TANQ_DE_ALM8"/>
      <sheetName val="PTO_REDES8"/>
      <sheetName val="PTO_REDES_BA8"/>
      <sheetName val="Inversión_Acdto8"/>
      <sheetName val="CANT_OBRA_8"/>
      <sheetName val="APU_8"/>
      <sheetName val="Base_de_Diseño8"/>
      <sheetName val="Condución_PVC10"/>
      <sheetName val="PTO_BOCA-COND10"/>
      <sheetName val="PTO_TANQ_DE_ALM10"/>
      <sheetName val="PTO_REDES10"/>
      <sheetName val="PTO_REDES_BA10"/>
      <sheetName val="Inversión_Acdto10"/>
      <sheetName val="CANT_OBRA_10"/>
      <sheetName val="APU_10"/>
      <sheetName val="Base_de_Diseño10"/>
      <sheetName val="Condución_PVC9"/>
      <sheetName val="PTO_BOCA-COND9"/>
      <sheetName val="PTO_TANQ_DE_ALM9"/>
      <sheetName val="PTO_REDES9"/>
      <sheetName val="PTO_REDES_BA9"/>
      <sheetName val="Inversión_Acdto9"/>
      <sheetName val="CANT_OBRA_9"/>
      <sheetName val="APU_9"/>
      <sheetName val="Base_de_Diseño9"/>
      <sheetName val="Condución_PVC15"/>
      <sheetName val="PTO_BOCA-COND15"/>
      <sheetName val="PTO_TANQ_DE_ALM15"/>
      <sheetName val="PTO_REDES15"/>
      <sheetName val="PTO_REDES_BA15"/>
      <sheetName val="Inversión_Acdto15"/>
      <sheetName val="CANT_OBRA_15"/>
      <sheetName val="APU_15"/>
      <sheetName val="Base_de_Diseño15"/>
      <sheetName val="Condución_PVC11"/>
      <sheetName val="PTO_BOCA-COND11"/>
      <sheetName val="PTO_TANQ_DE_ALM11"/>
      <sheetName val="PTO_REDES11"/>
      <sheetName val="PTO_REDES_BA11"/>
      <sheetName val="Inversión_Acdto11"/>
      <sheetName val="CANT_OBRA_11"/>
      <sheetName val="APU_11"/>
      <sheetName val="Base_de_Diseño11"/>
      <sheetName val="Condución_PVC12"/>
      <sheetName val="PTO_BOCA-COND12"/>
      <sheetName val="PTO_TANQ_DE_ALM12"/>
      <sheetName val="PTO_REDES12"/>
      <sheetName val="PTO_REDES_BA12"/>
      <sheetName val="Inversión_Acdto12"/>
      <sheetName val="CANT_OBRA_12"/>
      <sheetName val="APU_12"/>
      <sheetName val="Base_de_Diseño12"/>
      <sheetName val="Condución_PVC13"/>
      <sheetName val="PTO_BOCA-COND13"/>
      <sheetName val="PTO_TANQ_DE_ALM13"/>
      <sheetName val="PTO_REDES13"/>
      <sheetName val="PTO_REDES_BA13"/>
      <sheetName val="Inversión_Acdto13"/>
      <sheetName val="CANT_OBRA_13"/>
      <sheetName val="APU_13"/>
      <sheetName val="Base_de_Diseño13"/>
      <sheetName val="Condución_PVC14"/>
      <sheetName val="PTO_BOCA-COND14"/>
      <sheetName val="PTO_TANQ_DE_ALM14"/>
      <sheetName val="PTO_REDES14"/>
      <sheetName val="PTO_REDES_BA14"/>
      <sheetName val="Inversión_Acdto14"/>
      <sheetName val="CANT_OBRA_14"/>
      <sheetName val="APU_14"/>
      <sheetName val="Base_de_Diseño14"/>
      <sheetName val="Condución_PVC16"/>
      <sheetName val="PTO_BOCA-COND16"/>
      <sheetName val="PTO_TANQ_DE_ALM16"/>
      <sheetName val="PTO_REDES16"/>
      <sheetName val="PTO_REDES_BA16"/>
      <sheetName val="Inversión_Acdto16"/>
      <sheetName val="CANT_OBRA_16"/>
      <sheetName val="APU_16"/>
      <sheetName val="Base_de_Diseño16"/>
      <sheetName val="Condución_PVC17"/>
      <sheetName val="PTO_BOCA-COND17"/>
      <sheetName val="PTO_TANQ_DE_ALM17"/>
      <sheetName val="PTO_REDES17"/>
      <sheetName val="PTO_REDES_BA17"/>
      <sheetName val="Inversión_Acdto17"/>
      <sheetName val="CANT_OBRA_17"/>
      <sheetName val="APU_17"/>
      <sheetName val="Base_de_Diseño17"/>
      <sheetName val="Condución_PVC18"/>
      <sheetName val="PTO_BOCA-COND18"/>
      <sheetName val="PTO_TANQ_DE_ALM18"/>
      <sheetName val="PTO_REDES18"/>
      <sheetName val="PTO_REDES_BA18"/>
      <sheetName val="Inversión_Acdto18"/>
      <sheetName val="CANT_OBRA_18"/>
      <sheetName val="APU_18"/>
      <sheetName val="Base_de_Diseño18"/>
      <sheetName val="Condución_PVC19"/>
      <sheetName val="PTO_BOCA-COND19"/>
      <sheetName val="PTO_TANQ_DE_ALM19"/>
      <sheetName val="PTO_REDES19"/>
      <sheetName val="PTO_REDES_BA19"/>
      <sheetName val="Inversión_Acdto19"/>
      <sheetName val="CANT_OBRA_19"/>
      <sheetName val="APU_19"/>
      <sheetName val="Base_de_Diseño19"/>
      <sheetName val="Condución_PVC20"/>
      <sheetName val="PTO_BOCA-COND20"/>
      <sheetName val="PTO_TANQ_DE_ALM20"/>
      <sheetName val="PTO_REDES20"/>
      <sheetName val="PTO_REDES_BA20"/>
      <sheetName val="Inversión_Acdto20"/>
      <sheetName val="CANT_OBRA_20"/>
      <sheetName val="APU_20"/>
      <sheetName val="Base_de_Diseño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Entrada"/>
      <sheetName val="DatosEntradaPlanta"/>
      <sheetName val="DatosEntradaPerfil"/>
      <sheetName val="DatosEntradaTerreno"/>
      <sheetName val="DatosPerfilPlanta"/>
      <sheetName val="Deflex_comb"/>
      <sheetName val="Anclajes"/>
      <sheetName val="PresDatosEntrada"/>
      <sheetName val="Pres_Ancla"/>
      <sheetName val="CD"/>
      <sheetName val="Cantidad_total"/>
      <sheetName val="DeflexMaximas"/>
      <sheetName val="Peso_de_Tubería"/>
      <sheetName val="L codos"/>
      <sheetName val="Datos(no uso)"/>
      <sheetName val="Presen_Alinea"/>
      <sheetName val="perfil (no uso)"/>
      <sheetName val="Tabla_Plantav"/>
      <sheetName val="Tabla_total"/>
      <sheetName val="peso_codos"/>
      <sheetName val="Cantidad_total (2)"/>
      <sheetName val="LISTA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>
            <v>300</v>
          </cell>
          <cell r="C2">
            <v>350</v>
          </cell>
          <cell r="D2">
            <v>400</v>
          </cell>
          <cell r="E2">
            <v>450</v>
          </cell>
          <cell r="F2">
            <v>500</v>
          </cell>
          <cell r="G2">
            <v>600</v>
          </cell>
          <cell r="H2">
            <v>700</v>
          </cell>
          <cell r="I2">
            <v>800</v>
          </cell>
          <cell r="J2">
            <v>900</v>
          </cell>
          <cell r="K2">
            <v>1000</v>
          </cell>
          <cell r="L2">
            <v>1100</v>
          </cell>
          <cell r="M2">
            <v>1200</v>
          </cell>
          <cell r="N2">
            <v>1300</v>
          </cell>
          <cell r="O2">
            <v>1400</v>
          </cell>
          <cell r="P2">
            <v>1600</v>
          </cell>
          <cell r="Q2">
            <v>1800</v>
          </cell>
          <cell r="R2">
            <v>2000</v>
          </cell>
          <cell r="S2">
            <v>2100</v>
          </cell>
          <cell r="T2">
            <v>2200</v>
          </cell>
          <cell r="U2">
            <v>2300</v>
          </cell>
          <cell r="V2">
            <v>2400</v>
          </cell>
        </row>
        <row r="3">
          <cell r="A3">
            <v>1E-4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11.2501</v>
          </cell>
          <cell r="B4">
            <v>0.57969999999999999</v>
          </cell>
          <cell r="C4">
            <v>0.64410000000000001</v>
          </cell>
          <cell r="D4">
            <v>0.45</v>
          </cell>
          <cell r="E4">
            <v>0.45</v>
          </cell>
          <cell r="F4">
            <v>0.45</v>
          </cell>
          <cell r="G4">
            <v>0.4</v>
          </cell>
          <cell r="H4">
            <v>0.4</v>
          </cell>
          <cell r="I4">
            <v>0.45</v>
          </cell>
          <cell r="J4">
            <v>0.45</v>
          </cell>
          <cell r="K4">
            <v>0.45</v>
          </cell>
          <cell r="L4">
            <v>0.5</v>
          </cell>
          <cell r="M4">
            <v>0.5</v>
          </cell>
          <cell r="N4">
            <v>0.6</v>
          </cell>
          <cell r="O4">
            <v>0.6</v>
          </cell>
          <cell r="P4">
            <v>0.65</v>
          </cell>
          <cell r="Q4">
            <v>0.7</v>
          </cell>
          <cell r="R4">
            <v>0.7</v>
          </cell>
          <cell r="S4">
            <v>0.7</v>
          </cell>
          <cell r="T4">
            <v>0.7</v>
          </cell>
          <cell r="U4">
            <v>0.7</v>
          </cell>
          <cell r="V4">
            <v>0.7</v>
          </cell>
        </row>
        <row r="5">
          <cell r="A5">
            <v>15</v>
          </cell>
          <cell r="B5">
            <v>0.57969999999999999</v>
          </cell>
          <cell r="C5">
            <v>0.64410000000000001</v>
          </cell>
          <cell r="D5">
            <v>0.45</v>
          </cell>
          <cell r="E5">
            <v>0.5</v>
          </cell>
          <cell r="F5">
            <v>0.5</v>
          </cell>
          <cell r="G5">
            <v>0.4</v>
          </cell>
          <cell r="H5">
            <v>0.45</v>
          </cell>
          <cell r="I5">
            <v>0.45</v>
          </cell>
          <cell r="J5">
            <v>0.5</v>
          </cell>
          <cell r="K5">
            <v>0.5</v>
          </cell>
          <cell r="L5">
            <v>0.55000000000000004</v>
          </cell>
          <cell r="M5">
            <v>0.6</v>
          </cell>
          <cell r="N5">
            <v>0.65</v>
          </cell>
          <cell r="O5">
            <v>0.65</v>
          </cell>
          <cell r="P5">
            <v>0.75</v>
          </cell>
          <cell r="Q5">
            <v>0.8</v>
          </cell>
          <cell r="R5">
            <v>0.8</v>
          </cell>
          <cell r="S5">
            <v>0.8</v>
          </cell>
          <cell r="T5">
            <v>0.8</v>
          </cell>
          <cell r="U5">
            <v>0.8</v>
          </cell>
          <cell r="V5">
            <v>0.8</v>
          </cell>
        </row>
        <row r="6">
          <cell r="A6">
            <v>22.5001</v>
          </cell>
          <cell r="B6">
            <v>0.44690000000000002</v>
          </cell>
          <cell r="C6">
            <v>0.4788</v>
          </cell>
          <cell r="D6">
            <v>0.45</v>
          </cell>
          <cell r="E6">
            <v>0.5</v>
          </cell>
          <cell r="F6">
            <v>0.5</v>
          </cell>
          <cell r="G6">
            <v>0.4</v>
          </cell>
          <cell r="H6">
            <v>0.45</v>
          </cell>
          <cell r="I6">
            <v>0.45</v>
          </cell>
          <cell r="J6">
            <v>0.5</v>
          </cell>
          <cell r="K6">
            <v>0.5</v>
          </cell>
          <cell r="L6">
            <v>0.55000000000000004</v>
          </cell>
          <cell r="M6">
            <v>0.6</v>
          </cell>
          <cell r="N6">
            <v>0.65</v>
          </cell>
          <cell r="O6">
            <v>0.65</v>
          </cell>
          <cell r="P6">
            <v>0.75</v>
          </cell>
          <cell r="Q6">
            <v>0.8</v>
          </cell>
          <cell r="R6">
            <v>0.8</v>
          </cell>
          <cell r="S6">
            <v>0.8</v>
          </cell>
          <cell r="T6">
            <v>0.8</v>
          </cell>
          <cell r="U6">
            <v>0.8</v>
          </cell>
          <cell r="V6">
            <v>0.8</v>
          </cell>
        </row>
        <row r="7">
          <cell r="A7">
            <v>30</v>
          </cell>
          <cell r="B7">
            <v>0.44690000000000002</v>
          </cell>
          <cell r="C7">
            <v>0.4788</v>
          </cell>
          <cell r="D7">
            <v>0.65</v>
          </cell>
          <cell r="E7">
            <v>0.7</v>
          </cell>
          <cell r="F7">
            <v>0.75</v>
          </cell>
          <cell r="G7">
            <v>0.6</v>
          </cell>
          <cell r="H7">
            <v>0.65</v>
          </cell>
          <cell r="I7">
            <v>0.7</v>
          </cell>
          <cell r="J7">
            <v>0.8</v>
          </cell>
          <cell r="K7">
            <v>0.85</v>
          </cell>
          <cell r="L7">
            <v>0.9</v>
          </cell>
          <cell r="M7">
            <v>0.95</v>
          </cell>
          <cell r="N7">
            <v>1.05</v>
          </cell>
          <cell r="O7">
            <v>1.1000000000000001</v>
          </cell>
          <cell r="P7">
            <v>1.25</v>
          </cell>
          <cell r="Q7">
            <v>1.35</v>
          </cell>
          <cell r="R7">
            <v>1.45</v>
          </cell>
          <cell r="S7">
            <v>1.5</v>
          </cell>
          <cell r="T7">
            <v>1.55</v>
          </cell>
          <cell r="U7">
            <v>1.55</v>
          </cell>
          <cell r="V7">
            <v>1.55</v>
          </cell>
        </row>
        <row r="8">
          <cell r="A8">
            <v>45.000100000000003</v>
          </cell>
          <cell r="B8">
            <v>0.3372</v>
          </cell>
          <cell r="C8">
            <v>0.30659999999999998</v>
          </cell>
          <cell r="D8">
            <v>0.65</v>
          </cell>
          <cell r="E8">
            <v>0.7</v>
          </cell>
          <cell r="F8">
            <v>0.75</v>
          </cell>
          <cell r="G8">
            <v>0.6</v>
          </cell>
          <cell r="H8">
            <v>0.65</v>
          </cell>
          <cell r="I8">
            <v>0.7</v>
          </cell>
          <cell r="J8">
            <v>0.8</v>
          </cell>
          <cell r="K8">
            <v>0.85</v>
          </cell>
          <cell r="L8">
            <v>0.9</v>
          </cell>
          <cell r="M8">
            <v>0.95</v>
          </cell>
          <cell r="N8">
            <v>1.05</v>
          </cell>
          <cell r="O8">
            <v>1.1000000000000001</v>
          </cell>
          <cell r="P8">
            <v>1.25</v>
          </cell>
          <cell r="Q8">
            <v>1.35</v>
          </cell>
          <cell r="R8">
            <v>1.45</v>
          </cell>
          <cell r="S8">
            <v>1.5</v>
          </cell>
          <cell r="T8">
            <v>1.55</v>
          </cell>
          <cell r="U8">
            <v>1.55</v>
          </cell>
          <cell r="V8">
            <v>1.55</v>
          </cell>
        </row>
        <row r="9">
          <cell r="A9">
            <v>60</v>
          </cell>
          <cell r="B9">
            <v>0.3372</v>
          </cell>
          <cell r="C9">
            <v>0.30659999999999998</v>
          </cell>
          <cell r="D9">
            <v>0.9</v>
          </cell>
          <cell r="E9">
            <v>1</v>
          </cell>
          <cell r="F9">
            <v>1.05</v>
          </cell>
          <cell r="G9">
            <v>1.1000000000000001</v>
          </cell>
          <cell r="H9">
            <v>1.2</v>
          </cell>
          <cell r="I9">
            <v>1.35</v>
          </cell>
          <cell r="J9">
            <v>1.5</v>
          </cell>
          <cell r="K9">
            <v>1.65</v>
          </cell>
          <cell r="L9">
            <v>1.8</v>
          </cell>
          <cell r="M9">
            <v>1.95</v>
          </cell>
          <cell r="N9">
            <v>2.1</v>
          </cell>
          <cell r="O9">
            <v>2.25</v>
          </cell>
          <cell r="P9">
            <v>2.5499999999999998</v>
          </cell>
          <cell r="Q9">
            <v>2.85</v>
          </cell>
          <cell r="R9">
            <v>3.1</v>
          </cell>
          <cell r="S9">
            <v>3.2</v>
          </cell>
          <cell r="T9">
            <v>3.35</v>
          </cell>
          <cell r="U9">
            <v>3.45</v>
          </cell>
          <cell r="V9">
            <v>3.6</v>
          </cell>
        </row>
        <row r="10">
          <cell r="A10">
            <v>90.000100000000003</v>
          </cell>
          <cell r="B10">
            <v>0.2286</v>
          </cell>
          <cell r="C10">
            <v>0.29220000000000002</v>
          </cell>
          <cell r="D10">
            <v>0.9</v>
          </cell>
          <cell r="E10">
            <v>1</v>
          </cell>
          <cell r="F10">
            <v>1.05</v>
          </cell>
          <cell r="G10">
            <v>1.1000000000000001</v>
          </cell>
          <cell r="H10">
            <v>1.2</v>
          </cell>
          <cell r="I10">
            <v>1.35</v>
          </cell>
          <cell r="J10">
            <v>1.5</v>
          </cell>
          <cell r="K10">
            <v>1.65</v>
          </cell>
          <cell r="L10">
            <v>1.8</v>
          </cell>
          <cell r="M10">
            <v>1.95</v>
          </cell>
          <cell r="N10">
            <v>2.1</v>
          </cell>
          <cell r="O10">
            <v>2.25</v>
          </cell>
          <cell r="P10">
            <v>2.5499999999999998</v>
          </cell>
          <cell r="Q10">
            <v>2.85</v>
          </cell>
          <cell r="R10">
            <v>3.1</v>
          </cell>
          <cell r="S10">
            <v>3.2</v>
          </cell>
          <cell r="T10">
            <v>3.35</v>
          </cell>
          <cell r="U10">
            <v>3.45</v>
          </cell>
          <cell r="V10">
            <v>3.6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ARAMETROS"/>
      <sheetName val="CIMENTACIÓN"/>
      <sheetName val="CANTOBRA"/>
      <sheetName val="CANTOBRA PATIOBONITO"/>
      <sheetName val="PPTO AREA URBANA"/>
      <sheetName val="PPTO AREA RURAL"/>
      <sheetName val="DATOS EPA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 xml:space="preserve">N2                 </v>
          </cell>
          <cell r="B5">
            <v>1478.05</v>
          </cell>
        </row>
        <row r="6">
          <cell r="A6" t="str">
            <v xml:space="preserve">N3                 </v>
          </cell>
          <cell r="B6">
            <v>1478.05</v>
          </cell>
        </row>
        <row r="7">
          <cell r="A7" t="str">
            <v>N6</v>
          </cell>
          <cell r="B7">
            <v>1454.92</v>
          </cell>
        </row>
        <row r="8">
          <cell r="A8" t="str">
            <v>N10</v>
          </cell>
          <cell r="B8">
            <v>1436.33</v>
          </cell>
        </row>
        <row r="9">
          <cell r="A9" t="str">
            <v>N11</v>
          </cell>
          <cell r="B9">
            <v>1433.5</v>
          </cell>
        </row>
        <row r="10">
          <cell r="A10" t="str">
            <v>N12</v>
          </cell>
          <cell r="B10">
            <v>1426.76</v>
          </cell>
        </row>
        <row r="11">
          <cell r="A11" t="str">
            <v>N13</v>
          </cell>
          <cell r="B11">
            <v>1421.94</v>
          </cell>
        </row>
        <row r="12">
          <cell r="A12" t="str">
            <v>N14</v>
          </cell>
          <cell r="B12">
            <v>1413.61</v>
          </cell>
        </row>
        <row r="13">
          <cell r="A13" t="str">
            <v>N16</v>
          </cell>
          <cell r="B13">
            <v>1401.59</v>
          </cell>
        </row>
        <row r="14">
          <cell r="A14" t="str">
            <v>N17</v>
          </cell>
          <cell r="B14">
            <v>1390.3</v>
          </cell>
        </row>
        <row r="15">
          <cell r="A15" t="str">
            <v>N18</v>
          </cell>
          <cell r="B15">
            <v>1388.86</v>
          </cell>
        </row>
        <row r="16">
          <cell r="A16" t="str">
            <v>N19</v>
          </cell>
          <cell r="B16">
            <v>1388.86</v>
          </cell>
        </row>
        <row r="17">
          <cell r="A17" t="str">
            <v>N20</v>
          </cell>
          <cell r="B17">
            <v>1377.15</v>
          </cell>
        </row>
        <row r="18">
          <cell r="A18" t="str">
            <v>N21</v>
          </cell>
          <cell r="B18">
            <v>1377.15</v>
          </cell>
        </row>
        <row r="19">
          <cell r="A19" t="str">
            <v>N23</v>
          </cell>
          <cell r="B19">
            <v>1377.03</v>
          </cell>
        </row>
        <row r="20">
          <cell r="A20" t="str">
            <v>N25</v>
          </cell>
          <cell r="B20">
            <v>1379.88</v>
          </cell>
        </row>
        <row r="21">
          <cell r="A21" t="str">
            <v>N26</v>
          </cell>
          <cell r="B21">
            <v>1364.89</v>
          </cell>
        </row>
        <row r="22">
          <cell r="A22" t="str">
            <v>N27</v>
          </cell>
          <cell r="B22">
            <v>1364.89</v>
          </cell>
        </row>
        <row r="23">
          <cell r="A23" t="str">
            <v>N28</v>
          </cell>
          <cell r="B23">
            <v>1364.89</v>
          </cell>
        </row>
        <row r="24">
          <cell r="A24" t="str">
            <v>N29</v>
          </cell>
          <cell r="B24">
            <v>1361.5</v>
          </cell>
        </row>
        <row r="25">
          <cell r="A25" t="str">
            <v>N30</v>
          </cell>
          <cell r="B25">
            <v>1352</v>
          </cell>
        </row>
        <row r="26">
          <cell r="A26" t="str">
            <v>N31</v>
          </cell>
          <cell r="B26">
            <v>1353.46</v>
          </cell>
        </row>
        <row r="27">
          <cell r="A27" t="str">
            <v>N32</v>
          </cell>
          <cell r="B27">
            <v>1356.12</v>
          </cell>
        </row>
        <row r="28">
          <cell r="A28" t="str">
            <v>N33</v>
          </cell>
          <cell r="B28">
            <v>1351.55</v>
          </cell>
        </row>
        <row r="29">
          <cell r="A29" t="str">
            <v>N34</v>
          </cell>
          <cell r="B29">
            <v>1351.55</v>
          </cell>
        </row>
        <row r="30">
          <cell r="A30" t="str">
            <v>N35</v>
          </cell>
          <cell r="B30">
            <v>1348.93</v>
          </cell>
        </row>
        <row r="31">
          <cell r="A31" t="str">
            <v>N36</v>
          </cell>
          <cell r="B31">
            <v>1357.41</v>
          </cell>
        </row>
        <row r="32">
          <cell r="A32" t="str">
            <v>N37</v>
          </cell>
          <cell r="B32">
            <v>1357.31</v>
          </cell>
        </row>
        <row r="33">
          <cell r="A33" t="str">
            <v>N38</v>
          </cell>
          <cell r="B33">
            <v>1352</v>
          </cell>
        </row>
        <row r="34">
          <cell r="A34" t="str">
            <v>N39</v>
          </cell>
          <cell r="B34">
            <v>1346.92</v>
          </cell>
        </row>
        <row r="35">
          <cell r="A35" t="str">
            <v>N40</v>
          </cell>
          <cell r="B35">
            <v>1346.62</v>
          </cell>
        </row>
        <row r="36">
          <cell r="A36" t="str">
            <v>N41</v>
          </cell>
          <cell r="B36">
            <v>1346.7</v>
          </cell>
        </row>
        <row r="37">
          <cell r="A37" t="str">
            <v>N42</v>
          </cell>
          <cell r="B37">
            <v>1346.7</v>
          </cell>
        </row>
        <row r="38">
          <cell r="A38" t="str">
            <v>N43</v>
          </cell>
          <cell r="B38">
            <v>1346.75</v>
          </cell>
        </row>
        <row r="39">
          <cell r="A39" t="str">
            <v>N44</v>
          </cell>
          <cell r="B39">
            <v>1346.75</v>
          </cell>
        </row>
        <row r="40">
          <cell r="A40" t="str">
            <v>N45</v>
          </cell>
          <cell r="B40">
            <v>1346.67</v>
          </cell>
        </row>
        <row r="41">
          <cell r="A41" t="str">
            <v>N46</v>
          </cell>
          <cell r="B41">
            <v>1346.67</v>
          </cell>
        </row>
        <row r="42">
          <cell r="A42" t="str">
            <v>N47</v>
          </cell>
          <cell r="B42">
            <v>1346.92</v>
          </cell>
        </row>
        <row r="43">
          <cell r="A43" t="str">
            <v>N48</v>
          </cell>
          <cell r="B43">
            <v>1346.62</v>
          </cell>
        </row>
        <row r="44">
          <cell r="A44" t="str">
            <v>N49</v>
          </cell>
          <cell r="B44">
            <v>1337.62</v>
          </cell>
        </row>
        <row r="45">
          <cell r="A45" t="str">
            <v>N50</v>
          </cell>
          <cell r="B45">
            <v>1336.35</v>
          </cell>
        </row>
        <row r="46">
          <cell r="A46" t="str">
            <v>N51</v>
          </cell>
          <cell r="B46">
            <v>1336.35</v>
          </cell>
        </row>
        <row r="47">
          <cell r="A47" t="str">
            <v>N52</v>
          </cell>
          <cell r="B47">
            <v>1327.74</v>
          </cell>
        </row>
        <row r="48">
          <cell r="A48" t="str">
            <v>N53</v>
          </cell>
          <cell r="B48">
            <v>1327.81</v>
          </cell>
        </row>
        <row r="49">
          <cell r="A49" t="str">
            <v>N54</v>
          </cell>
          <cell r="B49">
            <v>1327.81</v>
          </cell>
        </row>
        <row r="50">
          <cell r="A50" t="str">
            <v>N55</v>
          </cell>
          <cell r="B50">
            <v>1327.72</v>
          </cell>
        </row>
        <row r="51">
          <cell r="A51" t="str">
            <v>N56</v>
          </cell>
          <cell r="B51">
            <v>1327.72</v>
          </cell>
        </row>
        <row r="52">
          <cell r="A52" t="str">
            <v>N57</v>
          </cell>
          <cell r="B52">
            <v>1327.28</v>
          </cell>
        </row>
        <row r="53">
          <cell r="A53" t="str">
            <v>N58</v>
          </cell>
          <cell r="B53">
            <v>1327.28</v>
          </cell>
        </row>
        <row r="54">
          <cell r="A54" t="str">
            <v>N59</v>
          </cell>
          <cell r="B54">
            <v>1341.38</v>
          </cell>
        </row>
        <row r="55">
          <cell r="A55" t="str">
            <v>N60</v>
          </cell>
          <cell r="B55">
            <v>1340.05</v>
          </cell>
        </row>
        <row r="56">
          <cell r="A56" t="str">
            <v>N61</v>
          </cell>
          <cell r="B56">
            <v>1340.05</v>
          </cell>
        </row>
        <row r="57">
          <cell r="A57" t="str">
            <v>N62</v>
          </cell>
          <cell r="B57">
            <v>1340.25</v>
          </cell>
        </row>
        <row r="58">
          <cell r="A58" t="str">
            <v>N63</v>
          </cell>
          <cell r="B58">
            <v>1340.25</v>
          </cell>
        </row>
        <row r="59">
          <cell r="A59" t="str">
            <v>N64</v>
          </cell>
          <cell r="B59">
            <v>1337.51</v>
          </cell>
        </row>
        <row r="60">
          <cell r="A60" t="str">
            <v>N65</v>
          </cell>
          <cell r="B60">
            <v>1337.51</v>
          </cell>
        </row>
        <row r="61">
          <cell r="A61" t="str">
            <v>N67</v>
          </cell>
          <cell r="B61">
            <v>1324.51</v>
          </cell>
        </row>
        <row r="62">
          <cell r="A62" t="str">
            <v>N68</v>
          </cell>
          <cell r="B62">
            <v>1338.13</v>
          </cell>
        </row>
        <row r="63">
          <cell r="A63" t="str">
            <v>N69</v>
          </cell>
          <cell r="B63">
            <v>1338.13</v>
          </cell>
        </row>
        <row r="64">
          <cell r="A64" t="str">
            <v>N70</v>
          </cell>
          <cell r="B64">
            <v>1337.9</v>
          </cell>
        </row>
        <row r="65">
          <cell r="A65" t="str">
            <v>N71</v>
          </cell>
          <cell r="B65">
            <v>1337.9</v>
          </cell>
        </row>
        <row r="66">
          <cell r="A66" t="str">
            <v>N73</v>
          </cell>
          <cell r="B66">
            <v>1322.8</v>
          </cell>
        </row>
        <row r="67">
          <cell r="A67" t="str">
            <v>N74</v>
          </cell>
          <cell r="B67">
            <v>1338.05</v>
          </cell>
        </row>
        <row r="68">
          <cell r="A68" t="str">
            <v>N75</v>
          </cell>
          <cell r="B68">
            <v>1336.9</v>
          </cell>
        </row>
        <row r="69">
          <cell r="A69" t="str">
            <v>N76</v>
          </cell>
          <cell r="B69">
            <v>1336.84</v>
          </cell>
        </row>
        <row r="70">
          <cell r="A70" t="str">
            <v>N77</v>
          </cell>
          <cell r="B70">
            <v>1336.84</v>
          </cell>
        </row>
        <row r="71">
          <cell r="A71" t="str">
            <v>N78</v>
          </cell>
          <cell r="B71">
            <v>1337.46</v>
          </cell>
        </row>
        <row r="72">
          <cell r="A72" t="str">
            <v>N79</v>
          </cell>
          <cell r="B72">
            <v>1337.56</v>
          </cell>
        </row>
        <row r="73">
          <cell r="A73" t="str">
            <v>N80</v>
          </cell>
          <cell r="B73">
            <v>1337.56</v>
          </cell>
        </row>
        <row r="74">
          <cell r="A74" t="str">
            <v>N81</v>
          </cell>
          <cell r="B74">
            <v>1324.31</v>
          </cell>
        </row>
        <row r="75">
          <cell r="A75" t="str">
            <v>N82</v>
          </cell>
          <cell r="B75">
            <v>1323.19</v>
          </cell>
        </row>
        <row r="76">
          <cell r="A76" t="str">
            <v>N83</v>
          </cell>
          <cell r="B76">
            <v>1323.19</v>
          </cell>
        </row>
        <row r="77">
          <cell r="A77" t="str">
            <v>N84</v>
          </cell>
          <cell r="B77">
            <v>1330.92</v>
          </cell>
        </row>
        <row r="78">
          <cell r="A78" t="str">
            <v>N85</v>
          </cell>
          <cell r="B78">
            <v>1326.42</v>
          </cell>
        </row>
        <row r="79">
          <cell r="A79" t="str">
            <v>N86</v>
          </cell>
          <cell r="B79">
            <v>1326.42</v>
          </cell>
        </row>
        <row r="80">
          <cell r="A80" t="str">
            <v>N91</v>
          </cell>
          <cell r="B80">
            <v>1356</v>
          </cell>
        </row>
        <row r="81">
          <cell r="A81" t="str">
            <v>N92</v>
          </cell>
          <cell r="B81">
            <v>1356</v>
          </cell>
        </row>
        <row r="82">
          <cell r="A82" t="str">
            <v>N93</v>
          </cell>
          <cell r="B82">
            <v>1326.42</v>
          </cell>
        </row>
        <row r="83">
          <cell r="A83" t="str">
            <v>N94</v>
          </cell>
          <cell r="B83">
            <v>1332.81</v>
          </cell>
        </row>
        <row r="84">
          <cell r="A84" t="str">
            <v>N95</v>
          </cell>
          <cell r="B84">
            <v>1332.4</v>
          </cell>
        </row>
        <row r="85">
          <cell r="A85" t="str">
            <v>N96</v>
          </cell>
          <cell r="B85">
            <v>1332.4</v>
          </cell>
        </row>
        <row r="86">
          <cell r="A86" t="str">
            <v>N97</v>
          </cell>
          <cell r="B86">
            <v>1332.09</v>
          </cell>
        </row>
        <row r="87">
          <cell r="A87" t="str">
            <v>N98</v>
          </cell>
          <cell r="B87">
            <v>1332.09</v>
          </cell>
        </row>
        <row r="88">
          <cell r="A88" t="str">
            <v>N99</v>
          </cell>
          <cell r="B88">
            <v>1333.12</v>
          </cell>
        </row>
        <row r="89">
          <cell r="A89" t="str">
            <v>N100</v>
          </cell>
          <cell r="B89">
            <v>1333.12</v>
          </cell>
        </row>
        <row r="90">
          <cell r="A90" t="str">
            <v>N101</v>
          </cell>
          <cell r="B90">
            <v>1322.32</v>
          </cell>
        </row>
        <row r="91">
          <cell r="A91" t="str">
            <v>N102</v>
          </cell>
          <cell r="B91">
            <v>1322.93</v>
          </cell>
        </row>
        <row r="92">
          <cell r="A92" t="str">
            <v>N104</v>
          </cell>
          <cell r="B92">
            <v>1330.31</v>
          </cell>
        </row>
        <row r="93">
          <cell r="A93" t="str">
            <v>N105</v>
          </cell>
          <cell r="B93">
            <v>1334.8</v>
          </cell>
        </row>
        <row r="94">
          <cell r="A94" t="str">
            <v>N106</v>
          </cell>
          <cell r="B94">
            <v>1343.17</v>
          </cell>
        </row>
        <row r="95">
          <cell r="A95" t="str">
            <v>N111</v>
          </cell>
          <cell r="B95">
            <v>1316.67</v>
          </cell>
        </row>
        <row r="96">
          <cell r="A96" t="str">
            <v>N112</v>
          </cell>
          <cell r="B96">
            <v>1306.8399999999999</v>
          </cell>
        </row>
        <row r="97">
          <cell r="A97" t="str">
            <v>N113</v>
          </cell>
          <cell r="B97">
            <v>1325.26</v>
          </cell>
        </row>
        <row r="98">
          <cell r="A98" t="str">
            <v>N114</v>
          </cell>
          <cell r="B98">
            <v>1335.66</v>
          </cell>
        </row>
        <row r="99">
          <cell r="A99" t="str">
            <v>N115</v>
          </cell>
          <cell r="B99">
            <v>1335.66</v>
          </cell>
        </row>
        <row r="100">
          <cell r="A100" t="str">
            <v>N116</v>
          </cell>
          <cell r="B100">
            <v>1335.66</v>
          </cell>
        </row>
        <row r="101">
          <cell r="A101" t="str">
            <v>N117</v>
          </cell>
          <cell r="B101">
            <v>1335.79</v>
          </cell>
        </row>
        <row r="102">
          <cell r="A102" t="str">
            <v>N118</v>
          </cell>
          <cell r="B102">
            <v>1335.79</v>
          </cell>
        </row>
        <row r="103">
          <cell r="A103" t="str">
            <v>N119</v>
          </cell>
          <cell r="B103">
            <v>1335.5</v>
          </cell>
        </row>
        <row r="104">
          <cell r="A104" t="str">
            <v>N120</v>
          </cell>
          <cell r="B104">
            <v>1335.5</v>
          </cell>
        </row>
        <row r="105">
          <cell r="A105" t="str">
            <v>N121</v>
          </cell>
          <cell r="B105">
            <v>1319.08</v>
          </cell>
        </row>
        <row r="106">
          <cell r="A106" t="str">
            <v>N122</v>
          </cell>
          <cell r="B106">
            <v>1319.08</v>
          </cell>
        </row>
        <row r="107">
          <cell r="A107" t="str">
            <v>N123</v>
          </cell>
          <cell r="B107">
            <v>1319.08</v>
          </cell>
        </row>
        <row r="108">
          <cell r="A108" t="str">
            <v>N124</v>
          </cell>
          <cell r="B108">
            <v>1319.89</v>
          </cell>
        </row>
        <row r="109">
          <cell r="A109" t="str">
            <v>N125</v>
          </cell>
          <cell r="B109">
            <v>1319.89</v>
          </cell>
        </row>
        <row r="110">
          <cell r="A110" t="str">
            <v>N126</v>
          </cell>
          <cell r="B110">
            <v>1318.11</v>
          </cell>
        </row>
        <row r="111">
          <cell r="A111" t="str">
            <v>N127</v>
          </cell>
          <cell r="B111">
            <v>1321.3</v>
          </cell>
        </row>
        <row r="112">
          <cell r="A112" t="str">
            <v>N128</v>
          </cell>
          <cell r="B112">
            <v>1327.16</v>
          </cell>
        </row>
        <row r="113">
          <cell r="A113" t="str">
            <v>N129</v>
          </cell>
          <cell r="B113">
            <v>1328.87</v>
          </cell>
        </row>
        <row r="114">
          <cell r="A114" t="str">
            <v>N130</v>
          </cell>
          <cell r="B114">
            <v>1328.87</v>
          </cell>
        </row>
        <row r="115">
          <cell r="A115" t="str">
            <v>N131</v>
          </cell>
          <cell r="B115">
            <v>1327.18</v>
          </cell>
        </row>
        <row r="116">
          <cell r="A116" t="str">
            <v>N132</v>
          </cell>
          <cell r="B116">
            <v>1327.18</v>
          </cell>
        </row>
        <row r="117">
          <cell r="A117" t="str">
            <v>N133</v>
          </cell>
          <cell r="B117">
            <v>1316.67</v>
          </cell>
        </row>
        <row r="118">
          <cell r="A118" t="str">
            <v>N135</v>
          </cell>
          <cell r="B118">
            <v>1313.74</v>
          </cell>
        </row>
        <row r="119">
          <cell r="A119" t="str">
            <v>N136</v>
          </cell>
          <cell r="B119">
            <v>1314.72</v>
          </cell>
        </row>
        <row r="120">
          <cell r="A120" t="str">
            <v>N137</v>
          </cell>
          <cell r="B120">
            <v>1314.72</v>
          </cell>
        </row>
        <row r="121">
          <cell r="A121" t="str">
            <v>N138</v>
          </cell>
          <cell r="B121">
            <v>1313.1</v>
          </cell>
        </row>
        <row r="122">
          <cell r="A122" t="str">
            <v>N139</v>
          </cell>
          <cell r="B122">
            <v>1311.35</v>
          </cell>
        </row>
        <row r="123">
          <cell r="A123" t="str">
            <v>N140</v>
          </cell>
          <cell r="B123">
            <v>1309.6600000000001</v>
          </cell>
        </row>
        <row r="124">
          <cell r="A124" t="str">
            <v>N141</v>
          </cell>
          <cell r="B124">
            <v>1309.6600000000001</v>
          </cell>
        </row>
        <row r="125">
          <cell r="A125" t="str">
            <v>N142</v>
          </cell>
          <cell r="B125">
            <v>1298.3</v>
          </cell>
        </row>
        <row r="126">
          <cell r="A126" t="str">
            <v>N143</v>
          </cell>
          <cell r="B126">
            <v>1300.19</v>
          </cell>
        </row>
        <row r="127">
          <cell r="A127" t="str">
            <v>N144</v>
          </cell>
          <cell r="B127">
            <v>1300.19</v>
          </cell>
        </row>
        <row r="128">
          <cell r="A128" t="str">
            <v>N145</v>
          </cell>
          <cell r="B128">
            <v>1300.19</v>
          </cell>
        </row>
        <row r="129">
          <cell r="A129" t="str">
            <v>N146</v>
          </cell>
          <cell r="B129">
            <v>1284.04</v>
          </cell>
        </row>
        <row r="130">
          <cell r="A130" t="str">
            <v>N147</v>
          </cell>
          <cell r="B130">
            <v>1298.3900000000001</v>
          </cell>
        </row>
        <row r="131">
          <cell r="A131" t="str">
            <v>N148</v>
          </cell>
          <cell r="B131">
            <v>1298.3900000000001</v>
          </cell>
        </row>
        <row r="132">
          <cell r="A132" t="str">
            <v>N149</v>
          </cell>
          <cell r="B132">
            <v>1298.76</v>
          </cell>
        </row>
        <row r="133">
          <cell r="A133" t="str">
            <v>N150</v>
          </cell>
          <cell r="B133">
            <v>1298.76</v>
          </cell>
        </row>
        <row r="134">
          <cell r="A134" t="str">
            <v>N151</v>
          </cell>
          <cell r="B134">
            <v>1297.55</v>
          </cell>
        </row>
        <row r="135">
          <cell r="A135" t="str">
            <v>N152</v>
          </cell>
          <cell r="B135">
            <v>1297.55</v>
          </cell>
        </row>
        <row r="136">
          <cell r="A136" t="str">
            <v>N153</v>
          </cell>
          <cell r="B136">
            <v>1301.8599999999999</v>
          </cell>
        </row>
        <row r="137">
          <cell r="A137" t="str">
            <v>N154</v>
          </cell>
          <cell r="B137">
            <v>1280.9100000000001</v>
          </cell>
        </row>
        <row r="138">
          <cell r="A138" t="str">
            <v>N156</v>
          </cell>
          <cell r="B138">
            <v>1280.9100000000001</v>
          </cell>
        </row>
        <row r="139">
          <cell r="A139" t="str">
            <v>N157</v>
          </cell>
          <cell r="B139">
            <v>1280.9100000000001</v>
          </cell>
        </row>
        <row r="140">
          <cell r="A140" t="str">
            <v>N158</v>
          </cell>
          <cell r="B140">
            <v>1280.54</v>
          </cell>
        </row>
        <row r="141">
          <cell r="A141" t="str">
            <v>N159</v>
          </cell>
          <cell r="B141">
            <v>1280.42</v>
          </cell>
        </row>
        <row r="142">
          <cell r="A142" t="str">
            <v>N160</v>
          </cell>
          <cell r="B142">
            <v>1280.42</v>
          </cell>
        </row>
        <row r="143">
          <cell r="A143" t="str">
            <v>N161</v>
          </cell>
          <cell r="B143">
            <v>1270.0999999999999</v>
          </cell>
        </row>
        <row r="144">
          <cell r="A144" t="str">
            <v>N162</v>
          </cell>
          <cell r="B144">
            <v>1275.6199999999999</v>
          </cell>
        </row>
        <row r="145">
          <cell r="A145" t="str">
            <v>N163</v>
          </cell>
          <cell r="B145">
            <v>1265.49</v>
          </cell>
        </row>
        <row r="146">
          <cell r="A146" t="str">
            <v>N164</v>
          </cell>
          <cell r="B146">
            <v>1269.31</v>
          </cell>
        </row>
        <row r="147">
          <cell r="A147" t="str">
            <v>N165</v>
          </cell>
          <cell r="B147">
            <v>1275.23</v>
          </cell>
        </row>
        <row r="148">
          <cell r="A148" t="str">
            <v>N166</v>
          </cell>
          <cell r="B148">
            <v>1259.53</v>
          </cell>
        </row>
        <row r="149">
          <cell r="A149" t="str">
            <v>N167</v>
          </cell>
          <cell r="B149">
            <v>1259.53</v>
          </cell>
        </row>
        <row r="150">
          <cell r="A150" t="str">
            <v>N169</v>
          </cell>
          <cell r="B150">
            <v>1269.3800000000001</v>
          </cell>
        </row>
        <row r="151">
          <cell r="A151" t="str">
            <v>N170</v>
          </cell>
          <cell r="B151">
            <v>1259.98</v>
          </cell>
        </row>
        <row r="152">
          <cell r="A152" t="str">
            <v>N171</v>
          </cell>
          <cell r="B152">
            <v>1259.98</v>
          </cell>
        </row>
        <row r="153">
          <cell r="A153" t="str">
            <v>N177</v>
          </cell>
          <cell r="B153">
            <v>1267.17</v>
          </cell>
        </row>
        <row r="154">
          <cell r="A154" t="str">
            <v>N178</v>
          </cell>
          <cell r="B154">
            <v>1200.17</v>
          </cell>
        </row>
        <row r="155">
          <cell r="A155" t="str">
            <v>N179</v>
          </cell>
          <cell r="B155">
            <v>1200.17</v>
          </cell>
        </row>
        <row r="156">
          <cell r="A156" t="str">
            <v>N87</v>
          </cell>
          <cell r="B156">
            <v>1383.75</v>
          </cell>
        </row>
        <row r="157">
          <cell r="A157" t="str">
            <v>N180</v>
          </cell>
          <cell r="B157">
            <v>1170</v>
          </cell>
        </row>
        <row r="158">
          <cell r="A158" t="str">
            <v>N181</v>
          </cell>
          <cell r="B158">
            <v>1100</v>
          </cell>
        </row>
        <row r="159">
          <cell r="A159" t="str">
            <v>N1</v>
          </cell>
          <cell r="B159">
            <v>1381.87</v>
          </cell>
        </row>
        <row r="160">
          <cell r="A160" t="str">
            <v>N4</v>
          </cell>
          <cell r="B160">
            <v>1381.87</v>
          </cell>
        </row>
        <row r="161">
          <cell r="A161" t="str">
            <v>N5</v>
          </cell>
          <cell r="B161">
            <v>1388.2</v>
          </cell>
        </row>
        <row r="162">
          <cell r="A162" t="str">
            <v>N7</v>
          </cell>
          <cell r="B162">
            <v>1388.2</v>
          </cell>
        </row>
        <row r="163">
          <cell r="A163" t="str">
            <v>N8</v>
          </cell>
          <cell r="B163">
            <v>1387.8</v>
          </cell>
        </row>
        <row r="164">
          <cell r="A164" t="str">
            <v>N9</v>
          </cell>
          <cell r="B164">
            <v>1294.69</v>
          </cell>
        </row>
        <row r="165">
          <cell r="A165" t="str">
            <v>N15</v>
          </cell>
          <cell r="B165">
            <v>1294.69</v>
          </cell>
        </row>
        <row r="166">
          <cell r="A166" t="str">
            <v>N22</v>
          </cell>
          <cell r="B166">
            <v>1277.3900000000001</v>
          </cell>
        </row>
        <row r="167">
          <cell r="A167" t="str">
            <v>N66</v>
          </cell>
          <cell r="B167">
            <v>1311.35</v>
          </cell>
        </row>
        <row r="168">
          <cell r="A168" t="str">
            <v>N72</v>
          </cell>
          <cell r="B168">
            <v>1313.74</v>
          </cell>
        </row>
        <row r="169">
          <cell r="A169" t="str">
            <v>N88</v>
          </cell>
          <cell r="B169">
            <v>1377.03</v>
          </cell>
        </row>
        <row r="170">
          <cell r="A170" t="str">
            <v>N89</v>
          </cell>
          <cell r="B170">
            <v>1335.47</v>
          </cell>
        </row>
        <row r="171">
          <cell r="A171" t="str">
            <v>N90</v>
          </cell>
          <cell r="B171">
            <v>1355.35</v>
          </cell>
        </row>
        <row r="172">
          <cell r="A172" t="str">
            <v>N103</v>
          </cell>
          <cell r="B172">
            <v>1305.8</v>
          </cell>
        </row>
        <row r="173">
          <cell r="A173" t="str">
            <v>N107</v>
          </cell>
          <cell r="B173">
            <v>1296.57</v>
          </cell>
        </row>
        <row r="174">
          <cell r="A174" t="str">
            <v>N108</v>
          </cell>
          <cell r="B174">
            <v>1301.22</v>
          </cell>
        </row>
        <row r="175">
          <cell r="A175" t="str">
            <v>N24</v>
          </cell>
          <cell r="B175">
            <v>1296.69</v>
          </cell>
        </row>
        <row r="176">
          <cell r="A176" t="str">
            <v>N110</v>
          </cell>
          <cell r="B176">
            <v>1296.69</v>
          </cell>
        </row>
        <row r="177">
          <cell r="A177" t="str">
            <v>N155</v>
          </cell>
          <cell r="B177">
            <v>1390</v>
          </cell>
        </row>
        <row r="178">
          <cell r="A178" t="str">
            <v>N168</v>
          </cell>
          <cell r="B178">
            <v>1390</v>
          </cell>
        </row>
        <row r="179">
          <cell r="A179" t="str">
            <v>N134</v>
          </cell>
          <cell r="B179">
            <v>1277.3900000000001</v>
          </cell>
        </row>
        <row r="180">
          <cell r="A180" t="str">
            <v>N172</v>
          </cell>
          <cell r="B180">
            <v>1300</v>
          </cell>
        </row>
        <row r="181">
          <cell r="A181" t="str">
            <v>N173</v>
          </cell>
          <cell r="B181">
            <v>1300</v>
          </cell>
        </row>
        <row r="182">
          <cell r="A182" t="str">
            <v>N174</v>
          </cell>
          <cell r="B182">
            <v>1302.0899999999999</v>
          </cell>
        </row>
        <row r="183">
          <cell r="A183" t="str">
            <v>N109</v>
          </cell>
          <cell r="B183">
            <v>1200.17</v>
          </cell>
        </row>
        <row r="184">
          <cell r="A184" t="str">
            <v>N176</v>
          </cell>
          <cell r="B184">
            <v>1160</v>
          </cell>
        </row>
        <row r="185">
          <cell r="A185" t="str">
            <v>N182</v>
          </cell>
          <cell r="B185">
            <v>1160</v>
          </cell>
        </row>
        <row r="186">
          <cell r="A186" t="str">
            <v xml:space="preserve">B1             </v>
          </cell>
          <cell r="B186">
            <v>1482.85</v>
          </cell>
        </row>
        <row r="187">
          <cell r="A187" t="str">
            <v>TQ1</v>
          </cell>
          <cell r="B187">
            <v>1477.85</v>
          </cell>
        </row>
        <row r="188">
          <cell r="A188" t="str">
            <v>TQ2</v>
          </cell>
          <cell r="B188">
            <v>1388.03</v>
          </cell>
        </row>
        <row r="189">
          <cell r="A189" t="str">
            <v>TQ3</v>
          </cell>
          <cell r="B189">
            <v>1294.69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"/>
      <sheetName val="Lista de precios"/>
      <sheetName val="CONCRETO"/>
      <sheetName val="NOVAFORT"/>
      <sheetName val="NOVALOC"/>
      <sheetName val="AlCANTARILLADO"/>
      <sheetName val="PRESION"/>
      <sheetName val="PRESION (2)"/>
      <sheetName val="SANITARIA"/>
      <sheetName val="SANITARIA (2)"/>
      <sheetName val="CPVC"/>
      <sheetName val="CANALES"/>
      <sheetName val="CONDUIT"/>
      <sheetName val="CONDUIT (2)"/>
      <sheetName val="UNION-PLATINO"/>
      <sheetName val="UNION-PLATINO (2)"/>
      <sheetName val="UNION-PLATINO (3)"/>
      <sheetName val="UNION-PLATINO (4)"/>
      <sheetName val="PEAD"/>
      <sheetName val="PEAD 1"/>
      <sheetName val="PEAD 2"/>
      <sheetName val="PRES.AGRI"/>
      <sheetName val="CORR.DREN"/>
      <sheetName val="POZOS"/>
      <sheetName val="RIEGO-CONDUCC."/>
      <sheetName val="RIEGO MOVIL"/>
      <sheetName val="GAS"/>
      <sheetName val="AIUI OC"/>
      <sheetName val="AIUI SUM"/>
      <sheetName val="5.Mano obra"/>
      <sheetName val="METACOL"/>
      <sheetName val="PRESIÓN"/>
      <sheetName val="UNION PLATINO"/>
      <sheetName val="ALTAS PRESIONES desactualizado"/>
      <sheetName val="BIAXIAL"/>
      <sheetName val="TITAN desactualizado"/>
      <sheetName val="OTROS desactualizado"/>
      <sheetName val="PEAD1"/>
      <sheetName val="PEAD2"/>
      <sheetName val="PAVCOMPONENTES"/>
      <sheetName val="DUCTO Y FIBRA"/>
      <sheetName val="W RETEN"/>
      <sheetName val="DRENAJE"/>
      <sheetName val="TUBERIA AGRICOLA"/>
      <sheetName val="PR 35"/>
      <sheetName val="RIESGO ASPERSIÓN"/>
      <sheetName val="RIEGO LOCALIZADO"/>
      <sheetName val="POSEQUIPOS"/>
      <sheetName val="PAM"/>
      <sheetName val="AGROACCESO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 t="str">
            <v/>
          </cell>
          <cell r="G12" t="str">
            <v/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 t="str">
            <v/>
          </cell>
          <cell r="G15" t="str">
            <v/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 t="str">
            <v/>
          </cell>
          <cell r="G19" t="str">
            <v/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 t="str">
            <v/>
          </cell>
          <cell r="G20" t="str">
            <v/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 t="str">
            <v/>
          </cell>
          <cell r="G21" t="str">
            <v/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 t="str">
            <v/>
          </cell>
          <cell r="G23" t="str">
            <v/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 t="str">
            <v/>
          </cell>
          <cell r="G26" t="str">
            <v/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 t="str">
            <v/>
          </cell>
          <cell r="G27" t="str">
            <v/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 t="str">
            <v/>
          </cell>
          <cell r="G33" t="str">
            <v/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  <sheetName val="Ene-Dic_EEPPM2"/>
      <sheetName val="May-Dic_Contrato2"/>
      <sheetName val="Ene-Dic_EEPPM"/>
      <sheetName val="May-Dic_Contrato"/>
      <sheetName val="Ene-Dic_EEPPM1"/>
      <sheetName val="May-Dic_Contrato1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 t="str">
            <v/>
          </cell>
          <cell r="G14" t="str">
            <v/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 t="str">
            <v/>
          </cell>
          <cell r="G18" t="str">
            <v/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 t="str">
            <v/>
          </cell>
          <cell r="G19" t="str">
            <v/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 t="str">
            <v/>
          </cell>
          <cell r="G20" t="str">
            <v/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 t="str">
            <v/>
          </cell>
          <cell r="G21" t="str">
            <v/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 t="str">
            <v/>
          </cell>
          <cell r="G26" t="str">
            <v/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 t="str">
            <v/>
          </cell>
          <cell r="G27" t="str">
            <v/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 t="str">
            <v/>
          </cell>
          <cell r="G28" t="str">
            <v/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 t="str">
            <v/>
          </cell>
          <cell r="G29" t="str">
            <v/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 t="str">
            <v/>
          </cell>
          <cell r="G30" t="str">
            <v/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 t="str">
            <v/>
          </cell>
          <cell r="G31" t="str">
            <v/>
          </cell>
          <cell r="H31">
            <v>1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 t="str">
            <v/>
          </cell>
          <cell r="G33" t="str">
            <v/>
          </cell>
          <cell r="H33">
            <v>0.34846530822801136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D14">
            <v>1</v>
          </cell>
          <cell r="E14">
            <v>61</v>
          </cell>
          <cell r="F14" t="str">
            <v/>
          </cell>
          <cell r="G14" t="str">
            <v/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D18">
            <v>1</v>
          </cell>
          <cell r="E18">
            <v>18</v>
          </cell>
          <cell r="F18" t="str">
            <v/>
          </cell>
          <cell r="G18" t="str">
            <v/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 t="str">
            <v/>
          </cell>
          <cell r="G19" t="str">
            <v/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 t="str">
            <v/>
          </cell>
          <cell r="G20" t="str">
            <v/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 t="str">
            <v/>
          </cell>
          <cell r="G21" t="str">
            <v/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 t="str">
            <v/>
          </cell>
          <cell r="G24" t="str">
            <v/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 t="str">
            <v/>
          </cell>
          <cell r="G28" t="str">
            <v/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 t="str">
            <v/>
          </cell>
          <cell r="G31" t="str">
            <v/>
          </cell>
          <cell r="H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 t="str">
            <v/>
          </cell>
          <cell r="G33" t="str">
            <v/>
          </cell>
          <cell r="H33">
            <v>0.36821798890764407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 t="str">
            <v/>
          </cell>
          <cell r="G19" t="str">
            <v/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 t="str">
            <v/>
          </cell>
          <cell r="G20" t="str">
            <v/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 t="str">
            <v/>
          </cell>
          <cell r="G21" t="str">
            <v/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D22">
            <v>1</v>
          </cell>
          <cell r="E22">
            <v>62</v>
          </cell>
          <cell r="F22" t="str">
            <v/>
          </cell>
          <cell r="G22" t="str">
            <v/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 t="str">
            <v/>
          </cell>
          <cell r="G24" t="str">
            <v/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D25">
            <v>1</v>
          </cell>
          <cell r="E25">
            <v>20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 t="str">
            <v/>
          </cell>
          <cell r="G27" t="str">
            <v/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 t="str">
            <v/>
          </cell>
          <cell r="G28" t="str">
            <v/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 t="str">
            <v/>
          </cell>
          <cell r="G29" t="str">
            <v/>
          </cell>
          <cell r="H29">
            <v>0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 t="str">
            <v/>
          </cell>
          <cell r="G31" t="str">
            <v/>
          </cell>
          <cell r="H31">
            <v>0.29389759176993219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 t="str">
            <v/>
          </cell>
          <cell r="G19" t="str">
            <v/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 t="str">
            <v/>
          </cell>
          <cell r="G20" t="str">
            <v/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 t="str">
            <v/>
          </cell>
          <cell r="G21" t="str">
            <v/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0.19540229885057472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 t="str">
            <v/>
          </cell>
          <cell r="G28" t="str">
            <v/>
          </cell>
          <cell r="H28">
            <v>0.26521632852603277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 t="str">
            <v/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 t="str">
            <v/>
          </cell>
          <cell r="G15" t="str">
            <v/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 t="str">
            <v/>
          </cell>
          <cell r="G19" t="str">
            <v/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 t="str">
            <v/>
          </cell>
          <cell r="G20" t="str">
            <v/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 t="str">
            <v/>
          </cell>
          <cell r="G23" t="str">
            <v/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 t="str">
            <v/>
          </cell>
          <cell r="G26" t="str">
            <v/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>
            <v>0.2729986431478969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 t="str">
            <v/>
          </cell>
          <cell r="G12" t="str">
            <v/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 t="str">
            <v/>
          </cell>
          <cell r="G15" t="str">
            <v/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 t="str">
            <v/>
          </cell>
          <cell r="G19" t="str">
            <v/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 t="str">
            <v/>
          </cell>
          <cell r="G20" t="str">
            <v/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 t="str">
            <v/>
          </cell>
          <cell r="G23" t="str">
            <v/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 t="str">
            <v/>
          </cell>
          <cell r="G26" t="str">
            <v/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>
            <v>0.25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 t="str">
            <v/>
          </cell>
          <cell r="G33" t="str">
            <v/>
          </cell>
          <cell r="H33">
            <v>0.33040497107349476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nsidades"/>
      <sheetName val="Hoja2"/>
      <sheetName val="PARAMETROS"/>
      <sheetName val="INTENSIDAD"/>
      <sheetName val="TABLA"/>
      <sheetName val="Base de Diseño"/>
      <sheetName val="DISEÑO"/>
      <sheetName val="CIMENTACIÓN"/>
      <sheetName val="PTO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3"/>
      <sheetName val="Cantidades_de_Obra3"/>
      <sheetName val="SUB_APU1"/>
      <sheetName val="Cantidades_de_Obra1"/>
      <sheetName val="SUB_APU2"/>
      <sheetName val="Cantidades_de_Obra2"/>
      <sheetName val="Itemes Renovación"/>
    </sheetNames>
    <sheetDataSet>
      <sheetData sheetId="0" refreshError="1"/>
      <sheetData sheetId="1" refreshError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1">
          <cell r="A31" t="str">
            <v>CAMBIO ACOMETIDAS CONTRATO</v>
          </cell>
        </row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D35">
            <v>1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D42">
            <v>2.5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D44">
            <v>3</v>
          </cell>
          <cell r="E44">
            <v>40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 refreshError="1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ES"/>
      <sheetName val="CANALETA9"/>
      <sheetName val="CANALETA (6&quot;)"/>
      <sheetName val="CAUDALES PARSHALL"/>
      <sheetName val="GRÁFICO PARSHALL"/>
      <sheetName val="VISCOS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ón"/>
      <sheetName val="Sanitaria"/>
      <sheetName val="CPVC"/>
      <sheetName val="CANALES"/>
      <sheetName val="Conduit"/>
      <sheetName val="Union-Z"/>
      <sheetName val="NOVAFORT"/>
      <sheetName val="Alcantarillado"/>
      <sheetName val="Cobre"/>
      <sheetName val="Galvanizado"/>
      <sheetName val="PRES.AGRI"/>
      <sheetName val="CORR.DREN"/>
      <sheetName val="POZOS."/>
      <sheetName val="RIEGO-CONDUCC."/>
      <sheetName val="RIEGO MOVIL"/>
      <sheetName val="GEOMECANICO"/>
      <sheetName val="POLIETILENO "/>
      <sheetName val="GAS "/>
      <sheetName val="REFERENCIAS BA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Sistema de Tubería y Accesorios</v>
          </cell>
        </row>
        <row r="2">
          <cell r="B2" t="str">
            <v>Presión Uso Agricola PAVCO</v>
          </cell>
        </row>
        <row r="3">
          <cell r="B3" t="str">
            <v>Lista de Precios</v>
          </cell>
        </row>
        <row r="5">
          <cell r="B5">
            <v>1</v>
          </cell>
        </row>
        <row r="6">
          <cell r="B6" t="str">
            <v>PRECIOS: NO INCLUYEN I.V.A.</v>
          </cell>
          <cell r="I6" t="str">
            <v>FECHA:</v>
          </cell>
          <cell r="J6" t="str">
            <v>Septiembre 1 de 1998</v>
          </cell>
        </row>
        <row r="9">
          <cell r="B9" t="str">
            <v>Tuberías</v>
          </cell>
          <cell r="D9" t="str">
            <v>Referencia</v>
          </cell>
          <cell r="E9" t="str">
            <v>Diámetro</v>
          </cell>
          <cell r="F9" t="str">
            <v>Precio por Metro</v>
          </cell>
        </row>
        <row r="10">
          <cell r="B10" t="str">
            <v>Tramos de 6 metros</v>
          </cell>
        </row>
        <row r="11">
          <cell r="B11" t="str">
            <v>Extremos lisos</v>
          </cell>
        </row>
        <row r="12">
          <cell r="B12" t="str">
            <v>RDE   Presión de</v>
          </cell>
        </row>
        <row r="13">
          <cell r="B13" t="str">
            <v xml:space="preserve">      trabajo a</v>
          </cell>
        </row>
        <row r="14">
          <cell r="B14" t="str">
            <v xml:space="preserve">      23°C psi</v>
          </cell>
        </row>
        <row r="15">
          <cell r="B15" t="str">
            <v>21    200</v>
          </cell>
          <cell r="D15" t="str">
            <v>0150201001</v>
          </cell>
          <cell r="E15" t="str">
            <v>1/2</v>
          </cell>
          <cell r="F15" t="str">
            <v>$</v>
          </cell>
          <cell r="G15">
            <v>602.85714285714289</v>
          </cell>
        </row>
        <row r="16">
          <cell r="B16" t="str">
            <v>26    160</v>
          </cell>
          <cell r="D16" t="str">
            <v>0150301001</v>
          </cell>
          <cell r="E16" t="str">
            <v>3/4</v>
          </cell>
          <cell r="F16" t="str">
            <v>$</v>
          </cell>
          <cell r="G16">
            <v>765.71428571428578</v>
          </cell>
        </row>
        <row r="17">
          <cell r="D17" t="str">
            <v>0150401001</v>
          </cell>
          <cell r="E17" t="str">
            <v>1</v>
          </cell>
          <cell r="G17">
            <v>1088.5714285714287</v>
          </cell>
        </row>
        <row r="18">
          <cell r="D18" t="str">
            <v>0150501001</v>
          </cell>
          <cell r="E18" t="str">
            <v>1-1/4</v>
          </cell>
          <cell r="G18">
            <v>1588.5714285714287</v>
          </cell>
        </row>
        <row r="19">
          <cell r="D19" t="str">
            <v>0150601001</v>
          </cell>
          <cell r="E19" t="str">
            <v>1-1/2</v>
          </cell>
          <cell r="G19">
            <v>2017.1428571428573</v>
          </cell>
        </row>
        <row r="21">
          <cell r="B21" t="str">
            <v>Tuberías</v>
          </cell>
          <cell r="D21" t="str">
            <v>Referencia</v>
          </cell>
          <cell r="E21" t="str">
            <v>Diámetro</v>
          </cell>
          <cell r="F21" t="str">
            <v>Precio por Metro</v>
          </cell>
        </row>
        <row r="22">
          <cell r="B22" t="str">
            <v>Tramos de 6 metros</v>
          </cell>
        </row>
        <row r="23">
          <cell r="B23" t="str">
            <v>campana Union Z</v>
          </cell>
        </row>
        <row r="24">
          <cell r="B24" t="str">
            <v>RDE   Presión de</v>
          </cell>
        </row>
        <row r="25">
          <cell r="B25" t="str">
            <v xml:space="preserve">      trabajo a</v>
          </cell>
        </row>
        <row r="26">
          <cell r="B26" t="str">
            <v xml:space="preserve">      23°C psi</v>
          </cell>
        </row>
        <row r="27">
          <cell r="B27" t="str">
            <v>32.5  125</v>
          </cell>
          <cell r="D27" t="str">
            <v>0210702003</v>
          </cell>
          <cell r="E27" t="str">
            <v>2</v>
          </cell>
          <cell r="F27" t="str">
            <v>$</v>
          </cell>
          <cell r="G27">
            <v>2650</v>
          </cell>
        </row>
        <row r="28">
          <cell r="B28" t="str">
            <v>41    100</v>
          </cell>
          <cell r="D28" t="str">
            <v>0210702004</v>
          </cell>
          <cell r="E28" t="str">
            <v>2</v>
          </cell>
          <cell r="F28" t="str">
            <v>$</v>
          </cell>
          <cell r="G28">
            <v>2208.5714285714289</v>
          </cell>
        </row>
        <row r="29">
          <cell r="D29" t="str">
            <v>0210902004</v>
          </cell>
          <cell r="E29" t="str">
            <v>3</v>
          </cell>
          <cell r="G29">
            <v>4531.4285714285716</v>
          </cell>
        </row>
        <row r="30">
          <cell r="B30" t="str">
            <v>51     80</v>
          </cell>
          <cell r="D30" t="str">
            <v>0210902005</v>
          </cell>
          <cell r="E30" t="str">
            <v>3</v>
          </cell>
          <cell r="F30" t="str">
            <v>$</v>
          </cell>
          <cell r="G30">
            <v>3794.2857142857147</v>
          </cell>
        </row>
        <row r="31">
          <cell r="D31" t="str">
            <v>0211002005</v>
          </cell>
          <cell r="E31" t="str">
            <v>4</v>
          </cell>
          <cell r="G31">
            <v>6082.8571428571431</v>
          </cell>
        </row>
        <row r="32">
          <cell r="D32" t="str">
            <v>0211202005</v>
          </cell>
          <cell r="E32" t="str">
            <v>6</v>
          </cell>
          <cell r="G32">
            <v>13038.571428571429</v>
          </cell>
        </row>
        <row r="33">
          <cell r="D33" t="str">
            <v>0211302005</v>
          </cell>
          <cell r="E33" t="str">
            <v>8</v>
          </cell>
          <cell r="G33">
            <v>22107.142857142859</v>
          </cell>
        </row>
        <row r="34">
          <cell r="D34" t="str">
            <v>0211402005</v>
          </cell>
          <cell r="E34" t="str">
            <v>10</v>
          </cell>
          <cell r="G34">
            <v>34177.142857142862</v>
          </cell>
        </row>
        <row r="35">
          <cell r="D35" t="str">
            <v>0211502005</v>
          </cell>
          <cell r="E35" t="str">
            <v>12</v>
          </cell>
          <cell r="G35">
            <v>48884.285714285717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</sheetNames>
    <sheetDataSet>
      <sheetData sheetId="0" refreshError="1"/>
      <sheetData sheetId="1" refreshError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 refreshError="1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 med"/>
      <sheetName val="ANCLAJES PENDIENTE"/>
      <sheetName val="Caudales"/>
      <sheetName val="IDF"/>
      <sheetName val="TABLA"/>
      <sheetName val="Base de Diagnóstico"/>
      <sheetName val="Diseño"/>
      <sheetName val="Impresion diseño"/>
      <sheetName val="BALANCE DE TRAMOS"/>
      <sheetName val="Resumen tubería"/>
      <sheetName val="Cant Obra"/>
      <sheetName val="Cant Obra (imp)"/>
      <sheetName val="Plantilla C.O "/>
      <sheetName val="Plantilla C.O ALDO"/>
      <sheetName val="C.O-PPTO total"/>
      <sheetName val="C.O-PPTO Interceptor"/>
      <sheetName val="C.O-PPTO Rdes 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CLAJES PENDIENTE"/>
      <sheetName val="q med"/>
      <sheetName val="Caudales"/>
      <sheetName val="IDF"/>
      <sheetName val="TABLA"/>
      <sheetName val="Base de Diseño"/>
      <sheetName val="Diseño"/>
      <sheetName val="Impresion diseño"/>
      <sheetName val="Cant Obra"/>
      <sheetName val="C.O. y ppto Calle Bolivar"/>
      <sheetName val="C.O. y ppto Guayabito"/>
      <sheetName val="C.O. y ppto veredas"/>
      <sheetName val="C.O. y ppto bombeo"/>
      <sheetName val="C.O. y ppto inflado"/>
      <sheetName val="C.O. y ppto"/>
      <sheetName val="Plantilla C.O aldo"/>
      <sheetName val="Cant Obra (imp)"/>
      <sheetName val="Informacion Plano"/>
      <sheetName val="BALANCE DE TRAMOS (2)"/>
      <sheetName val="BALANCE DE TR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Name</v>
          </cell>
          <cell r="B4" t="str">
            <v>North</v>
          </cell>
          <cell r="C4" t="str">
            <v>East</v>
          </cell>
          <cell r="D4" t="str">
            <v>Zeta</v>
          </cell>
        </row>
        <row r="6">
          <cell r="A6" t="str">
            <v>C11</v>
          </cell>
          <cell r="B6">
            <v>1255620.6780000001</v>
          </cell>
          <cell r="C6">
            <v>890173.24100000004</v>
          </cell>
          <cell r="D6">
            <v>1549.136</v>
          </cell>
        </row>
        <row r="7">
          <cell r="A7" t="str">
            <v>C12B</v>
          </cell>
          <cell r="B7">
            <v>1255677.8130000001</v>
          </cell>
          <cell r="C7">
            <v>890181.174</v>
          </cell>
          <cell r="D7">
            <v>1547.9490000000001</v>
          </cell>
        </row>
        <row r="8">
          <cell r="A8" t="str">
            <v>C12A</v>
          </cell>
          <cell r="B8">
            <v>1255684.693</v>
          </cell>
          <cell r="C8">
            <v>890182.06599999999</v>
          </cell>
          <cell r="D8">
            <v>1547.9739999999999</v>
          </cell>
        </row>
        <row r="9">
          <cell r="A9" t="str">
            <v>C8</v>
          </cell>
          <cell r="B9">
            <v>1255705.0149999999</v>
          </cell>
          <cell r="C9">
            <v>890278.29200000002</v>
          </cell>
          <cell r="D9">
            <v>1549.7</v>
          </cell>
        </row>
        <row r="11">
          <cell r="A11" t="str">
            <v>C12</v>
          </cell>
          <cell r="B11">
            <v>1255712.942</v>
          </cell>
          <cell r="C11">
            <v>890186.00399999996</v>
          </cell>
          <cell r="D11">
            <v>1548.902</v>
          </cell>
        </row>
        <row r="12">
          <cell r="A12" t="str">
            <v>C18</v>
          </cell>
          <cell r="B12">
            <v>1255719.628</v>
          </cell>
          <cell r="C12">
            <v>890093.70200000005</v>
          </cell>
          <cell r="D12">
            <v>1547.64</v>
          </cell>
        </row>
        <row r="15">
          <cell r="A15" t="str">
            <v>C25</v>
          </cell>
          <cell r="B15">
            <v>1255727.5220000001</v>
          </cell>
          <cell r="C15">
            <v>889999.522</v>
          </cell>
          <cell r="D15">
            <v>1547.2670000000001</v>
          </cell>
        </row>
        <row r="16">
          <cell r="A16" t="str">
            <v>C56</v>
          </cell>
          <cell r="B16">
            <v>1255635.8130000001</v>
          </cell>
          <cell r="C16">
            <v>889984.09699999995</v>
          </cell>
          <cell r="D16">
            <v>1549.5329999999999</v>
          </cell>
        </row>
        <row r="18">
          <cell r="A18" t="str">
            <v>C23</v>
          </cell>
          <cell r="B18">
            <v>1255638.9180000001</v>
          </cell>
          <cell r="C18">
            <v>889984.29</v>
          </cell>
          <cell r="D18">
            <v>1549.5519999999999</v>
          </cell>
        </row>
        <row r="19">
          <cell r="A19" t="str">
            <v>C24</v>
          </cell>
          <cell r="B19">
            <v>1255646.773</v>
          </cell>
          <cell r="C19">
            <v>889892.63899999997</v>
          </cell>
          <cell r="D19">
            <v>1549.2660000000001</v>
          </cell>
        </row>
        <row r="20">
          <cell r="A20" t="str">
            <v>C177</v>
          </cell>
          <cell r="B20">
            <v>1255706.3330000001</v>
          </cell>
          <cell r="C20">
            <v>889994.82400000002</v>
          </cell>
          <cell r="D20">
            <v>1547.3869999999999</v>
          </cell>
        </row>
        <row r="21">
          <cell r="A21" t="str">
            <v>C28</v>
          </cell>
          <cell r="B21">
            <v>1255727.892</v>
          </cell>
          <cell r="C21">
            <v>889994.63100000005</v>
          </cell>
          <cell r="D21">
            <v>1547.1769999999999</v>
          </cell>
        </row>
        <row r="22">
          <cell r="A22" t="str">
            <v>C30</v>
          </cell>
          <cell r="B22">
            <v>1255730.2509999999</v>
          </cell>
          <cell r="C22">
            <v>889995.28899999999</v>
          </cell>
          <cell r="D22">
            <v>1547.165</v>
          </cell>
        </row>
        <row r="23">
          <cell r="A23" t="str">
            <v>L16</v>
          </cell>
          <cell r="B23">
            <v>1255734.51</v>
          </cell>
          <cell r="C23">
            <v>889998.89</v>
          </cell>
          <cell r="D23">
            <v>1547.1610000000001</v>
          </cell>
        </row>
        <row r="24">
          <cell r="A24" t="str">
            <v>C55</v>
          </cell>
          <cell r="B24">
            <v>1255643.7830000001</v>
          </cell>
          <cell r="C24">
            <v>889892.33499999996</v>
          </cell>
          <cell r="D24">
            <v>1548.4269999999999</v>
          </cell>
        </row>
        <row r="25">
          <cell r="A25" t="str">
            <v>C24</v>
          </cell>
          <cell r="B25">
            <v>1255646.773</v>
          </cell>
          <cell r="C25">
            <v>889892.63899999997</v>
          </cell>
          <cell r="D25">
            <v>1549.2660000000001</v>
          </cell>
        </row>
        <row r="26">
          <cell r="A26" t="str">
            <v>C27</v>
          </cell>
          <cell r="B26">
            <v>1255736.2760000001</v>
          </cell>
          <cell r="C26">
            <v>889904.59600000002</v>
          </cell>
          <cell r="D26">
            <v>1548.069</v>
          </cell>
        </row>
        <row r="27">
          <cell r="A27" t="str">
            <v>C28</v>
          </cell>
          <cell r="B27">
            <v>1255738.852</v>
          </cell>
          <cell r="C27">
            <v>889904.95400000003</v>
          </cell>
          <cell r="D27">
            <v>1548.115</v>
          </cell>
        </row>
        <row r="28">
          <cell r="A28" t="str">
            <v>C57</v>
          </cell>
          <cell r="B28">
            <v>1255654.8289999999</v>
          </cell>
          <cell r="C28">
            <v>889796.67099999997</v>
          </cell>
          <cell r="D28">
            <v>1550.5219999999999</v>
          </cell>
        </row>
        <row r="29">
          <cell r="A29" t="str">
            <v>C59</v>
          </cell>
          <cell r="B29">
            <v>1255706.952</v>
          </cell>
          <cell r="C29">
            <v>889795.83600000001</v>
          </cell>
          <cell r="D29">
            <v>1549.36</v>
          </cell>
        </row>
        <row r="30">
          <cell r="A30" t="str">
            <v>C55A</v>
          </cell>
          <cell r="B30">
            <v>1255727.9950000001</v>
          </cell>
          <cell r="C30">
            <v>889808.03300000005</v>
          </cell>
          <cell r="D30">
            <v>1549.36</v>
          </cell>
        </row>
        <row r="31">
          <cell r="A31" t="str">
            <v>C61</v>
          </cell>
          <cell r="B31">
            <v>1255743.665</v>
          </cell>
          <cell r="C31">
            <v>889809.83200000005</v>
          </cell>
          <cell r="D31">
            <v>1548.5</v>
          </cell>
        </row>
        <row r="32">
          <cell r="A32" t="str">
            <v>C62</v>
          </cell>
          <cell r="B32">
            <v>1255745.4820000001</v>
          </cell>
          <cell r="C32">
            <v>889809.26199999999</v>
          </cell>
          <cell r="D32">
            <v>1548.4680000000001</v>
          </cell>
        </row>
        <row r="33">
          <cell r="A33" t="str">
            <v>C63</v>
          </cell>
          <cell r="B33">
            <v>1255746.8529999999</v>
          </cell>
          <cell r="C33">
            <v>889810.34199999995</v>
          </cell>
          <cell r="D33">
            <v>1548.4469999999999</v>
          </cell>
        </row>
        <row r="34">
          <cell r="A34" t="str">
            <v>C87</v>
          </cell>
          <cell r="B34">
            <v>1255680.8540000001</v>
          </cell>
          <cell r="C34">
            <v>889483.625</v>
          </cell>
          <cell r="D34">
            <v>1551.2670000000001</v>
          </cell>
        </row>
        <row r="35">
          <cell r="A35" t="str">
            <v>L24</v>
          </cell>
          <cell r="B35">
            <v>1255679.9339999999</v>
          </cell>
          <cell r="C35">
            <v>889482.50699999998</v>
          </cell>
          <cell r="D35">
            <v>1551.36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</sheetNames>
    <sheetDataSet>
      <sheetData sheetId="0" refreshError="1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Base_de_Diseño3"/>
      <sheetName val="Ppto_total3"/>
      <sheetName val="Resumen_tubería3"/>
      <sheetName val="Tabla_4_1_Distrito_Nº13"/>
      <sheetName val="Tabla_4_2_Distrito_Nº23"/>
      <sheetName val="Tabal_4_3_Resumén_distritos3"/>
      <sheetName val="Tabla_4_4_Sistemas3"/>
      <sheetName val="Ppto_alcantarillado3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  <sheetName val="Base_de_Diseño2"/>
      <sheetName val="Ppto_total2"/>
      <sheetName val="Resumen_tubería2"/>
      <sheetName val="Tabla_4_1_Distrito_Nº12"/>
      <sheetName val="Tabla_4_2_Distrito_Nº22"/>
      <sheetName val="Tabal_4_3_Resumén_distritos2"/>
      <sheetName val="Tabla_4_4_Sistemas2"/>
      <sheetName val="Ppto_alcantarillado2"/>
      <sheetName val="Base_de_Diseño1"/>
      <sheetName val="Ppto_total1"/>
      <sheetName val="Resumen_tubería1"/>
      <sheetName val="Tabla_4_1_Distrito_Nº11"/>
      <sheetName val="Tabla_4_2_Distrito_Nº21"/>
      <sheetName val="Tabal_4_3_Resumén_distritos1"/>
      <sheetName val="Tabla_4_4_Sistemas1"/>
      <sheetName val="Ppto_alcantarillado1"/>
      <sheetName val="Base_de_Diseño4"/>
      <sheetName val="Ppto_total4"/>
      <sheetName val="Resumen_tubería4"/>
      <sheetName val="Tabla_4_1_Distrito_Nº14"/>
      <sheetName val="Tabla_4_2_Distrito_Nº24"/>
      <sheetName val="Tabal_4_3_Resumén_distritos4"/>
      <sheetName val="Tabla_4_4_Sistemas4"/>
      <sheetName val="Ppto_alcantarillado4"/>
      <sheetName val="Base_de_Diseño5"/>
      <sheetName val="Ppto_total5"/>
      <sheetName val="Resumen_tubería5"/>
      <sheetName val="Tabla_4_1_Distrito_Nº15"/>
      <sheetName val="Tabla_4_2_Distrito_Nº25"/>
      <sheetName val="Tabal_4_3_Resumén_distritos5"/>
      <sheetName val="Tabla_4_4_Sistemas5"/>
      <sheetName val="Ppto_alcantarillado5"/>
      <sheetName val="Base_de_Diseño6"/>
      <sheetName val="Ppto_total6"/>
      <sheetName val="Resumen_tubería6"/>
      <sheetName val="Tabla_4_1_Distrito_Nº16"/>
      <sheetName val="Tabla_4_2_Distrito_Nº26"/>
      <sheetName val="Tabal_4_3_Resumén_distritos6"/>
      <sheetName val="Tabla_4_4_Sistemas6"/>
      <sheetName val="Ppto_alcantarillado6"/>
      <sheetName val="Base_de_Diseño7"/>
      <sheetName val="Ppto_total7"/>
      <sheetName val="Resumen_tubería7"/>
      <sheetName val="Tabla_4_1_Distrito_Nº17"/>
      <sheetName val="Tabla_4_2_Distrito_Nº27"/>
      <sheetName val="Tabal_4_3_Resumén_distritos7"/>
      <sheetName val="Tabla_4_4_Sistemas7"/>
      <sheetName val="Ppto_alcantarillado7"/>
      <sheetName val="Base_de_Diseño8"/>
      <sheetName val="Ppto_total8"/>
      <sheetName val="Resumen_tubería8"/>
      <sheetName val="Tabla_4_1_Distrito_Nº18"/>
      <sheetName val="Tabla_4_2_Distrito_Nº28"/>
      <sheetName val="Tabal_4_3_Resumén_distritos8"/>
      <sheetName val="Tabla_4_4_Sistemas8"/>
      <sheetName val="Ppto_alcantarillado8"/>
      <sheetName val="Base_de_Diseño10"/>
      <sheetName val="Ppto_total10"/>
      <sheetName val="Resumen_tubería10"/>
      <sheetName val="Tabla_4_1_Distrito_Nº110"/>
      <sheetName val="Tabla_4_2_Distrito_Nº210"/>
      <sheetName val="Tabal_4_3_Resumén_distritos10"/>
      <sheetName val="Tabla_4_4_Sistemas10"/>
      <sheetName val="Ppto_alcantarillado10"/>
      <sheetName val="Base_de_Diseño9"/>
      <sheetName val="Ppto_total9"/>
      <sheetName val="Resumen_tubería9"/>
      <sheetName val="Tabla_4_1_Distrito_Nº19"/>
      <sheetName val="Tabla_4_2_Distrito_Nº29"/>
      <sheetName val="Tabal_4_3_Resumén_distritos9"/>
      <sheetName val="Tabla_4_4_Sistemas9"/>
      <sheetName val="Ppto_alcantarillado9"/>
      <sheetName val="Base_de_Diseño15"/>
      <sheetName val="Ppto_total15"/>
      <sheetName val="Resumen_tubería15"/>
      <sheetName val="Tabla_4_1_Distrito_Nº115"/>
      <sheetName val="Tabla_4_2_Distrito_Nº215"/>
      <sheetName val="Tabal_4_3_Resumén_distritos15"/>
      <sheetName val="Tabla_4_4_Sistemas15"/>
      <sheetName val="Ppto_alcantarillado15"/>
      <sheetName val="Base_de_Diseño11"/>
      <sheetName val="Ppto_total11"/>
      <sheetName val="Resumen_tubería11"/>
      <sheetName val="Tabla_4_1_Distrito_Nº111"/>
      <sheetName val="Tabla_4_2_Distrito_Nº211"/>
      <sheetName val="Tabal_4_3_Resumén_distritos11"/>
      <sheetName val="Tabla_4_4_Sistemas11"/>
      <sheetName val="Ppto_alcantarillado11"/>
      <sheetName val="Base_de_Diseño12"/>
      <sheetName val="Ppto_total12"/>
      <sheetName val="Resumen_tubería12"/>
      <sheetName val="Tabla_4_1_Distrito_Nº112"/>
      <sheetName val="Tabla_4_2_Distrito_Nº212"/>
      <sheetName val="Tabal_4_3_Resumén_distritos12"/>
      <sheetName val="Tabla_4_4_Sistemas12"/>
      <sheetName val="Ppto_alcantarillado12"/>
      <sheetName val="Base_de_Diseño13"/>
      <sheetName val="Ppto_total13"/>
      <sheetName val="Resumen_tubería13"/>
      <sheetName val="Tabla_4_1_Distrito_Nº113"/>
      <sheetName val="Tabla_4_2_Distrito_Nº213"/>
      <sheetName val="Tabal_4_3_Resumén_distritos13"/>
      <sheetName val="Tabla_4_4_Sistemas13"/>
      <sheetName val="Ppto_alcantarillado13"/>
      <sheetName val="Base_de_Diseño14"/>
      <sheetName val="Ppto_total14"/>
      <sheetName val="Resumen_tubería14"/>
      <sheetName val="Tabla_4_1_Distrito_Nº114"/>
      <sheetName val="Tabla_4_2_Distrito_Nº214"/>
      <sheetName val="Tabal_4_3_Resumén_distritos14"/>
      <sheetName val="Tabla_4_4_Sistemas14"/>
      <sheetName val="Ppto_alcantarillado14"/>
      <sheetName val="Base_de_Diseño16"/>
      <sheetName val="Ppto_total16"/>
      <sheetName val="Resumen_tubería16"/>
      <sheetName val="Tabla_4_1_Distrito_Nº116"/>
      <sheetName val="Tabla_4_2_Distrito_Nº216"/>
      <sheetName val="Tabal_4_3_Resumén_distritos16"/>
      <sheetName val="Tabla_4_4_Sistemas16"/>
      <sheetName val="Ppto_alcantarillado16"/>
      <sheetName val="Base_de_Diseño17"/>
      <sheetName val="Ppto_total17"/>
      <sheetName val="Resumen_tubería17"/>
      <sheetName val="Tabla_4_1_Distrito_Nº117"/>
      <sheetName val="Tabla_4_2_Distrito_Nº217"/>
      <sheetName val="Tabal_4_3_Resumén_distritos17"/>
      <sheetName val="Tabla_4_4_Sistemas17"/>
      <sheetName val="Ppto_alcantarillado17"/>
      <sheetName val="Base_de_Diseño18"/>
      <sheetName val="Ppto_total18"/>
      <sheetName val="Resumen_tubería18"/>
      <sheetName val="Tabla_4_1_Distrito_Nº118"/>
      <sheetName val="Tabla_4_2_Distrito_Nº218"/>
      <sheetName val="Tabal_4_3_Resumén_distritos18"/>
      <sheetName val="Tabla_4_4_Sistemas18"/>
      <sheetName val="Ppto_alcantarillado18"/>
      <sheetName val="Base_de_Diseño19"/>
      <sheetName val="Ppto_total19"/>
      <sheetName val="Resumen_tubería19"/>
      <sheetName val="Tabla_4_1_Distrito_Nº119"/>
      <sheetName val="Tabla_4_2_Distrito_Nº219"/>
      <sheetName val="Tabal_4_3_Resumén_distritos19"/>
      <sheetName val="Tabla_4_4_Sistemas19"/>
      <sheetName val="Ppto_alcantarillado19"/>
      <sheetName val="Base_de_Diseño20"/>
      <sheetName val="Ppto_total20"/>
      <sheetName val="Resumen_tubería20"/>
      <sheetName val="Tabla_4_1_Distrito_Nº120"/>
      <sheetName val="Tabla_4_2_Distrito_Nº220"/>
      <sheetName val="Tabal_4_3_Resumén_distritos20"/>
      <sheetName val="Tabla_4_4_Sistemas20"/>
      <sheetName val="Ppto_alcantarillado20"/>
      <sheetName val="Base_de_Diseño21"/>
      <sheetName val="Ppto_total21"/>
      <sheetName val="Resumen_tubería21"/>
      <sheetName val="Tabla_4_1_Distrito_Nº121"/>
      <sheetName val="Tabla_4_2_Distrito_Nº221"/>
      <sheetName val="Tabal_4_3_Resumén_distritos21"/>
      <sheetName val="Tabla_4_4_Sistemas21"/>
      <sheetName val="Ppto_alcantarillado21"/>
      <sheetName val="Base_de_Diseño22"/>
      <sheetName val="Ppto_total22"/>
      <sheetName val="Resumen_tubería22"/>
      <sheetName val="Tabla_4_1_Distrito_Nº122"/>
      <sheetName val="Tabla_4_2_Distrito_Nº222"/>
      <sheetName val="Tabal_4_3_Resumén_distritos22"/>
      <sheetName val="Tabla_4_4_Sistemas22"/>
      <sheetName val="Ppto_alcantarillado22"/>
    </sheetNames>
    <sheetDataSet>
      <sheetData sheetId="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  <sheetName val="PPTO_AREA_URBANA3"/>
      <sheetName val="PPTO_AREA_URBANA"/>
      <sheetName val="PPTO_AREA_URBANA2"/>
      <sheetName val="PPTO_AREA_URBANA1"/>
      <sheetName val="PPTO_AREA_URBANA4"/>
      <sheetName val="PPTO_AREA_URBANA5"/>
      <sheetName val="PPTO_AREA_URBANA6"/>
      <sheetName val="PPTO_AREA_URBANA7"/>
      <sheetName val="PPTO_AREA_URBANA8"/>
      <sheetName val="PPTO_AREA_URBANA10"/>
      <sheetName val="PPTO_AREA_URBANA9"/>
      <sheetName val="PPTO_AREA_URBANA15"/>
      <sheetName val="PPTO_AREA_URBANA11"/>
      <sheetName val="PPTO_AREA_URBANA12"/>
      <sheetName val="PPTO_AREA_URBANA13"/>
      <sheetName val="PPTO_AREA_URBANA14"/>
      <sheetName val="PPTO_AREA_URBANA16"/>
      <sheetName val="PPTO_AREA_URBANA17"/>
      <sheetName val="PPTO_AREA_URBANA18"/>
      <sheetName val="PPTO_AREA_URBANA19"/>
      <sheetName val="PPTO_AREA_URBANA20"/>
    </sheetNames>
    <sheetDataSet>
      <sheetData sheetId="0" refreshError="1"/>
      <sheetData sheetId="1" refreshError="1"/>
      <sheetData sheetId="2" refreshError="1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/>
  </sheetViews>
  <sheetFormatPr baseColWidth="10" defaultRowHeight="15"/>
  <cols>
    <col min="1" max="16384" width="11.42578125" style="4"/>
  </cols>
  <sheetData>
    <row r="1" spans="1:6" ht="15.75">
      <c r="A1" s="1" t="s">
        <v>1</v>
      </c>
      <c r="B1" s="2"/>
      <c r="C1" s="2"/>
      <c r="D1" s="2"/>
      <c r="E1" s="2"/>
      <c r="F1" s="3"/>
    </row>
    <row r="2" spans="1:6" ht="15.75" thickBot="1">
      <c r="A2" s="3"/>
      <c r="B2" s="3"/>
      <c r="C2" s="3"/>
      <c r="D2" s="3"/>
      <c r="E2" s="3"/>
      <c r="F2" s="3"/>
    </row>
    <row r="3" spans="1:6" ht="15.7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</row>
    <row r="4" spans="1:6">
      <c r="A4" s="9">
        <v>0</v>
      </c>
      <c r="B4" s="10">
        <v>0</v>
      </c>
      <c r="C4" s="10">
        <v>0</v>
      </c>
      <c r="D4" s="10">
        <v>0</v>
      </c>
      <c r="E4" s="11">
        <v>0</v>
      </c>
      <c r="F4" s="3"/>
    </row>
    <row r="5" spans="1:6">
      <c r="A5" s="9">
        <v>0.01</v>
      </c>
      <c r="B5" s="10">
        <v>0.29199999999999998</v>
      </c>
      <c r="C5" s="10">
        <v>9.1999999999999998E-2</v>
      </c>
      <c r="D5" s="10">
        <v>0.23899999999999999</v>
      </c>
      <c r="E5" s="11">
        <v>4.1000000000000002E-2</v>
      </c>
      <c r="F5" s="3"/>
    </row>
    <row r="6" spans="1:6">
      <c r="A6" s="9">
        <v>0.02</v>
      </c>
      <c r="B6" s="10">
        <v>0.36199999999999999</v>
      </c>
      <c r="C6" s="10">
        <v>0.124</v>
      </c>
      <c r="D6" s="10">
        <v>0.315</v>
      </c>
      <c r="E6" s="11">
        <v>6.7000000000000004E-2</v>
      </c>
      <c r="F6" s="3"/>
    </row>
    <row r="7" spans="1:6">
      <c r="A7" s="9">
        <v>0.03</v>
      </c>
      <c r="B7" s="10">
        <v>0.4</v>
      </c>
      <c r="C7" s="10">
        <v>0.14799999999999999</v>
      </c>
      <c r="D7" s="10">
        <v>0.37</v>
      </c>
      <c r="E7" s="11">
        <v>8.5999999999999993E-2</v>
      </c>
      <c r="F7" s="3"/>
    </row>
    <row r="8" spans="1:6">
      <c r="A8" s="9">
        <v>0.04</v>
      </c>
      <c r="B8" s="10">
        <v>0.42699999999999999</v>
      </c>
      <c r="C8" s="10">
        <v>0.16500000000000001</v>
      </c>
      <c r="D8" s="10">
        <v>0.41</v>
      </c>
      <c r="E8" s="11">
        <v>0.10199999999999999</v>
      </c>
      <c r="F8" s="3"/>
    </row>
    <row r="9" spans="1:6">
      <c r="A9" s="9">
        <v>0.05</v>
      </c>
      <c r="B9" s="10">
        <v>0.45300000000000001</v>
      </c>
      <c r="C9" s="10">
        <v>0.182</v>
      </c>
      <c r="D9" s="10">
        <v>0.44900000000000001</v>
      </c>
      <c r="E9" s="11">
        <v>0.11600000000000001</v>
      </c>
      <c r="F9" s="3"/>
    </row>
    <row r="10" spans="1:6">
      <c r="A10" s="9">
        <v>0.06</v>
      </c>
      <c r="B10" s="10">
        <v>0.47299999999999998</v>
      </c>
      <c r="C10" s="10">
        <v>0.19600000000000001</v>
      </c>
      <c r="D10" s="10">
        <v>0.48099999999999998</v>
      </c>
      <c r="E10" s="11">
        <v>0.128</v>
      </c>
      <c r="F10" s="3"/>
    </row>
    <row r="11" spans="1:6">
      <c r="A11" s="9">
        <v>7.0000000000000007E-2</v>
      </c>
      <c r="B11" s="10">
        <v>0.49199999999999999</v>
      </c>
      <c r="C11" s="10">
        <v>0.21</v>
      </c>
      <c r="D11" s="10">
        <v>0.51</v>
      </c>
      <c r="E11" s="11">
        <v>0.14000000000000001</v>
      </c>
      <c r="F11" s="3"/>
    </row>
    <row r="12" spans="1:6">
      <c r="A12" s="9">
        <v>0.08</v>
      </c>
      <c r="B12" s="10">
        <v>0.505</v>
      </c>
      <c r="C12" s="10">
        <v>0.22</v>
      </c>
      <c r="D12" s="10">
        <v>0.53</v>
      </c>
      <c r="E12" s="11">
        <v>0.151</v>
      </c>
      <c r="F12" s="3"/>
    </row>
    <row r="13" spans="1:6">
      <c r="A13" s="9">
        <v>0.09</v>
      </c>
      <c r="B13" s="10">
        <v>0.52</v>
      </c>
      <c r="C13" s="10">
        <v>0.23200000000000001</v>
      </c>
      <c r="D13" s="10">
        <v>0.55400000000000005</v>
      </c>
      <c r="E13" s="11">
        <v>0.161</v>
      </c>
      <c r="F13" s="12" t="s">
        <v>7</v>
      </c>
    </row>
    <row r="14" spans="1:6">
      <c r="A14" s="9">
        <v>0.1</v>
      </c>
      <c r="B14" s="10">
        <v>0.54</v>
      </c>
      <c r="C14" s="10">
        <v>0.248</v>
      </c>
      <c r="D14" s="10">
        <v>0.58599999999999997</v>
      </c>
      <c r="E14" s="11">
        <v>0.17</v>
      </c>
      <c r="F14" s="3"/>
    </row>
    <row r="15" spans="1:6">
      <c r="A15" s="9">
        <v>0.11</v>
      </c>
      <c r="B15" s="10">
        <v>0.55300000000000005</v>
      </c>
      <c r="C15" s="10">
        <v>0.25800000000000001</v>
      </c>
      <c r="D15" s="10">
        <v>0.60599999999999998</v>
      </c>
      <c r="E15" s="11">
        <v>0.17899999999999999</v>
      </c>
      <c r="F15" s="3"/>
    </row>
    <row r="16" spans="1:6">
      <c r="A16" s="9">
        <v>0.12</v>
      </c>
      <c r="B16" s="10">
        <v>0.56999999999999995</v>
      </c>
      <c r="C16" s="10">
        <v>0.27</v>
      </c>
      <c r="D16" s="10">
        <v>0.63</v>
      </c>
      <c r="E16" s="11">
        <v>0.188</v>
      </c>
      <c r="F16" s="3"/>
    </row>
    <row r="17" spans="1:5">
      <c r="A17" s="9">
        <v>0.13</v>
      </c>
      <c r="B17" s="10">
        <v>0.57999999999999996</v>
      </c>
      <c r="C17" s="10">
        <v>0.28000000000000003</v>
      </c>
      <c r="D17" s="10">
        <v>0.65</v>
      </c>
      <c r="E17" s="11">
        <v>0.19700000000000001</v>
      </c>
    </row>
    <row r="18" spans="1:5">
      <c r="A18" s="9">
        <v>0.14000000000000001</v>
      </c>
      <c r="B18" s="10">
        <v>0.59</v>
      </c>
      <c r="C18" s="10">
        <v>0.28899999999999998</v>
      </c>
      <c r="D18" s="10">
        <v>0.66800000000000004</v>
      </c>
      <c r="E18" s="11">
        <v>0.20499999999999999</v>
      </c>
    </row>
    <row r="19" spans="1:5">
      <c r="A19" s="9">
        <v>0.15</v>
      </c>
      <c r="B19" s="10">
        <v>0.6</v>
      </c>
      <c r="C19" s="10">
        <v>0.29799999999999999</v>
      </c>
      <c r="D19" s="10">
        <v>0.68600000000000005</v>
      </c>
      <c r="E19" s="11">
        <v>0.21299999999999999</v>
      </c>
    </row>
    <row r="20" spans="1:5">
      <c r="A20" s="9">
        <v>0.16</v>
      </c>
      <c r="B20" s="10">
        <v>0.61299999999999999</v>
      </c>
      <c r="C20" s="10">
        <v>0.308</v>
      </c>
      <c r="D20" s="10">
        <v>0.70399999999999996</v>
      </c>
      <c r="E20" s="11">
        <v>0.221</v>
      </c>
    </row>
    <row r="21" spans="1:5">
      <c r="A21" s="9">
        <v>0.17</v>
      </c>
      <c r="B21" s="10">
        <v>0.624</v>
      </c>
      <c r="C21" s="10">
        <v>0.315</v>
      </c>
      <c r="D21" s="10">
        <v>0.71599999999999997</v>
      </c>
      <c r="E21" s="11">
        <v>0.22900000000000001</v>
      </c>
    </row>
    <row r="22" spans="1:5">
      <c r="A22" s="9">
        <v>0.18</v>
      </c>
      <c r="B22" s="10">
        <v>0.63400000000000001</v>
      </c>
      <c r="C22" s="10">
        <v>0.32300000000000001</v>
      </c>
      <c r="D22" s="10">
        <v>0.72899999999999998</v>
      </c>
      <c r="E22" s="11">
        <v>0.23599999999999999</v>
      </c>
    </row>
    <row r="23" spans="1:5">
      <c r="A23" s="9">
        <v>0.19</v>
      </c>
      <c r="B23" s="10">
        <v>0.64500000000000002</v>
      </c>
      <c r="C23" s="10">
        <v>0.33400000000000002</v>
      </c>
      <c r="D23" s="10">
        <v>0.748</v>
      </c>
      <c r="E23" s="11">
        <v>0.24399999999999999</v>
      </c>
    </row>
    <row r="24" spans="1:5">
      <c r="A24" s="9">
        <v>0.2</v>
      </c>
      <c r="B24" s="10">
        <v>0.65600000000000003</v>
      </c>
      <c r="C24" s="10">
        <v>0.34599999999999997</v>
      </c>
      <c r="D24" s="10">
        <v>0.76800000000000002</v>
      </c>
      <c r="E24" s="11">
        <v>0.251</v>
      </c>
    </row>
    <row r="25" spans="1:5">
      <c r="A25" s="9">
        <v>0.21</v>
      </c>
      <c r="B25" s="10">
        <v>0.66400000000000003</v>
      </c>
      <c r="C25" s="10">
        <v>0.35299999999999998</v>
      </c>
      <c r="D25" s="10">
        <v>0.78</v>
      </c>
      <c r="E25" s="11">
        <v>0.25800000000000001</v>
      </c>
    </row>
    <row r="26" spans="1:5">
      <c r="A26" s="9">
        <v>0.22</v>
      </c>
      <c r="B26" s="10">
        <v>0.67200000000000004</v>
      </c>
      <c r="C26" s="10">
        <v>0.36199999999999999</v>
      </c>
      <c r="D26" s="10">
        <v>0.79500000000000004</v>
      </c>
      <c r="E26" s="11">
        <v>0.26600000000000001</v>
      </c>
    </row>
    <row r="27" spans="1:5">
      <c r="A27" s="9">
        <v>0.23</v>
      </c>
      <c r="B27" s="10">
        <v>0.68</v>
      </c>
      <c r="C27" s="10">
        <v>0.37</v>
      </c>
      <c r="D27" s="10">
        <v>0.80900000000000005</v>
      </c>
      <c r="E27" s="11">
        <v>0.27300000000000002</v>
      </c>
    </row>
    <row r="28" spans="1:5">
      <c r="A28" s="9">
        <v>0.24</v>
      </c>
      <c r="B28" s="10">
        <v>0.68700000000000006</v>
      </c>
      <c r="C28" s="10">
        <v>0.379</v>
      </c>
      <c r="D28" s="10">
        <v>0.82399999999999995</v>
      </c>
      <c r="E28" s="11">
        <v>0.28000000000000003</v>
      </c>
    </row>
    <row r="29" spans="1:5">
      <c r="A29" s="9">
        <v>0.25</v>
      </c>
      <c r="B29" s="10">
        <v>0.69499999999999995</v>
      </c>
      <c r="C29" s="10">
        <v>0.38600000000000001</v>
      </c>
      <c r="D29" s="10">
        <v>0.83599999999999997</v>
      </c>
      <c r="E29" s="11">
        <v>0.28699999999999998</v>
      </c>
    </row>
    <row r="30" spans="1:5">
      <c r="A30" s="9">
        <v>0.26</v>
      </c>
      <c r="B30" s="10">
        <v>0.7</v>
      </c>
      <c r="C30" s="10">
        <v>0.39300000000000002</v>
      </c>
      <c r="D30" s="10">
        <v>0.84799999999999998</v>
      </c>
      <c r="E30" s="11">
        <v>0.29399999999999998</v>
      </c>
    </row>
    <row r="31" spans="1:5">
      <c r="A31" s="9">
        <v>0.27</v>
      </c>
      <c r="B31" s="10">
        <v>0.70599999999999996</v>
      </c>
      <c r="C31" s="10">
        <v>0.4</v>
      </c>
      <c r="D31" s="10">
        <v>0.86</v>
      </c>
      <c r="E31" s="11">
        <v>0.3</v>
      </c>
    </row>
    <row r="32" spans="1:5">
      <c r="A32" s="9">
        <v>0.28000000000000003</v>
      </c>
      <c r="B32" s="10">
        <v>0.71299999999999997</v>
      </c>
      <c r="C32" s="10">
        <v>0.40899999999999997</v>
      </c>
      <c r="D32" s="10">
        <v>0.874</v>
      </c>
      <c r="E32" s="11">
        <v>0.307</v>
      </c>
    </row>
    <row r="33" spans="1:5">
      <c r="A33" s="9">
        <v>0.28999999999999998</v>
      </c>
      <c r="B33" s="10">
        <v>0.72</v>
      </c>
      <c r="C33" s="10">
        <v>0.41699999999999998</v>
      </c>
      <c r="D33" s="10">
        <v>0.88600000000000001</v>
      </c>
      <c r="E33" s="11">
        <v>0.314</v>
      </c>
    </row>
    <row r="34" spans="1:5">
      <c r="A34" s="9">
        <v>0.3</v>
      </c>
      <c r="B34" s="10">
        <v>0.72899999999999998</v>
      </c>
      <c r="C34" s="10">
        <v>0.42399999999999999</v>
      </c>
      <c r="D34" s="10">
        <v>0.89600000000000002</v>
      </c>
      <c r="E34" s="11">
        <v>0.32100000000000001</v>
      </c>
    </row>
    <row r="35" spans="1:5">
      <c r="A35" s="9">
        <v>0.31</v>
      </c>
      <c r="B35" s="10">
        <v>0.73199999999999998</v>
      </c>
      <c r="C35" s="10">
        <v>0.43099999999999999</v>
      </c>
      <c r="D35" s="10">
        <v>0.90700000000000003</v>
      </c>
      <c r="E35" s="11">
        <v>0.32800000000000001</v>
      </c>
    </row>
    <row r="36" spans="1:5">
      <c r="A36" s="9">
        <v>0.32</v>
      </c>
      <c r="B36" s="10">
        <v>0.74</v>
      </c>
      <c r="C36" s="10">
        <v>0.439</v>
      </c>
      <c r="D36" s="10">
        <v>0.91900000000000004</v>
      </c>
      <c r="E36" s="11">
        <v>0.33400000000000002</v>
      </c>
    </row>
    <row r="37" spans="1:5">
      <c r="A37" s="9">
        <v>0.33</v>
      </c>
      <c r="B37" s="10">
        <v>0.75</v>
      </c>
      <c r="C37" s="10">
        <v>0.44700000000000001</v>
      </c>
      <c r="D37" s="10">
        <v>0.93100000000000005</v>
      </c>
      <c r="E37" s="11">
        <v>0.34100000000000003</v>
      </c>
    </row>
    <row r="38" spans="1:5">
      <c r="A38" s="9">
        <v>0.34</v>
      </c>
      <c r="B38" s="10">
        <v>0.755</v>
      </c>
      <c r="C38" s="10">
        <v>0.45200000000000001</v>
      </c>
      <c r="D38" s="10">
        <v>0.93799999999999994</v>
      </c>
      <c r="E38" s="11">
        <v>0.34799999999999998</v>
      </c>
    </row>
    <row r="39" spans="1:5">
      <c r="A39" s="9">
        <v>0.35</v>
      </c>
      <c r="B39" s="10">
        <v>0.76</v>
      </c>
      <c r="C39" s="10">
        <v>0.46</v>
      </c>
      <c r="D39" s="10">
        <v>0.95</v>
      </c>
      <c r="E39" s="11">
        <v>0.35399999999999998</v>
      </c>
    </row>
    <row r="40" spans="1:5">
      <c r="A40" s="9">
        <v>0.36</v>
      </c>
      <c r="B40" s="10">
        <v>0.76800000000000002</v>
      </c>
      <c r="C40" s="10">
        <v>0.46800000000000003</v>
      </c>
      <c r="D40" s="10">
        <v>0.96199999999999997</v>
      </c>
      <c r="E40" s="11">
        <v>0.36099999999999999</v>
      </c>
    </row>
    <row r="41" spans="1:5">
      <c r="A41" s="9">
        <v>0.37</v>
      </c>
      <c r="B41" s="10">
        <v>0.77600000000000002</v>
      </c>
      <c r="C41" s="10">
        <v>0.47599999999999998</v>
      </c>
      <c r="D41" s="10">
        <v>0.97399999999999998</v>
      </c>
      <c r="E41" s="11">
        <v>0.36799999999999999</v>
      </c>
    </row>
    <row r="42" spans="1:5">
      <c r="A42" s="9">
        <v>0.38</v>
      </c>
      <c r="B42" s="10">
        <v>0.78100000000000003</v>
      </c>
      <c r="C42" s="10">
        <v>0.48199999999999998</v>
      </c>
      <c r="D42" s="10">
        <v>0.98299999999999998</v>
      </c>
      <c r="E42" s="11">
        <v>0.374</v>
      </c>
    </row>
    <row r="43" spans="1:5">
      <c r="A43" s="9">
        <v>0.39</v>
      </c>
      <c r="B43" s="10">
        <v>0.78700000000000003</v>
      </c>
      <c r="C43" s="10">
        <v>0.48799999999999999</v>
      </c>
      <c r="D43" s="10">
        <v>0.99199999999999999</v>
      </c>
      <c r="E43" s="11">
        <v>0.38100000000000001</v>
      </c>
    </row>
    <row r="44" spans="1:5">
      <c r="A44" s="9">
        <v>0.4</v>
      </c>
      <c r="B44" s="10">
        <v>0.79600000000000004</v>
      </c>
      <c r="C44" s="10">
        <v>0.498</v>
      </c>
      <c r="D44" s="10">
        <v>1.0069999999999999</v>
      </c>
      <c r="E44" s="11">
        <v>0.38800000000000001</v>
      </c>
    </row>
    <row r="45" spans="1:5">
      <c r="A45" s="9">
        <v>0.41</v>
      </c>
      <c r="B45" s="10">
        <v>0.80200000000000005</v>
      </c>
      <c r="C45" s="10">
        <v>0.504</v>
      </c>
      <c r="D45" s="10">
        <v>1.014</v>
      </c>
      <c r="E45" s="11">
        <v>0.39500000000000002</v>
      </c>
    </row>
    <row r="46" spans="1:5">
      <c r="A46" s="9">
        <v>0.42</v>
      </c>
      <c r="B46" s="10">
        <v>0.80600000000000005</v>
      </c>
      <c r="C46" s="10">
        <v>0.51</v>
      </c>
      <c r="D46" s="10">
        <v>1.0209999999999999</v>
      </c>
      <c r="E46" s="11">
        <v>0.40200000000000002</v>
      </c>
    </row>
    <row r="47" spans="1:5">
      <c r="A47" s="9">
        <v>0.43</v>
      </c>
      <c r="B47" s="10">
        <v>0.81</v>
      </c>
      <c r="C47" s="10">
        <v>0.51600000000000001</v>
      </c>
      <c r="D47" s="10">
        <v>1.028</v>
      </c>
      <c r="E47" s="11">
        <v>0.40799999999999997</v>
      </c>
    </row>
    <row r="48" spans="1:5">
      <c r="A48" s="9">
        <v>0.44</v>
      </c>
      <c r="B48" s="10">
        <v>0.81599999999999995</v>
      </c>
      <c r="C48" s="10">
        <v>0.52300000000000002</v>
      </c>
      <c r="D48" s="10">
        <v>1.0349999999999999</v>
      </c>
      <c r="E48" s="11">
        <v>0.41499999999999998</v>
      </c>
    </row>
    <row r="49" spans="1:5">
      <c r="A49" s="9">
        <v>0.45</v>
      </c>
      <c r="B49" s="10">
        <v>0.82199999999999995</v>
      </c>
      <c r="C49" s="10">
        <v>0.53</v>
      </c>
      <c r="D49" s="10">
        <v>1.0429999999999999</v>
      </c>
      <c r="E49" s="11">
        <v>0.42199999999999999</v>
      </c>
    </row>
    <row r="50" spans="1:5">
      <c r="A50" s="9">
        <v>0.46</v>
      </c>
      <c r="B50" s="10">
        <v>0.83</v>
      </c>
      <c r="C50" s="10">
        <v>0.53600000000000003</v>
      </c>
      <c r="D50" s="10">
        <v>1.05</v>
      </c>
      <c r="E50" s="11">
        <v>0.42899999999999999</v>
      </c>
    </row>
    <row r="51" spans="1:5">
      <c r="A51" s="9">
        <v>0.47</v>
      </c>
      <c r="B51" s="10">
        <v>0.83399999999999996</v>
      </c>
      <c r="C51" s="10">
        <v>0.54200000000000004</v>
      </c>
      <c r="D51" s="10">
        <v>1.056</v>
      </c>
      <c r="E51" s="11">
        <v>0.436</v>
      </c>
    </row>
    <row r="52" spans="1:5">
      <c r="A52" s="9">
        <v>0.48</v>
      </c>
      <c r="B52" s="10">
        <v>0.84</v>
      </c>
      <c r="C52" s="10">
        <v>0.55000000000000004</v>
      </c>
      <c r="D52" s="10">
        <v>1.0649999999999999</v>
      </c>
      <c r="E52" s="11">
        <v>0.443</v>
      </c>
    </row>
    <row r="53" spans="1:5">
      <c r="A53" s="9">
        <v>0.49</v>
      </c>
      <c r="B53" s="10">
        <v>0.84499999999999997</v>
      </c>
      <c r="C53" s="10">
        <v>0.55700000000000005</v>
      </c>
      <c r="D53" s="10">
        <v>1.073</v>
      </c>
      <c r="E53" s="11">
        <v>0.45</v>
      </c>
    </row>
    <row r="54" spans="1:5">
      <c r="A54" s="9">
        <v>0.5</v>
      </c>
      <c r="B54" s="10">
        <v>0.85</v>
      </c>
      <c r="C54" s="10">
        <v>0.56299999999999994</v>
      </c>
      <c r="D54" s="10">
        <v>1.079</v>
      </c>
      <c r="E54" s="11">
        <v>0.45800000000000002</v>
      </c>
    </row>
    <row r="55" spans="1:5">
      <c r="A55" s="9">
        <v>0.51</v>
      </c>
      <c r="B55" s="10">
        <v>0.85499999999999998</v>
      </c>
      <c r="C55" s="10">
        <v>0.56999999999999995</v>
      </c>
      <c r="D55" s="10">
        <v>1.087</v>
      </c>
      <c r="E55" s="11">
        <v>0.46500000000000002</v>
      </c>
    </row>
    <row r="56" spans="1:5">
      <c r="A56" s="9">
        <v>0.52</v>
      </c>
      <c r="B56" s="10">
        <v>0.86</v>
      </c>
      <c r="C56" s="10">
        <v>0.57599999999999996</v>
      </c>
      <c r="D56" s="10">
        <v>1.0940000000000001</v>
      </c>
      <c r="E56" s="11">
        <v>0.47199999999999998</v>
      </c>
    </row>
    <row r="57" spans="1:5">
      <c r="A57" s="9">
        <v>0.53</v>
      </c>
      <c r="B57" s="10">
        <v>0.86499999999999999</v>
      </c>
      <c r="C57" s="10">
        <v>0.58199999999999996</v>
      </c>
      <c r="D57" s="10">
        <v>1.1000000000000001</v>
      </c>
      <c r="E57" s="11">
        <v>0.47899999999999998</v>
      </c>
    </row>
    <row r="58" spans="1:5">
      <c r="A58" s="9">
        <v>0.54</v>
      </c>
      <c r="B58" s="10">
        <v>0.87</v>
      </c>
      <c r="C58" s="10">
        <v>0.58799999999999997</v>
      </c>
      <c r="D58" s="10">
        <v>1.107</v>
      </c>
      <c r="E58" s="11">
        <v>0.48699999999999999</v>
      </c>
    </row>
    <row r="59" spans="1:5">
      <c r="A59" s="9">
        <v>0.55000000000000004</v>
      </c>
      <c r="B59" s="10">
        <v>0.875</v>
      </c>
      <c r="C59" s="10">
        <v>0.59399999999999997</v>
      </c>
      <c r="D59" s="10">
        <v>1.113</v>
      </c>
      <c r="E59" s="11">
        <v>0.49399999999999999</v>
      </c>
    </row>
    <row r="60" spans="1:5">
      <c r="A60" s="9">
        <v>0.56000000000000005</v>
      </c>
      <c r="B60" s="10">
        <v>0.88</v>
      </c>
      <c r="C60" s="10">
        <v>0.60099999999999998</v>
      </c>
      <c r="D60" s="10">
        <v>1.121</v>
      </c>
      <c r="E60" s="11">
        <v>0.502</v>
      </c>
    </row>
    <row r="61" spans="1:5">
      <c r="A61" s="9">
        <v>0.56999999999999995</v>
      </c>
      <c r="B61" s="10">
        <v>0.88500000000000001</v>
      </c>
      <c r="C61" s="10">
        <v>0.60799999999999998</v>
      </c>
      <c r="D61" s="10">
        <v>1.125</v>
      </c>
      <c r="E61" s="11">
        <v>0.51</v>
      </c>
    </row>
    <row r="62" spans="1:5">
      <c r="A62" s="9">
        <v>0.57999999999999996</v>
      </c>
      <c r="B62" s="10">
        <v>0.89</v>
      </c>
      <c r="C62" s="10">
        <v>0.61499999999999999</v>
      </c>
      <c r="D62" s="10">
        <v>1.129</v>
      </c>
      <c r="E62" s="11">
        <v>0.51800000000000002</v>
      </c>
    </row>
    <row r="63" spans="1:5">
      <c r="A63" s="9">
        <v>0.59</v>
      </c>
      <c r="B63" s="10">
        <v>0.89500000000000002</v>
      </c>
      <c r="C63" s="10">
        <v>0.62</v>
      </c>
      <c r="D63" s="10">
        <v>1.1320000000000001</v>
      </c>
      <c r="E63" s="11">
        <v>0.52600000000000002</v>
      </c>
    </row>
    <row r="64" spans="1:5">
      <c r="A64" s="9">
        <v>0.6</v>
      </c>
      <c r="B64" s="10">
        <v>0.9</v>
      </c>
      <c r="C64" s="10">
        <v>0.626</v>
      </c>
      <c r="D64" s="10">
        <v>1.1359999999999999</v>
      </c>
      <c r="E64" s="11">
        <v>0.53400000000000003</v>
      </c>
    </row>
    <row r="65" spans="1:5">
      <c r="A65" s="9">
        <v>0.61</v>
      </c>
      <c r="B65" s="10">
        <v>0.90300000000000002</v>
      </c>
      <c r="C65" s="10">
        <v>0.63200000000000001</v>
      </c>
      <c r="D65" s="10">
        <v>1.139</v>
      </c>
      <c r="E65" s="11">
        <v>0.54200000000000004</v>
      </c>
    </row>
    <row r="66" spans="1:5">
      <c r="A66" s="9">
        <v>0.62</v>
      </c>
      <c r="B66" s="10">
        <v>0.90800000000000003</v>
      </c>
      <c r="C66" s="10">
        <v>0.63900000000000001</v>
      </c>
      <c r="D66" s="10">
        <v>1.143</v>
      </c>
      <c r="E66" s="11">
        <v>0.55000000000000004</v>
      </c>
    </row>
    <row r="67" spans="1:5">
      <c r="A67" s="9">
        <v>0.63</v>
      </c>
      <c r="B67" s="10">
        <v>0.91300000000000003</v>
      </c>
      <c r="C67" s="10">
        <v>0.64500000000000002</v>
      </c>
      <c r="D67" s="10">
        <v>1.147</v>
      </c>
      <c r="E67" s="11">
        <v>0.55900000000000005</v>
      </c>
    </row>
    <row r="68" spans="1:5">
      <c r="A68" s="9">
        <v>0.64</v>
      </c>
      <c r="B68" s="10">
        <v>0.91800000000000004</v>
      </c>
      <c r="C68" s="10">
        <v>0.65100000000000002</v>
      </c>
      <c r="D68" s="10">
        <v>1.151</v>
      </c>
      <c r="E68" s="11">
        <v>0.56799999999999995</v>
      </c>
    </row>
    <row r="69" spans="1:5">
      <c r="A69" s="9">
        <v>0.65</v>
      </c>
      <c r="B69" s="10">
        <v>0.92200000000000004</v>
      </c>
      <c r="C69" s="10">
        <v>0.65800000000000003</v>
      </c>
      <c r="D69" s="10">
        <v>1.155</v>
      </c>
      <c r="E69" s="11">
        <v>0.57599999999999996</v>
      </c>
    </row>
    <row r="70" spans="1:5">
      <c r="A70" s="9">
        <v>0.66</v>
      </c>
      <c r="B70" s="10">
        <v>0.92700000000000005</v>
      </c>
      <c r="C70" s="10">
        <v>0.66600000000000004</v>
      </c>
      <c r="D70" s="10">
        <v>1.1599999999999999</v>
      </c>
      <c r="E70" s="11">
        <v>0.58499999999999996</v>
      </c>
    </row>
    <row r="71" spans="1:5">
      <c r="A71" s="9">
        <v>0.67</v>
      </c>
      <c r="B71" s="10">
        <v>0.93100000000000005</v>
      </c>
      <c r="C71" s="10">
        <v>0.67200000000000004</v>
      </c>
      <c r="D71" s="10">
        <v>1.163</v>
      </c>
      <c r="E71" s="11">
        <v>0.59499999999999997</v>
      </c>
    </row>
    <row r="72" spans="1:5">
      <c r="A72" s="9">
        <v>0.68</v>
      </c>
      <c r="B72" s="10">
        <v>0.93600000000000005</v>
      </c>
      <c r="C72" s="10">
        <v>0.67800000000000005</v>
      </c>
      <c r="D72" s="10">
        <v>1.167</v>
      </c>
      <c r="E72" s="11">
        <v>0.60399999999999998</v>
      </c>
    </row>
    <row r="73" spans="1:5">
      <c r="A73" s="9">
        <v>0.69</v>
      </c>
      <c r="B73" s="10">
        <v>0.94099999999999995</v>
      </c>
      <c r="C73" s="10">
        <v>0.68600000000000005</v>
      </c>
      <c r="D73" s="10">
        <v>1.1719999999999999</v>
      </c>
      <c r="E73" s="11">
        <v>0.61399999999999999</v>
      </c>
    </row>
    <row r="74" spans="1:5">
      <c r="A74" s="9">
        <v>0.7</v>
      </c>
      <c r="B74" s="10">
        <v>0.94499999999999995</v>
      </c>
      <c r="C74" s="10">
        <v>0.69199999999999995</v>
      </c>
      <c r="D74" s="10">
        <v>1.175</v>
      </c>
      <c r="E74" s="11">
        <v>0.623</v>
      </c>
    </row>
    <row r="75" spans="1:5">
      <c r="A75" s="9">
        <v>0.71</v>
      </c>
      <c r="B75" s="10">
        <v>0.95099999999999996</v>
      </c>
      <c r="C75" s="10">
        <v>0.69899999999999995</v>
      </c>
      <c r="D75" s="10">
        <v>1.179</v>
      </c>
      <c r="E75" s="11">
        <v>0.63329999999999997</v>
      </c>
    </row>
    <row r="76" spans="1:5">
      <c r="A76" s="9">
        <v>0.72</v>
      </c>
      <c r="B76" s="10">
        <v>0.95499999999999996</v>
      </c>
      <c r="C76" s="10">
        <v>0.70499999999999996</v>
      </c>
      <c r="D76" s="10">
        <v>1.1819999999999999</v>
      </c>
      <c r="E76" s="11">
        <v>0.64400000000000002</v>
      </c>
    </row>
    <row r="77" spans="1:5">
      <c r="A77" s="9">
        <v>0.73</v>
      </c>
      <c r="B77" s="10">
        <v>0.95799999999999996</v>
      </c>
      <c r="C77" s="10">
        <v>0.71</v>
      </c>
      <c r="D77" s="10">
        <v>1.1839999999999999</v>
      </c>
      <c r="E77" s="11">
        <v>0.65400000000000003</v>
      </c>
    </row>
    <row r="78" spans="1:5">
      <c r="A78" s="9">
        <v>0.74</v>
      </c>
      <c r="B78" s="10">
        <v>0.96099999999999997</v>
      </c>
      <c r="C78" s="10">
        <v>0.71899999999999997</v>
      </c>
      <c r="D78" s="10">
        <v>1.1879999999999999</v>
      </c>
      <c r="E78" s="11">
        <v>0.66500000000000004</v>
      </c>
    </row>
    <row r="79" spans="1:5">
      <c r="A79" s="9">
        <v>0.75</v>
      </c>
      <c r="B79" s="10">
        <v>0.96499999999999997</v>
      </c>
      <c r="C79" s="10">
        <v>0.72399999999999998</v>
      </c>
      <c r="D79" s="10">
        <v>1.19</v>
      </c>
      <c r="E79" s="11">
        <v>0.67700000000000005</v>
      </c>
    </row>
    <row r="80" spans="1:5">
      <c r="A80" s="9">
        <v>0.76</v>
      </c>
      <c r="B80" s="10">
        <v>0.96899999999999997</v>
      </c>
      <c r="C80" s="10">
        <v>0.73199999999999998</v>
      </c>
      <c r="D80" s="10">
        <v>1.1930000000000001</v>
      </c>
      <c r="E80" s="11">
        <v>0.68799999999999994</v>
      </c>
    </row>
    <row r="81" spans="1:5">
      <c r="A81" s="9">
        <v>0.77</v>
      </c>
      <c r="B81" s="10">
        <v>0.97199999999999998</v>
      </c>
      <c r="C81" s="10">
        <v>0.73799999999999999</v>
      </c>
      <c r="D81" s="10">
        <v>1.1950000000000001</v>
      </c>
      <c r="E81" s="11">
        <v>0.7</v>
      </c>
    </row>
    <row r="82" spans="1:5">
      <c r="A82" s="9">
        <v>0.78</v>
      </c>
      <c r="B82" s="10">
        <v>0.97499999999999998</v>
      </c>
      <c r="C82" s="10">
        <v>0.74299999999999999</v>
      </c>
      <c r="D82" s="10">
        <v>1.1970000000000001</v>
      </c>
      <c r="E82" s="11">
        <v>0.71299999999999997</v>
      </c>
    </row>
    <row r="83" spans="1:5">
      <c r="A83" s="9">
        <v>0.79</v>
      </c>
      <c r="B83" s="10">
        <v>0.98</v>
      </c>
      <c r="C83" s="10">
        <v>0.75</v>
      </c>
      <c r="D83" s="10">
        <v>1.2</v>
      </c>
      <c r="E83" s="11">
        <v>0.72499999999999998</v>
      </c>
    </row>
    <row r="84" spans="1:5">
      <c r="A84" s="9">
        <v>0.8</v>
      </c>
      <c r="B84" s="10">
        <v>0.98399999999999999</v>
      </c>
      <c r="C84" s="10">
        <v>0.75600000000000001</v>
      </c>
      <c r="D84" s="10">
        <v>1.202</v>
      </c>
      <c r="E84" s="11">
        <v>0.73899999999999999</v>
      </c>
    </row>
    <row r="85" spans="1:5">
      <c r="A85" s="9">
        <v>0.81</v>
      </c>
      <c r="B85" s="10">
        <v>0.98699999999999999</v>
      </c>
      <c r="C85" s="10">
        <v>0.76300000000000001</v>
      </c>
      <c r="D85" s="10">
        <v>1.2050000000000001</v>
      </c>
      <c r="E85" s="11">
        <v>0.753</v>
      </c>
    </row>
    <row r="86" spans="1:5">
      <c r="A86" s="9">
        <v>0.82</v>
      </c>
      <c r="B86" s="10">
        <v>0.99</v>
      </c>
      <c r="C86" s="10">
        <v>0.77</v>
      </c>
      <c r="D86" s="10">
        <v>1.208</v>
      </c>
      <c r="E86" s="11">
        <v>0.76700000000000002</v>
      </c>
    </row>
    <row r="87" spans="1:5">
      <c r="A87" s="9">
        <v>0.83</v>
      </c>
      <c r="B87" s="10">
        <v>0.99299999999999999</v>
      </c>
      <c r="C87" s="10">
        <v>0.77800000000000002</v>
      </c>
      <c r="D87" s="10">
        <v>1.2110000000000001</v>
      </c>
      <c r="E87" s="11">
        <v>0.78300000000000003</v>
      </c>
    </row>
    <row r="88" spans="1:5">
      <c r="A88" s="9">
        <v>0.84</v>
      </c>
      <c r="B88" s="10">
        <v>0.997</v>
      </c>
      <c r="C88" s="10">
        <v>0.78500000000000003</v>
      </c>
      <c r="D88" s="10">
        <v>1.214</v>
      </c>
      <c r="E88" s="11">
        <v>0.79800000000000004</v>
      </c>
    </row>
    <row r="89" spans="1:5">
      <c r="A89" s="9">
        <v>0.85</v>
      </c>
      <c r="B89" s="10">
        <v>1.0009999999999999</v>
      </c>
      <c r="C89" s="10">
        <v>0.79100000000000004</v>
      </c>
      <c r="D89" s="10">
        <v>1.216</v>
      </c>
      <c r="E89" s="11">
        <v>0.81499999999999995</v>
      </c>
    </row>
    <row r="90" spans="1:5">
      <c r="A90" s="9">
        <v>0.86</v>
      </c>
      <c r="B90" s="10">
        <v>1.0049999999999999</v>
      </c>
      <c r="C90" s="10">
        <v>0.79800000000000004</v>
      </c>
      <c r="D90" s="10">
        <v>1.2190000000000001</v>
      </c>
      <c r="E90" s="11">
        <v>0.83299999999999996</v>
      </c>
    </row>
    <row r="91" spans="1:5">
      <c r="A91" s="9">
        <v>0.87</v>
      </c>
      <c r="B91" s="10">
        <v>1.0069999999999999</v>
      </c>
      <c r="C91" s="10">
        <v>0.80400000000000005</v>
      </c>
      <c r="D91" s="10">
        <v>1.2190000000000001</v>
      </c>
      <c r="E91" s="11">
        <v>0.85199999999999998</v>
      </c>
    </row>
    <row r="92" spans="1:5">
      <c r="A92" s="9">
        <v>0.88</v>
      </c>
      <c r="B92" s="10">
        <v>1.0109999999999999</v>
      </c>
      <c r="C92" s="10">
        <v>0.81299999999999994</v>
      </c>
      <c r="D92" s="10">
        <v>1.2150000000000001</v>
      </c>
      <c r="E92" s="11">
        <v>0.871</v>
      </c>
    </row>
    <row r="93" spans="1:5">
      <c r="A93" s="9">
        <v>0.89</v>
      </c>
      <c r="B93" s="10">
        <v>1.0149999999999999</v>
      </c>
      <c r="C93" s="10">
        <v>0.82</v>
      </c>
      <c r="D93" s="10">
        <v>1.214</v>
      </c>
      <c r="E93" s="11">
        <v>0.89200000000000002</v>
      </c>
    </row>
    <row r="94" spans="1:5">
      <c r="A94" s="9">
        <v>0.9</v>
      </c>
      <c r="B94" s="10">
        <v>1.018</v>
      </c>
      <c r="C94" s="10">
        <v>0.82599999999999996</v>
      </c>
      <c r="D94" s="10">
        <v>1.212</v>
      </c>
      <c r="E94" s="11">
        <v>0.91500000000000004</v>
      </c>
    </row>
    <row r="95" spans="1:5">
      <c r="A95" s="9">
        <v>0.91</v>
      </c>
      <c r="B95" s="10">
        <v>1.0209999999999999</v>
      </c>
      <c r="C95" s="10">
        <v>0.83499999999999996</v>
      </c>
      <c r="D95" s="10">
        <v>1.21</v>
      </c>
      <c r="E95" s="11">
        <v>0.94</v>
      </c>
    </row>
    <row r="96" spans="1:5">
      <c r="A96" s="9">
        <v>0.92</v>
      </c>
      <c r="B96" s="10">
        <v>1.024</v>
      </c>
      <c r="C96" s="10">
        <v>0.84299999999999997</v>
      </c>
      <c r="D96" s="10">
        <v>1.2070000000000001</v>
      </c>
      <c r="E96" s="11">
        <v>0.96599999999999997</v>
      </c>
    </row>
    <row r="97" spans="1:5">
      <c r="A97" s="9">
        <v>0.93</v>
      </c>
      <c r="B97" s="10">
        <v>1.0269999999999999</v>
      </c>
      <c r="C97" s="10">
        <v>0.85199999999999998</v>
      </c>
      <c r="D97" s="10">
        <v>1.204</v>
      </c>
      <c r="E97" s="11">
        <v>0.995</v>
      </c>
    </row>
    <row r="98" spans="1:5">
      <c r="A98" s="9">
        <v>0.94</v>
      </c>
      <c r="B98" s="10">
        <v>1.03</v>
      </c>
      <c r="C98" s="10">
        <v>0.86</v>
      </c>
      <c r="D98" s="10">
        <v>1.202</v>
      </c>
      <c r="E98" s="11">
        <v>1.0269999999999999</v>
      </c>
    </row>
    <row r="99" spans="1:5">
      <c r="A99" s="9">
        <v>0.95</v>
      </c>
      <c r="B99" s="10">
        <v>1.0329999999999999</v>
      </c>
      <c r="C99" s="10">
        <v>0.86799999999999999</v>
      </c>
      <c r="D99" s="10">
        <v>1.2</v>
      </c>
      <c r="E99" s="11">
        <v>1.0629999999999999</v>
      </c>
    </row>
    <row r="100" spans="1:5">
      <c r="A100" s="9">
        <v>0.96</v>
      </c>
      <c r="B100" s="10">
        <v>1.036</v>
      </c>
      <c r="C100" s="10">
        <v>0.876</v>
      </c>
      <c r="D100" s="10">
        <v>1.1970000000000001</v>
      </c>
      <c r="E100" s="11">
        <v>1.103</v>
      </c>
    </row>
    <row r="101" spans="1:5">
      <c r="A101" s="9">
        <v>0.97</v>
      </c>
      <c r="B101" s="10">
        <v>1.038</v>
      </c>
      <c r="C101" s="10">
        <v>0.88400000000000001</v>
      </c>
      <c r="D101" s="10">
        <v>1.1950000000000001</v>
      </c>
      <c r="E101" s="11">
        <v>1.149</v>
      </c>
    </row>
    <row r="102" spans="1:5">
      <c r="A102" s="9">
        <v>0.98</v>
      </c>
      <c r="B102" s="10">
        <v>1.0389999999999999</v>
      </c>
      <c r="C102" s="10">
        <v>0.89200000000000002</v>
      </c>
      <c r="D102" s="10">
        <v>1.1919999999999999</v>
      </c>
      <c r="E102" s="11">
        <v>1.202</v>
      </c>
    </row>
    <row r="103" spans="1:5">
      <c r="A103" s="9">
        <v>0.99</v>
      </c>
      <c r="B103" s="10">
        <v>1.04</v>
      </c>
      <c r="C103" s="10">
        <v>0.9</v>
      </c>
      <c r="D103" s="10">
        <v>1.19</v>
      </c>
      <c r="E103" s="11">
        <v>1.2649999999999999</v>
      </c>
    </row>
    <row r="104" spans="1:5">
      <c r="A104" s="9">
        <v>1</v>
      </c>
      <c r="B104" s="10">
        <v>1.0409999999999999</v>
      </c>
      <c r="C104" s="10">
        <v>0.91400000000000003</v>
      </c>
      <c r="D104" s="10">
        <v>1.1719999999999999</v>
      </c>
      <c r="E104" s="11">
        <v>1.3440000000000001</v>
      </c>
    </row>
    <row r="105" spans="1:5">
      <c r="A105" s="9">
        <v>1.01</v>
      </c>
      <c r="B105" s="10">
        <v>1.042</v>
      </c>
      <c r="C105" s="10">
        <v>0.92</v>
      </c>
      <c r="D105" s="10">
        <v>1.1639999999999999</v>
      </c>
      <c r="E105" s="11">
        <v>1.4450000000000001</v>
      </c>
    </row>
    <row r="106" spans="1:5" ht="15.75" thickBot="1">
      <c r="A106" s="13">
        <v>1.02</v>
      </c>
      <c r="B106" s="14">
        <v>1.042</v>
      </c>
      <c r="C106" s="14">
        <v>0.93100000000000005</v>
      </c>
      <c r="D106" s="14">
        <v>1.1499999999999999</v>
      </c>
      <c r="E106" s="15">
        <v>1.5840000000000001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5"/>
  <sheetViews>
    <sheetView showGridLines="0" tabSelected="1" view="pageBreakPreview" topLeftCell="A13" zoomScale="90" zoomScaleNormal="100" zoomScaleSheetLayoutView="90" workbookViewId="0">
      <selection activeCell="B18" sqref="B18"/>
    </sheetView>
  </sheetViews>
  <sheetFormatPr baseColWidth="10" defaultRowHeight="15.75"/>
  <cols>
    <col min="1" max="1" width="5.7109375" style="117" bestFit="1" customWidth="1"/>
    <col min="2" max="2" width="45.42578125" style="118" customWidth="1"/>
    <col min="3" max="3" width="8.140625" style="119" bestFit="1" customWidth="1"/>
    <col min="4" max="4" width="11.85546875" style="120" customWidth="1"/>
    <col min="5" max="5" width="12.140625" style="121" customWidth="1"/>
    <col min="6" max="6" width="19" style="122" bestFit="1" customWidth="1"/>
    <col min="7" max="8" width="18.7109375" style="26" hidden="1" customWidth="1"/>
    <col min="9" max="13" width="18.7109375" style="26" customWidth="1"/>
    <col min="14" max="16384" width="11.42578125" style="26"/>
  </cols>
  <sheetData>
    <row r="1" spans="1:13" ht="15" customHeight="1">
      <c r="A1" s="157" t="s">
        <v>91</v>
      </c>
      <c r="B1" s="158"/>
      <c r="C1" s="158"/>
      <c r="D1" s="158"/>
      <c r="E1" s="158"/>
      <c r="F1" s="158"/>
      <c r="G1" s="158"/>
      <c r="H1" s="158"/>
    </row>
    <row r="2" spans="1:13" ht="22.5" customHeight="1">
      <c r="A2" s="157"/>
      <c r="B2" s="158"/>
      <c r="C2" s="158"/>
      <c r="D2" s="158"/>
      <c r="E2" s="158"/>
      <c r="F2" s="158"/>
      <c r="G2" s="158"/>
      <c r="H2" s="158"/>
    </row>
    <row r="3" spans="1:13" s="27" customFormat="1" ht="20.25" customHeight="1">
      <c r="A3" s="155" t="s">
        <v>8</v>
      </c>
      <c r="B3" s="156"/>
      <c r="C3" s="156"/>
      <c r="D3" s="156"/>
      <c r="E3" s="156"/>
      <c r="F3" s="156"/>
      <c r="G3" s="156"/>
      <c r="H3" s="156"/>
    </row>
    <row r="4" spans="1:13" s="34" customFormat="1" ht="59.25" customHeight="1">
      <c r="A4" s="28" t="s">
        <v>9</v>
      </c>
      <c r="B4" s="29" t="s">
        <v>11</v>
      </c>
      <c r="C4" s="30" t="s">
        <v>12</v>
      </c>
      <c r="D4" s="30" t="s">
        <v>13</v>
      </c>
      <c r="E4" s="31" t="s">
        <v>14</v>
      </c>
      <c r="F4" s="32" t="s">
        <v>15</v>
      </c>
      <c r="G4" s="33" t="s">
        <v>107</v>
      </c>
      <c r="H4" s="33" t="s">
        <v>108</v>
      </c>
    </row>
    <row r="5" spans="1:13">
      <c r="A5" s="35">
        <v>1</v>
      </c>
      <c r="B5" s="36" t="s">
        <v>16</v>
      </c>
      <c r="C5" s="37"/>
      <c r="D5" s="38"/>
      <c r="E5" s="39"/>
      <c r="F5" s="40"/>
      <c r="G5" s="41"/>
      <c r="H5" s="41"/>
    </row>
    <row r="6" spans="1:13">
      <c r="A6" s="42">
        <v>1.1000000000000001</v>
      </c>
      <c r="B6" s="43" t="s">
        <v>19</v>
      </c>
      <c r="C6" s="37" t="s">
        <v>0</v>
      </c>
      <c r="D6" s="44">
        <v>38939.5</v>
      </c>
      <c r="E6" s="123"/>
      <c r="F6" s="124"/>
      <c r="G6" s="46">
        <f>+ROUND(E6*0.9,0)</f>
        <v>0</v>
      </c>
      <c r="H6" s="46">
        <f>+ROUND(E6*1.1,0)</f>
        <v>0</v>
      </c>
    </row>
    <row r="7" spans="1:13">
      <c r="A7" s="35"/>
      <c r="B7" s="162" t="s">
        <v>53</v>
      </c>
      <c r="C7" s="162"/>
      <c r="D7" s="162"/>
      <c r="E7" s="162"/>
      <c r="F7" s="47">
        <f>SUM(F6)</f>
        <v>0</v>
      </c>
      <c r="G7" s="41"/>
      <c r="H7" s="41"/>
    </row>
    <row r="8" spans="1:13" s="27" customFormat="1">
      <c r="A8" s="35">
        <v>2</v>
      </c>
      <c r="B8" s="48" t="s">
        <v>38</v>
      </c>
      <c r="C8" s="49"/>
      <c r="D8" s="50"/>
      <c r="E8" s="125"/>
      <c r="F8" s="126"/>
      <c r="G8" s="52"/>
      <c r="H8" s="52"/>
    </row>
    <row r="9" spans="1:13">
      <c r="A9" s="35"/>
      <c r="B9" s="48" t="s">
        <v>30</v>
      </c>
      <c r="C9" s="49"/>
      <c r="D9" s="50"/>
      <c r="E9" s="125"/>
      <c r="F9" s="126"/>
      <c r="G9" s="41"/>
      <c r="H9" s="41"/>
    </row>
    <row r="10" spans="1:13">
      <c r="A10" s="42">
        <v>2.1</v>
      </c>
      <c r="B10" s="43" t="s">
        <v>31</v>
      </c>
      <c r="C10" s="49" t="s">
        <v>0</v>
      </c>
      <c r="D10" s="44">
        <v>44252.800000000003</v>
      </c>
      <c r="E10" s="127"/>
      <c r="F10" s="124"/>
      <c r="G10" s="46">
        <f t="shared" ref="G10:G11" si="0">+ROUND(E10*0.9,0)</f>
        <v>0</v>
      </c>
      <c r="H10" s="46">
        <f t="shared" ref="H10:H11" si="1">+ROUND(E10*1.1,0)</f>
        <v>0</v>
      </c>
    </row>
    <row r="11" spans="1:13">
      <c r="A11" s="42">
        <v>2.2000000000000002</v>
      </c>
      <c r="B11" s="43" t="s">
        <v>32</v>
      </c>
      <c r="C11" s="49" t="s">
        <v>0</v>
      </c>
      <c r="D11" s="44">
        <v>12648</v>
      </c>
      <c r="E11" s="127"/>
      <c r="F11" s="124"/>
      <c r="G11" s="46">
        <f t="shared" si="0"/>
        <v>0</v>
      </c>
      <c r="H11" s="46">
        <f t="shared" si="1"/>
        <v>0</v>
      </c>
    </row>
    <row r="12" spans="1:13">
      <c r="A12" s="53"/>
      <c r="B12" s="162" t="s">
        <v>54</v>
      </c>
      <c r="C12" s="162"/>
      <c r="D12" s="162"/>
      <c r="E12" s="162"/>
      <c r="F12" s="51">
        <f>SUM(F10:F11)</f>
        <v>0</v>
      </c>
      <c r="G12" s="41"/>
      <c r="H12" s="41"/>
    </row>
    <row r="13" spans="1:13">
      <c r="A13" s="54">
        <v>3</v>
      </c>
      <c r="B13" s="55" t="s">
        <v>106</v>
      </c>
      <c r="C13" s="56"/>
      <c r="D13" s="57"/>
      <c r="E13" s="58"/>
      <c r="F13" s="59"/>
      <c r="G13" s="41"/>
      <c r="H13" s="41"/>
    </row>
    <row r="14" spans="1:13" ht="29.25" customHeight="1">
      <c r="A14" s="60">
        <v>3.1</v>
      </c>
      <c r="B14" s="61" t="s">
        <v>104</v>
      </c>
      <c r="C14" s="62" t="s">
        <v>101</v>
      </c>
      <c r="D14" s="63">
        <v>2604</v>
      </c>
      <c r="E14" s="127"/>
      <c r="F14" s="124"/>
      <c r="G14" s="46">
        <f t="shared" ref="G14:G17" si="2">+ROUND(E14*0.9,0)</f>
        <v>0</v>
      </c>
      <c r="H14" s="46">
        <f t="shared" ref="H14:H17" si="3">+ROUND(E14*1.1,0)</f>
        <v>0</v>
      </c>
      <c r="I14" s="64"/>
      <c r="L14" s="65"/>
      <c r="M14" s="65"/>
    </row>
    <row r="15" spans="1:13" s="27" customFormat="1" ht="33" customHeight="1">
      <c r="A15" s="66">
        <v>3.2</v>
      </c>
      <c r="B15" s="61" t="s">
        <v>105</v>
      </c>
      <c r="C15" s="62" t="s">
        <v>102</v>
      </c>
      <c r="D15" s="63">
        <v>21959.45</v>
      </c>
      <c r="E15" s="127"/>
      <c r="F15" s="124"/>
      <c r="G15" s="46">
        <f t="shared" si="2"/>
        <v>0</v>
      </c>
      <c r="H15" s="46">
        <f t="shared" si="3"/>
        <v>0</v>
      </c>
    </row>
    <row r="16" spans="1:13" s="27" customFormat="1" ht="18.75">
      <c r="A16" s="66">
        <v>3.3</v>
      </c>
      <c r="B16" s="61" t="s">
        <v>103</v>
      </c>
      <c r="C16" s="154" t="s">
        <v>112</v>
      </c>
      <c r="D16" s="63">
        <v>22126.400000000001</v>
      </c>
      <c r="E16" s="127"/>
      <c r="F16" s="124"/>
      <c r="G16" s="46">
        <f t="shared" si="2"/>
        <v>0</v>
      </c>
      <c r="H16" s="46">
        <f t="shared" si="3"/>
        <v>0</v>
      </c>
    </row>
    <row r="17" spans="1:8" ht="31.5">
      <c r="A17" s="67"/>
      <c r="B17" s="68" t="s">
        <v>92</v>
      </c>
      <c r="C17" s="69" t="s">
        <v>93</v>
      </c>
      <c r="D17" s="63">
        <v>244586</v>
      </c>
      <c r="E17" s="127"/>
      <c r="F17" s="124"/>
      <c r="G17" s="46">
        <f t="shared" si="2"/>
        <v>0</v>
      </c>
      <c r="H17" s="46">
        <f t="shared" si="3"/>
        <v>0</v>
      </c>
    </row>
    <row r="18" spans="1:8" s="27" customFormat="1">
      <c r="A18" s="70"/>
      <c r="B18" s="71"/>
      <c r="C18" s="72"/>
      <c r="D18" s="73"/>
      <c r="E18" s="74"/>
      <c r="F18" s="75"/>
      <c r="G18" s="76"/>
      <c r="H18" s="52"/>
    </row>
    <row r="19" spans="1:8" s="27" customFormat="1" ht="15" customHeight="1">
      <c r="A19" s="42"/>
      <c r="B19" s="161" t="s">
        <v>100</v>
      </c>
      <c r="C19" s="161"/>
      <c r="D19" s="161"/>
      <c r="E19" s="161"/>
      <c r="F19" s="77">
        <f>+F14+F15+F16+F17</f>
        <v>0</v>
      </c>
      <c r="G19" s="52"/>
      <c r="H19" s="52"/>
    </row>
    <row r="20" spans="1:8">
      <c r="A20" s="53">
        <v>4</v>
      </c>
      <c r="B20" s="36" t="s">
        <v>94</v>
      </c>
      <c r="C20" s="37"/>
      <c r="D20" s="78"/>
      <c r="E20" s="79"/>
      <c r="F20" s="45"/>
      <c r="G20" s="41"/>
      <c r="H20" s="41"/>
    </row>
    <row r="21" spans="1:8" s="27" customFormat="1" ht="47.25">
      <c r="A21" s="53">
        <v>4.0999999999999996</v>
      </c>
      <c r="B21" s="80" t="s">
        <v>95</v>
      </c>
      <c r="C21" s="81" t="s">
        <v>96</v>
      </c>
      <c r="D21" s="44">
        <v>65783.27</v>
      </c>
      <c r="E21" s="128"/>
      <c r="F21" s="124"/>
      <c r="G21" s="46">
        <f t="shared" ref="G21:G23" si="4">+ROUND(E21*0.9,0)</f>
        <v>0</v>
      </c>
      <c r="H21" s="46">
        <f t="shared" ref="H21:H23" si="5">+ROUND(E21*1.1,0)</f>
        <v>0</v>
      </c>
    </row>
    <row r="22" spans="1:8" s="27" customFormat="1" ht="31.5">
      <c r="A22" s="53">
        <v>4.2</v>
      </c>
      <c r="B22" s="80" t="s">
        <v>97</v>
      </c>
      <c r="C22" s="81" t="s">
        <v>98</v>
      </c>
      <c r="D22" s="44">
        <v>528735.47</v>
      </c>
      <c r="E22" s="128"/>
      <c r="F22" s="124"/>
      <c r="G22" s="46">
        <f t="shared" si="4"/>
        <v>0</v>
      </c>
      <c r="H22" s="46">
        <f t="shared" si="5"/>
        <v>0</v>
      </c>
    </row>
    <row r="23" spans="1:8" ht="47.25">
      <c r="A23" s="42">
        <v>4.3</v>
      </c>
      <c r="B23" s="80" t="s">
        <v>99</v>
      </c>
      <c r="C23" s="81" t="s">
        <v>96</v>
      </c>
      <c r="D23" s="44">
        <v>16928.830000000002</v>
      </c>
      <c r="E23" s="128"/>
      <c r="F23" s="124"/>
      <c r="G23" s="46">
        <f t="shared" si="4"/>
        <v>0</v>
      </c>
      <c r="H23" s="46">
        <f t="shared" si="5"/>
        <v>0</v>
      </c>
    </row>
    <row r="24" spans="1:8" s="27" customFormat="1" ht="15" customHeight="1">
      <c r="A24" s="42"/>
      <c r="B24" s="161" t="s">
        <v>57</v>
      </c>
      <c r="C24" s="161"/>
      <c r="D24" s="161"/>
      <c r="E24" s="161"/>
      <c r="F24" s="77">
        <f>SUM(F21:F23)</f>
        <v>0</v>
      </c>
      <c r="G24" s="52"/>
      <c r="H24" s="52"/>
    </row>
    <row r="25" spans="1:8" s="27" customFormat="1" ht="15" customHeight="1">
      <c r="A25" s="42"/>
      <c r="B25" s="82"/>
      <c r="C25" s="82"/>
      <c r="D25" s="82"/>
      <c r="E25" s="129"/>
      <c r="F25" s="130"/>
      <c r="G25" s="52"/>
      <c r="H25" s="52"/>
    </row>
    <row r="26" spans="1:8" s="27" customFormat="1" ht="15" customHeight="1">
      <c r="A26" s="42"/>
      <c r="B26" s="82"/>
      <c r="C26" s="82"/>
      <c r="D26" s="82"/>
      <c r="E26" s="129"/>
      <c r="F26" s="130"/>
      <c r="G26" s="52"/>
      <c r="H26" s="52"/>
    </row>
    <row r="27" spans="1:8">
      <c r="A27" s="35">
        <v>5</v>
      </c>
      <c r="B27" s="83" t="s">
        <v>22</v>
      </c>
      <c r="C27" s="84"/>
      <c r="D27" s="84"/>
      <c r="E27" s="125"/>
      <c r="F27" s="126"/>
      <c r="G27" s="41"/>
      <c r="H27" s="41"/>
    </row>
    <row r="28" spans="1:8" s="87" customFormat="1" ht="50.1" customHeight="1">
      <c r="A28" s="42">
        <v>5.0999999999999996</v>
      </c>
      <c r="B28" s="85" t="s">
        <v>58</v>
      </c>
      <c r="C28" s="81" t="s">
        <v>51</v>
      </c>
      <c r="D28" s="86">
        <v>79145.47</v>
      </c>
      <c r="E28" s="131"/>
      <c r="F28" s="124"/>
      <c r="G28" s="46">
        <f t="shared" ref="G28:G30" si="6">+ROUND(E28*0.9,0)</f>
        <v>0</v>
      </c>
      <c r="H28" s="46">
        <f t="shared" ref="H28:H30" si="7">+ROUND(E28*1.1,0)</f>
        <v>0</v>
      </c>
    </row>
    <row r="29" spans="1:8" s="87" customFormat="1" ht="50.1" customHeight="1">
      <c r="A29" s="42">
        <v>5.2</v>
      </c>
      <c r="B29" s="85" t="s">
        <v>59</v>
      </c>
      <c r="C29" s="81" t="s">
        <v>51</v>
      </c>
      <c r="D29" s="86">
        <v>20119.53</v>
      </c>
      <c r="E29" s="131"/>
      <c r="F29" s="124"/>
      <c r="G29" s="46">
        <f t="shared" si="6"/>
        <v>0</v>
      </c>
      <c r="H29" s="46">
        <f t="shared" si="7"/>
        <v>0</v>
      </c>
    </row>
    <row r="30" spans="1:8" s="27" customFormat="1" ht="50.1" customHeight="1">
      <c r="A30" s="42">
        <v>5.3</v>
      </c>
      <c r="B30" s="85" t="s">
        <v>60</v>
      </c>
      <c r="C30" s="81" t="s">
        <v>51</v>
      </c>
      <c r="D30" s="86">
        <v>28009.47</v>
      </c>
      <c r="E30" s="131"/>
      <c r="F30" s="124"/>
      <c r="G30" s="46">
        <f t="shared" si="6"/>
        <v>0</v>
      </c>
      <c r="H30" s="46">
        <f t="shared" si="7"/>
        <v>0</v>
      </c>
    </row>
    <row r="31" spans="1:8" s="27" customFormat="1" ht="15" customHeight="1">
      <c r="A31" s="42"/>
      <c r="B31" s="161" t="s">
        <v>61</v>
      </c>
      <c r="C31" s="161"/>
      <c r="D31" s="161"/>
      <c r="E31" s="161"/>
      <c r="F31" s="77">
        <f>SUM(F28:F30)</f>
        <v>0</v>
      </c>
      <c r="G31" s="52"/>
      <c r="H31" s="52"/>
    </row>
    <row r="32" spans="1:8" s="27" customFormat="1">
      <c r="A32" s="35">
        <v>6</v>
      </c>
      <c r="B32" s="36" t="s">
        <v>29</v>
      </c>
      <c r="C32" s="37"/>
      <c r="D32" s="78"/>
      <c r="E32" s="132"/>
      <c r="F32" s="124"/>
      <c r="G32" s="52"/>
      <c r="H32" s="52"/>
    </row>
    <row r="33" spans="1:8" s="27" customFormat="1" ht="50.1" customHeight="1">
      <c r="A33" s="42">
        <v>6.1</v>
      </c>
      <c r="B33" s="80" t="s">
        <v>39</v>
      </c>
      <c r="C33" s="88" t="s">
        <v>52</v>
      </c>
      <c r="D33" s="44">
        <v>13937.02</v>
      </c>
      <c r="E33" s="131"/>
      <c r="F33" s="124"/>
      <c r="G33" s="46">
        <f t="shared" ref="G33:G36" si="8">+ROUND(E33*0.9,0)</f>
        <v>0</v>
      </c>
      <c r="H33" s="46">
        <f t="shared" ref="H33:H36" si="9">+ROUND(E33*1.1,0)</f>
        <v>0</v>
      </c>
    </row>
    <row r="34" spans="1:8" s="27" customFormat="1" ht="50.1" customHeight="1">
      <c r="A34" s="42">
        <v>6.2</v>
      </c>
      <c r="B34" s="80" t="s">
        <v>40</v>
      </c>
      <c r="C34" s="88" t="s">
        <v>52</v>
      </c>
      <c r="D34" s="44">
        <v>12784.16</v>
      </c>
      <c r="E34" s="131"/>
      <c r="F34" s="124"/>
      <c r="G34" s="46">
        <f t="shared" si="8"/>
        <v>0</v>
      </c>
      <c r="H34" s="46">
        <f t="shared" si="9"/>
        <v>0</v>
      </c>
    </row>
    <row r="35" spans="1:8" s="27" customFormat="1" ht="50.1" customHeight="1">
      <c r="A35" s="42">
        <v>6.3</v>
      </c>
      <c r="B35" s="85" t="s">
        <v>21</v>
      </c>
      <c r="C35" s="88" t="s">
        <v>52</v>
      </c>
      <c r="D35" s="44">
        <v>47479.21</v>
      </c>
      <c r="E35" s="131"/>
      <c r="F35" s="124"/>
      <c r="G35" s="46">
        <f t="shared" si="8"/>
        <v>0</v>
      </c>
      <c r="H35" s="46">
        <f t="shared" si="9"/>
        <v>0</v>
      </c>
    </row>
    <row r="36" spans="1:8" s="27" customFormat="1" ht="50.1" customHeight="1">
      <c r="A36" s="42">
        <v>6.4</v>
      </c>
      <c r="B36" s="89" t="s">
        <v>20</v>
      </c>
      <c r="C36" s="88" t="s">
        <v>52</v>
      </c>
      <c r="D36" s="44">
        <v>10063.89</v>
      </c>
      <c r="E36" s="131"/>
      <c r="F36" s="124"/>
      <c r="G36" s="46">
        <f t="shared" si="8"/>
        <v>0</v>
      </c>
      <c r="H36" s="46">
        <f t="shared" si="9"/>
        <v>0</v>
      </c>
    </row>
    <row r="37" spans="1:8" s="27" customFormat="1" ht="15" customHeight="1">
      <c r="A37" s="42"/>
      <c r="B37" s="161" t="s">
        <v>62</v>
      </c>
      <c r="C37" s="161"/>
      <c r="D37" s="161"/>
      <c r="E37" s="161"/>
      <c r="F37" s="77">
        <f>SUM(F33:F36)</f>
        <v>0</v>
      </c>
      <c r="G37" s="52"/>
      <c r="H37" s="52"/>
    </row>
    <row r="38" spans="1:8" s="27" customFormat="1" ht="63">
      <c r="A38" s="90">
        <v>7</v>
      </c>
      <c r="B38" s="36" t="s">
        <v>23</v>
      </c>
      <c r="C38" s="91"/>
      <c r="D38" s="78"/>
      <c r="E38" s="133"/>
      <c r="F38" s="134"/>
      <c r="G38" s="52"/>
      <c r="H38" s="52"/>
    </row>
    <row r="39" spans="1:8" s="27" customFormat="1">
      <c r="A39" s="53">
        <v>7.1</v>
      </c>
      <c r="B39" s="80" t="s">
        <v>63</v>
      </c>
      <c r="C39" s="37" t="s">
        <v>0</v>
      </c>
      <c r="D39" s="44">
        <v>32248.2</v>
      </c>
      <c r="E39" s="131"/>
      <c r="F39" s="124"/>
      <c r="G39" s="46">
        <f t="shared" ref="G39:G45" si="10">+ROUND(E39*0.9,0)</f>
        <v>0</v>
      </c>
      <c r="H39" s="46">
        <f t="shared" ref="H39:H45" si="11">+ROUND(E39*1.1,0)</f>
        <v>0</v>
      </c>
    </row>
    <row r="40" spans="1:8" s="27" customFormat="1">
      <c r="A40" s="53">
        <v>7.2</v>
      </c>
      <c r="B40" s="80" t="s">
        <v>64</v>
      </c>
      <c r="C40" s="37" t="s">
        <v>0</v>
      </c>
      <c r="D40" s="44">
        <v>1354.3</v>
      </c>
      <c r="E40" s="131"/>
      <c r="F40" s="124"/>
      <c r="G40" s="46">
        <f t="shared" si="10"/>
        <v>0</v>
      </c>
      <c r="H40" s="46">
        <f t="shared" si="11"/>
        <v>0</v>
      </c>
    </row>
    <row r="41" spans="1:8" s="27" customFormat="1">
      <c r="A41" s="53">
        <v>7.3</v>
      </c>
      <c r="B41" s="80" t="s">
        <v>65</v>
      </c>
      <c r="C41" s="37" t="s">
        <v>0</v>
      </c>
      <c r="D41" s="44">
        <v>2172.6999999999998</v>
      </c>
      <c r="E41" s="131"/>
      <c r="F41" s="124"/>
      <c r="G41" s="46">
        <f t="shared" si="10"/>
        <v>0</v>
      </c>
      <c r="H41" s="46">
        <f t="shared" si="11"/>
        <v>0</v>
      </c>
    </row>
    <row r="42" spans="1:8" s="27" customFormat="1" ht="16.5">
      <c r="A42" s="53">
        <v>7.4</v>
      </c>
      <c r="B42" s="80" t="s">
        <v>66</v>
      </c>
      <c r="C42" s="92" t="s">
        <v>0</v>
      </c>
      <c r="D42" s="44">
        <v>1134.9000000000001</v>
      </c>
      <c r="E42" s="135"/>
      <c r="F42" s="124"/>
      <c r="G42" s="46">
        <f t="shared" si="10"/>
        <v>0</v>
      </c>
      <c r="H42" s="46">
        <f t="shared" si="11"/>
        <v>0</v>
      </c>
    </row>
    <row r="43" spans="1:8" s="27" customFormat="1">
      <c r="A43" s="53">
        <v>7.5</v>
      </c>
      <c r="B43" s="80" t="s">
        <v>67</v>
      </c>
      <c r="C43" s="92" t="s">
        <v>0</v>
      </c>
      <c r="D43" s="44">
        <v>240</v>
      </c>
      <c r="E43" s="131"/>
      <c r="F43" s="124"/>
      <c r="G43" s="46">
        <f t="shared" si="10"/>
        <v>0</v>
      </c>
      <c r="H43" s="46">
        <f t="shared" si="11"/>
        <v>0</v>
      </c>
    </row>
    <row r="44" spans="1:8" s="27" customFormat="1" ht="16.5">
      <c r="A44" s="53">
        <v>7.6</v>
      </c>
      <c r="B44" s="80" t="s">
        <v>68</v>
      </c>
      <c r="C44" s="92" t="s">
        <v>0</v>
      </c>
      <c r="D44" s="44">
        <v>555.6</v>
      </c>
      <c r="E44" s="135"/>
      <c r="F44" s="124"/>
      <c r="G44" s="46">
        <f t="shared" si="10"/>
        <v>0</v>
      </c>
      <c r="H44" s="46">
        <f t="shared" si="11"/>
        <v>0</v>
      </c>
    </row>
    <row r="45" spans="1:8" s="27" customFormat="1" ht="16.5">
      <c r="A45" s="53">
        <v>7.7</v>
      </c>
      <c r="B45" s="80" t="s">
        <v>69</v>
      </c>
      <c r="C45" s="92" t="s">
        <v>0</v>
      </c>
      <c r="D45" s="44">
        <v>335</v>
      </c>
      <c r="E45" s="135"/>
      <c r="F45" s="124"/>
      <c r="G45" s="46">
        <f t="shared" si="10"/>
        <v>0</v>
      </c>
      <c r="H45" s="46">
        <f t="shared" si="11"/>
        <v>0</v>
      </c>
    </row>
    <row r="46" spans="1:8" s="27" customFormat="1" ht="15" customHeight="1">
      <c r="A46" s="42"/>
      <c r="B46" s="161" t="s">
        <v>70</v>
      </c>
      <c r="C46" s="161"/>
      <c r="D46" s="161"/>
      <c r="E46" s="161"/>
      <c r="F46" s="77">
        <f>SUM(F39:F45)</f>
        <v>0</v>
      </c>
      <c r="G46" s="52"/>
      <c r="H46" s="52"/>
    </row>
    <row r="47" spans="1:8" s="27" customFormat="1" ht="47.25">
      <c r="A47" s="90">
        <v>8</v>
      </c>
      <c r="B47" s="36" t="s">
        <v>71</v>
      </c>
      <c r="C47" s="91"/>
      <c r="D47" s="78"/>
      <c r="E47" s="133"/>
      <c r="F47" s="134"/>
      <c r="G47" s="52"/>
      <c r="H47" s="52"/>
    </row>
    <row r="48" spans="1:8" s="27" customFormat="1">
      <c r="A48" s="53">
        <v>8.1</v>
      </c>
      <c r="B48" s="80" t="s">
        <v>72</v>
      </c>
      <c r="C48" s="37" t="s">
        <v>0</v>
      </c>
      <c r="D48" s="44">
        <v>42</v>
      </c>
      <c r="E48" s="131"/>
      <c r="F48" s="124"/>
      <c r="G48" s="46">
        <f>+ROUND(E48*0.9,0)</f>
        <v>0</v>
      </c>
      <c r="H48" s="46">
        <f>+ROUND(E48*1.1,0)</f>
        <v>0</v>
      </c>
    </row>
    <row r="49" spans="1:8">
      <c r="A49" s="42">
        <v>8.1999999999999993</v>
      </c>
      <c r="B49" s="80" t="s">
        <v>73</v>
      </c>
      <c r="C49" s="37" t="s">
        <v>0</v>
      </c>
      <c r="D49" s="44">
        <v>22</v>
      </c>
      <c r="E49" s="131"/>
      <c r="F49" s="124"/>
      <c r="G49" s="46">
        <f t="shared" ref="G49:G51" si="12">+ROUND(E49*0.9,0)</f>
        <v>0</v>
      </c>
      <c r="H49" s="46">
        <f t="shared" ref="H49:H51" si="13">+ROUND(E49*1.1,0)</f>
        <v>0</v>
      </c>
    </row>
    <row r="50" spans="1:8">
      <c r="A50" s="53">
        <v>8.3000000000000007</v>
      </c>
      <c r="B50" s="80" t="s">
        <v>74</v>
      </c>
      <c r="C50" s="92" t="s">
        <v>0</v>
      </c>
      <c r="D50" s="44">
        <v>25</v>
      </c>
      <c r="E50" s="131"/>
      <c r="F50" s="124"/>
      <c r="G50" s="46">
        <f t="shared" si="12"/>
        <v>0</v>
      </c>
      <c r="H50" s="46">
        <f t="shared" si="13"/>
        <v>0</v>
      </c>
    </row>
    <row r="51" spans="1:8">
      <c r="A51" s="53">
        <v>8.4</v>
      </c>
      <c r="B51" s="80" t="s">
        <v>75</v>
      </c>
      <c r="C51" s="92" t="s">
        <v>0</v>
      </c>
      <c r="D51" s="44">
        <v>64</v>
      </c>
      <c r="E51" s="131"/>
      <c r="F51" s="124"/>
      <c r="G51" s="46">
        <f t="shared" si="12"/>
        <v>0</v>
      </c>
      <c r="H51" s="46">
        <f t="shared" si="13"/>
        <v>0</v>
      </c>
    </row>
    <row r="52" spans="1:8" s="27" customFormat="1" ht="15" customHeight="1">
      <c r="A52" s="42"/>
      <c r="B52" s="161" t="s">
        <v>70</v>
      </c>
      <c r="C52" s="161"/>
      <c r="D52" s="161"/>
      <c r="E52" s="161"/>
      <c r="F52" s="77">
        <f>SUM(F48:F51)</f>
        <v>0</v>
      </c>
      <c r="G52" s="52"/>
      <c r="H52" s="52"/>
    </row>
    <row r="53" spans="1:8" ht="25.5" customHeight="1">
      <c r="A53" s="90">
        <v>9</v>
      </c>
      <c r="B53" s="36" t="s">
        <v>24</v>
      </c>
      <c r="C53" s="37"/>
      <c r="D53" s="78"/>
      <c r="E53" s="136"/>
      <c r="F53" s="124"/>
      <c r="G53" s="41"/>
      <c r="H53" s="41"/>
    </row>
    <row r="54" spans="1:8" ht="85.5" customHeight="1">
      <c r="A54" s="53">
        <v>9.1</v>
      </c>
      <c r="B54" s="80" t="s">
        <v>76</v>
      </c>
      <c r="C54" s="37" t="s">
        <v>77</v>
      </c>
      <c r="D54" s="44">
        <v>34</v>
      </c>
      <c r="E54" s="137"/>
      <c r="F54" s="124"/>
      <c r="G54" s="46">
        <f t="shared" ref="G54:G57" si="14">+ROUND(E54*0.9,0)</f>
        <v>0</v>
      </c>
      <c r="H54" s="46">
        <f t="shared" ref="H54:H57" si="15">+ROUND(E54*1.1,0)</f>
        <v>0</v>
      </c>
    </row>
    <row r="55" spans="1:8" ht="99.95" customHeight="1">
      <c r="A55" s="53">
        <v>9.1999999999999993</v>
      </c>
      <c r="B55" s="80" t="s">
        <v>78</v>
      </c>
      <c r="C55" s="37" t="s">
        <v>77</v>
      </c>
      <c r="D55" s="44">
        <v>431</v>
      </c>
      <c r="E55" s="137"/>
      <c r="F55" s="124"/>
      <c r="G55" s="46">
        <f t="shared" si="14"/>
        <v>0</v>
      </c>
      <c r="H55" s="46">
        <f t="shared" si="15"/>
        <v>0</v>
      </c>
    </row>
    <row r="56" spans="1:8" ht="94.5">
      <c r="A56" s="53">
        <v>9.3000000000000007</v>
      </c>
      <c r="B56" s="80" t="s">
        <v>79</v>
      </c>
      <c r="C56" s="37" t="s">
        <v>77</v>
      </c>
      <c r="D56" s="44">
        <v>70</v>
      </c>
      <c r="E56" s="137"/>
      <c r="F56" s="124"/>
      <c r="G56" s="46">
        <f t="shared" si="14"/>
        <v>0</v>
      </c>
      <c r="H56" s="46">
        <f t="shared" si="15"/>
        <v>0</v>
      </c>
    </row>
    <row r="57" spans="1:8" ht="75" customHeight="1">
      <c r="A57" s="53">
        <v>9.4</v>
      </c>
      <c r="B57" s="80" t="s">
        <v>80</v>
      </c>
      <c r="C57" s="37" t="s">
        <v>77</v>
      </c>
      <c r="D57" s="44">
        <v>26</v>
      </c>
      <c r="E57" s="137"/>
      <c r="F57" s="124"/>
      <c r="G57" s="46">
        <f t="shared" si="14"/>
        <v>0</v>
      </c>
      <c r="H57" s="46">
        <f t="shared" si="15"/>
        <v>0</v>
      </c>
    </row>
    <row r="58" spans="1:8" s="27" customFormat="1" ht="15" customHeight="1">
      <c r="A58" s="42"/>
      <c r="B58" s="161" t="s">
        <v>81</v>
      </c>
      <c r="C58" s="161"/>
      <c r="D58" s="161"/>
      <c r="E58" s="161"/>
      <c r="F58" s="77">
        <f>SUM(F54:F57)</f>
        <v>0</v>
      </c>
      <c r="G58" s="52"/>
      <c r="H58" s="52"/>
    </row>
    <row r="59" spans="1:8" s="27" customFormat="1" ht="65.25" customHeight="1">
      <c r="A59" s="35">
        <v>10</v>
      </c>
      <c r="B59" s="36" t="s">
        <v>17</v>
      </c>
      <c r="C59" s="37"/>
      <c r="D59" s="78"/>
      <c r="E59" s="138"/>
      <c r="F59" s="139"/>
      <c r="G59" s="52"/>
      <c r="H59" s="52"/>
    </row>
    <row r="60" spans="1:8" s="27" customFormat="1" ht="65.25" customHeight="1">
      <c r="A60" s="42">
        <v>10.1</v>
      </c>
      <c r="B60" s="80" t="s">
        <v>41</v>
      </c>
      <c r="C60" s="37" t="s">
        <v>77</v>
      </c>
      <c r="D60" s="44">
        <v>3354</v>
      </c>
      <c r="E60" s="137"/>
      <c r="F60" s="124"/>
      <c r="G60" s="46">
        <f t="shared" ref="G60:G65" si="16">+ROUND(E60*0.9,0)</f>
        <v>0</v>
      </c>
      <c r="H60" s="46">
        <f t="shared" ref="H60:H65" si="17">+ROUND(E60*1.1,0)</f>
        <v>0</v>
      </c>
    </row>
    <row r="61" spans="1:8" s="27" customFormat="1" ht="78.75">
      <c r="A61" s="53">
        <v>10.199999999999999</v>
      </c>
      <c r="B61" s="80" t="s">
        <v>42</v>
      </c>
      <c r="C61" s="37" t="s">
        <v>77</v>
      </c>
      <c r="D61" s="44">
        <v>138</v>
      </c>
      <c r="E61" s="137"/>
      <c r="F61" s="124"/>
      <c r="G61" s="46">
        <f t="shared" si="16"/>
        <v>0</v>
      </c>
      <c r="H61" s="46">
        <f t="shared" si="17"/>
        <v>0</v>
      </c>
    </row>
    <row r="62" spans="1:8" ht="78.75">
      <c r="A62" s="42">
        <v>10.3</v>
      </c>
      <c r="B62" s="80" t="s">
        <v>43</v>
      </c>
      <c r="C62" s="37" t="s">
        <v>77</v>
      </c>
      <c r="D62" s="44">
        <v>228</v>
      </c>
      <c r="E62" s="137"/>
      <c r="F62" s="124"/>
      <c r="G62" s="46">
        <f t="shared" si="16"/>
        <v>0</v>
      </c>
      <c r="H62" s="46">
        <f t="shared" si="17"/>
        <v>0</v>
      </c>
    </row>
    <row r="63" spans="1:8" ht="27.75" customHeight="1">
      <c r="A63" s="53">
        <v>10.4</v>
      </c>
      <c r="B63" s="80" t="s">
        <v>82</v>
      </c>
      <c r="C63" s="37" t="s">
        <v>77</v>
      </c>
      <c r="D63" s="44">
        <v>119</v>
      </c>
      <c r="E63" s="137"/>
      <c r="F63" s="124"/>
      <c r="G63" s="46">
        <f t="shared" si="16"/>
        <v>0</v>
      </c>
      <c r="H63" s="46">
        <f t="shared" si="17"/>
        <v>0</v>
      </c>
    </row>
    <row r="64" spans="1:8" s="27" customFormat="1" ht="27.75" customHeight="1">
      <c r="A64" s="42">
        <v>10.5</v>
      </c>
      <c r="B64" s="80" t="s">
        <v>83</v>
      </c>
      <c r="C64" s="37" t="s">
        <v>77</v>
      </c>
      <c r="D64" s="44">
        <v>24</v>
      </c>
      <c r="E64" s="140"/>
      <c r="F64" s="124"/>
      <c r="G64" s="46">
        <f t="shared" si="16"/>
        <v>0</v>
      </c>
      <c r="H64" s="46">
        <f t="shared" si="17"/>
        <v>0</v>
      </c>
    </row>
    <row r="65" spans="1:8" s="27" customFormat="1" ht="78.75">
      <c r="A65" s="53">
        <v>10.6</v>
      </c>
      <c r="B65" s="80" t="s">
        <v>84</v>
      </c>
      <c r="C65" s="37" t="s">
        <v>77</v>
      </c>
      <c r="D65" s="44">
        <v>57</v>
      </c>
      <c r="E65" s="140"/>
      <c r="F65" s="124"/>
      <c r="G65" s="46">
        <f t="shared" si="16"/>
        <v>0</v>
      </c>
      <c r="H65" s="46">
        <f t="shared" si="17"/>
        <v>0</v>
      </c>
    </row>
    <row r="66" spans="1:8" s="27" customFormat="1" ht="15" customHeight="1">
      <c r="A66" s="42"/>
      <c r="B66" s="161" t="s">
        <v>85</v>
      </c>
      <c r="C66" s="161"/>
      <c r="D66" s="161"/>
      <c r="E66" s="161"/>
      <c r="F66" s="77">
        <f>SUM(F60:F65)</f>
        <v>0</v>
      </c>
      <c r="G66" s="52"/>
      <c r="H66" s="52"/>
    </row>
    <row r="67" spans="1:8" s="27" customFormat="1">
      <c r="A67" s="90">
        <v>11</v>
      </c>
      <c r="B67" s="93" t="s">
        <v>37</v>
      </c>
      <c r="C67" s="37"/>
      <c r="D67" s="44"/>
      <c r="E67" s="141"/>
      <c r="F67" s="139"/>
      <c r="G67" s="52"/>
      <c r="H67" s="52"/>
    </row>
    <row r="68" spans="1:8" s="27" customFormat="1" ht="31.5">
      <c r="A68" s="53">
        <v>11.1</v>
      </c>
      <c r="B68" s="80" t="s">
        <v>33</v>
      </c>
      <c r="C68" s="37" t="s">
        <v>56</v>
      </c>
      <c r="D68" s="44">
        <v>3293.92</v>
      </c>
      <c r="E68" s="137"/>
      <c r="F68" s="124"/>
      <c r="G68" s="46">
        <f t="shared" ref="G68:G71" si="18">+ROUND(E68*0.9,0)</f>
        <v>0</v>
      </c>
      <c r="H68" s="46">
        <f t="shared" ref="H68:H71" si="19">+ROUND(E68*1.1,0)</f>
        <v>0</v>
      </c>
    </row>
    <row r="69" spans="1:8" s="27" customFormat="1" ht="31.5">
      <c r="A69" s="53">
        <v>11.2</v>
      </c>
      <c r="B69" s="80" t="s">
        <v>34</v>
      </c>
      <c r="C69" s="37" t="s">
        <v>55</v>
      </c>
      <c r="D69" s="44">
        <v>2604</v>
      </c>
      <c r="E69" s="137"/>
      <c r="F69" s="124"/>
      <c r="G69" s="46">
        <f t="shared" si="18"/>
        <v>0</v>
      </c>
      <c r="H69" s="46">
        <f t="shared" si="19"/>
        <v>0</v>
      </c>
    </row>
    <row r="70" spans="1:8" s="27" customFormat="1" ht="47.25">
      <c r="A70" s="53">
        <v>11.3</v>
      </c>
      <c r="B70" s="80" t="s">
        <v>35</v>
      </c>
      <c r="C70" s="37" t="s">
        <v>56</v>
      </c>
      <c r="D70" s="44">
        <v>3293.92</v>
      </c>
      <c r="E70" s="137"/>
      <c r="F70" s="124"/>
      <c r="G70" s="46">
        <f t="shared" si="18"/>
        <v>0</v>
      </c>
      <c r="H70" s="46">
        <f t="shared" si="19"/>
        <v>0</v>
      </c>
    </row>
    <row r="71" spans="1:8" s="27" customFormat="1" ht="31.5">
      <c r="A71" s="53">
        <v>11.4</v>
      </c>
      <c r="B71" s="80" t="s">
        <v>36</v>
      </c>
      <c r="C71" s="37" t="s">
        <v>0</v>
      </c>
      <c r="D71" s="44">
        <v>22126.400000000001</v>
      </c>
      <c r="E71" s="137"/>
      <c r="F71" s="124"/>
      <c r="G71" s="46">
        <f t="shared" si="18"/>
        <v>0</v>
      </c>
      <c r="H71" s="46">
        <f t="shared" si="19"/>
        <v>0</v>
      </c>
    </row>
    <row r="72" spans="1:8" s="27" customFormat="1" ht="15" customHeight="1">
      <c r="A72" s="42"/>
      <c r="B72" s="161" t="s">
        <v>86</v>
      </c>
      <c r="C72" s="161"/>
      <c r="D72" s="161"/>
      <c r="E72" s="161"/>
      <c r="F72" s="77">
        <f>SUM(F68:F71)</f>
        <v>0</v>
      </c>
      <c r="G72" s="52"/>
      <c r="H72" s="52"/>
    </row>
    <row r="73" spans="1:8" s="27" customFormat="1">
      <c r="A73" s="53"/>
      <c r="B73" s="94"/>
      <c r="C73" s="95"/>
      <c r="D73" s="44"/>
      <c r="E73" s="96"/>
      <c r="F73" s="142"/>
    </row>
    <row r="74" spans="1:8" s="27" customFormat="1" ht="16.5" customHeight="1">
      <c r="A74" s="18"/>
      <c r="B74" s="159" t="s">
        <v>44</v>
      </c>
      <c r="C74" s="159"/>
      <c r="D74" s="159"/>
      <c r="E74" s="159"/>
      <c r="F74" s="143"/>
      <c r="G74" s="97"/>
    </row>
    <row r="75" spans="1:8" s="27" customFormat="1">
      <c r="A75" s="19"/>
      <c r="B75" s="160" t="s">
        <v>109</v>
      </c>
      <c r="C75" s="160"/>
      <c r="D75" s="160"/>
      <c r="E75" s="160"/>
      <c r="F75" s="144"/>
      <c r="G75" s="97"/>
    </row>
    <row r="76" spans="1:8" s="27" customFormat="1">
      <c r="A76" s="19"/>
      <c r="B76" s="160" t="s">
        <v>110</v>
      </c>
      <c r="C76" s="160"/>
      <c r="D76" s="160"/>
      <c r="E76" s="160"/>
      <c r="F76" s="144"/>
      <c r="G76" s="97"/>
    </row>
    <row r="77" spans="1:8" s="27" customFormat="1">
      <c r="A77" s="19"/>
      <c r="B77" s="160" t="s">
        <v>111</v>
      </c>
      <c r="C77" s="160"/>
      <c r="D77" s="160"/>
      <c r="E77" s="160"/>
      <c r="F77" s="144"/>
      <c r="G77" s="97"/>
    </row>
    <row r="78" spans="1:8" s="27" customFormat="1" ht="16.5" customHeight="1">
      <c r="A78" s="19"/>
      <c r="B78" s="160" t="s">
        <v>45</v>
      </c>
      <c r="C78" s="160"/>
      <c r="D78" s="160"/>
      <c r="E78" s="160"/>
      <c r="F78" s="144"/>
      <c r="G78" s="97"/>
    </row>
    <row r="79" spans="1:8" s="27" customFormat="1" ht="16.5" customHeight="1">
      <c r="A79" s="20"/>
      <c r="B79" s="163" t="s">
        <v>46</v>
      </c>
      <c r="C79" s="163"/>
      <c r="D79" s="163"/>
      <c r="E79" s="163"/>
      <c r="F79" s="145"/>
      <c r="G79" s="97"/>
      <c r="H79" s="98"/>
    </row>
    <row r="80" spans="1:8" s="27" customFormat="1">
      <c r="A80" s="99"/>
      <c r="B80" s="100"/>
      <c r="C80" s="101"/>
      <c r="D80" s="102"/>
      <c r="E80" s="103"/>
      <c r="F80" s="104"/>
    </row>
    <row r="81" spans="1:8" ht="24" customHeight="1">
      <c r="A81" s="155" t="s">
        <v>18</v>
      </c>
      <c r="B81" s="156"/>
      <c r="C81" s="156"/>
      <c r="D81" s="156"/>
      <c r="E81" s="156"/>
      <c r="F81" s="156"/>
      <c r="G81" s="156"/>
      <c r="H81" s="156"/>
    </row>
    <row r="82" spans="1:8" ht="52.5" customHeight="1">
      <c r="A82" s="28" t="s">
        <v>10</v>
      </c>
      <c r="B82" s="29" t="s">
        <v>11</v>
      </c>
      <c r="C82" s="30" t="s">
        <v>12</v>
      </c>
      <c r="D82" s="30" t="s">
        <v>13</v>
      </c>
      <c r="E82" s="31" t="s">
        <v>14</v>
      </c>
      <c r="F82" s="32" t="s">
        <v>15</v>
      </c>
      <c r="G82" s="33" t="s">
        <v>107</v>
      </c>
      <c r="H82" s="33" t="s">
        <v>108</v>
      </c>
    </row>
    <row r="83" spans="1:8" ht="52.5" customHeight="1">
      <c r="A83" s="28">
        <v>12</v>
      </c>
      <c r="B83" s="105" t="s">
        <v>25</v>
      </c>
      <c r="C83" s="30"/>
      <c r="D83" s="30"/>
      <c r="E83" s="146"/>
      <c r="F83" s="147"/>
      <c r="G83" s="41"/>
      <c r="H83" s="41"/>
    </row>
    <row r="84" spans="1:8">
      <c r="A84" s="42">
        <v>12.1</v>
      </c>
      <c r="B84" s="106" t="s">
        <v>26</v>
      </c>
      <c r="C84" s="92" t="s">
        <v>0</v>
      </c>
      <c r="D84" s="44">
        <v>32248.2</v>
      </c>
      <c r="E84" s="148"/>
      <c r="F84" s="142"/>
      <c r="G84" s="46">
        <f t="shared" ref="G84:G90" si="20">+ROUND(E84*0.9,0)</f>
        <v>0</v>
      </c>
      <c r="H84" s="46">
        <f t="shared" ref="H84:H90" si="21">+ROUND(E84*1.1,0)</f>
        <v>0</v>
      </c>
    </row>
    <row r="85" spans="1:8">
      <c r="A85" s="53">
        <v>12.2</v>
      </c>
      <c r="B85" s="106" t="s">
        <v>27</v>
      </c>
      <c r="C85" s="92" t="s">
        <v>0</v>
      </c>
      <c r="D85" s="44">
        <v>1354.3</v>
      </c>
      <c r="E85" s="148"/>
      <c r="F85" s="142"/>
      <c r="G85" s="46">
        <f t="shared" si="20"/>
        <v>0</v>
      </c>
      <c r="H85" s="46">
        <f t="shared" si="21"/>
        <v>0</v>
      </c>
    </row>
    <row r="86" spans="1:8">
      <c r="A86" s="42">
        <v>12.3</v>
      </c>
      <c r="B86" s="106" t="s">
        <v>28</v>
      </c>
      <c r="C86" s="92" t="s">
        <v>0</v>
      </c>
      <c r="D86" s="44">
        <v>2172.6999999999998</v>
      </c>
      <c r="E86" s="148"/>
      <c r="F86" s="142"/>
      <c r="G86" s="46">
        <f t="shared" si="20"/>
        <v>0</v>
      </c>
      <c r="H86" s="46">
        <f t="shared" si="21"/>
        <v>0</v>
      </c>
    </row>
    <row r="87" spans="1:8">
      <c r="A87" s="42">
        <v>12.4</v>
      </c>
      <c r="B87" s="106" t="s">
        <v>87</v>
      </c>
      <c r="C87" s="92" t="s">
        <v>0</v>
      </c>
      <c r="D87" s="44">
        <v>1134.9000000000001</v>
      </c>
      <c r="E87" s="148"/>
      <c r="F87" s="142"/>
      <c r="G87" s="46">
        <f t="shared" si="20"/>
        <v>0</v>
      </c>
      <c r="H87" s="46">
        <f t="shared" si="21"/>
        <v>0</v>
      </c>
    </row>
    <row r="88" spans="1:8">
      <c r="A88" s="53">
        <v>12.5</v>
      </c>
      <c r="B88" s="107" t="s">
        <v>88</v>
      </c>
      <c r="C88" s="95" t="s">
        <v>0</v>
      </c>
      <c r="D88" s="44">
        <v>240</v>
      </c>
      <c r="E88" s="148"/>
      <c r="F88" s="142"/>
      <c r="G88" s="46">
        <f t="shared" si="20"/>
        <v>0</v>
      </c>
      <c r="H88" s="46">
        <f t="shared" si="21"/>
        <v>0</v>
      </c>
    </row>
    <row r="89" spans="1:8" s="27" customFormat="1">
      <c r="A89" s="42">
        <v>12.6</v>
      </c>
      <c r="B89" s="94" t="s">
        <v>89</v>
      </c>
      <c r="C89" s="95" t="s">
        <v>0</v>
      </c>
      <c r="D89" s="44">
        <v>555.6</v>
      </c>
      <c r="E89" s="148"/>
      <c r="F89" s="142"/>
      <c r="G89" s="46">
        <f t="shared" si="20"/>
        <v>0</v>
      </c>
      <c r="H89" s="46">
        <f t="shared" si="21"/>
        <v>0</v>
      </c>
    </row>
    <row r="90" spans="1:8">
      <c r="A90" s="42">
        <v>12.7</v>
      </c>
      <c r="B90" s="107" t="s">
        <v>90</v>
      </c>
      <c r="C90" s="95" t="s">
        <v>0</v>
      </c>
      <c r="D90" s="44">
        <v>335</v>
      </c>
      <c r="E90" s="148"/>
      <c r="F90" s="142"/>
      <c r="G90" s="46">
        <f t="shared" si="20"/>
        <v>0</v>
      </c>
      <c r="H90" s="46">
        <f t="shared" si="21"/>
        <v>0</v>
      </c>
    </row>
    <row r="91" spans="1:8" s="27" customFormat="1">
      <c r="A91" s="53"/>
      <c r="B91" s="94"/>
      <c r="C91" s="95"/>
      <c r="D91" s="44"/>
      <c r="E91" s="148"/>
      <c r="F91" s="142"/>
      <c r="G91" s="52"/>
      <c r="H91" s="52"/>
    </row>
    <row r="92" spans="1:8" ht="16.5" customHeight="1">
      <c r="A92" s="20"/>
      <c r="B92" s="163" t="s">
        <v>47</v>
      </c>
      <c r="C92" s="163"/>
      <c r="D92" s="163"/>
      <c r="E92" s="163"/>
      <c r="F92" s="149"/>
      <c r="G92" s="24"/>
      <c r="H92" s="27"/>
    </row>
    <row r="93" spans="1:8" ht="16.5" customHeight="1">
      <c r="A93" s="19"/>
      <c r="B93" s="168" t="s">
        <v>48</v>
      </c>
      <c r="C93" s="168"/>
      <c r="D93" s="168"/>
      <c r="E93" s="168"/>
      <c r="F93" s="150"/>
      <c r="G93" s="16"/>
      <c r="H93" s="27"/>
    </row>
    <row r="94" spans="1:8" ht="16.5" customHeight="1">
      <c r="A94" s="20"/>
      <c r="B94" s="163" t="s">
        <v>49</v>
      </c>
      <c r="C94" s="163"/>
      <c r="D94" s="163"/>
      <c r="E94" s="163"/>
      <c r="F94" s="151"/>
      <c r="G94" s="16"/>
      <c r="H94" s="27"/>
    </row>
    <row r="95" spans="1:8">
      <c r="A95" s="19"/>
      <c r="B95" s="166"/>
      <c r="C95" s="166"/>
      <c r="D95" s="166"/>
      <c r="E95" s="166"/>
      <c r="F95" s="152"/>
      <c r="G95" s="25"/>
      <c r="H95" s="27"/>
    </row>
    <row r="96" spans="1:8" ht="16.5" customHeight="1" thickBot="1">
      <c r="A96" s="21"/>
      <c r="B96" s="167" t="s">
        <v>50</v>
      </c>
      <c r="C96" s="167"/>
      <c r="D96" s="167"/>
      <c r="E96" s="167"/>
      <c r="F96" s="153"/>
      <c r="G96" s="16"/>
      <c r="H96" s="108"/>
    </row>
    <row r="97" spans="1:13" ht="16.5" customHeight="1">
      <c r="A97" s="22"/>
      <c r="B97" s="23"/>
      <c r="C97" s="23"/>
      <c r="D97" s="165"/>
      <c r="E97" s="165"/>
      <c r="F97" s="109"/>
      <c r="G97" s="17"/>
      <c r="H97" s="110"/>
    </row>
    <row r="98" spans="1:13" ht="16.5" customHeight="1">
      <c r="A98" s="22"/>
      <c r="B98" s="23"/>
      <c r="C98" s="23"/>
      <c r="D98" s="164"/>
      <c r="E98" s="164"/>
      <c r="F98" s="109"/>
      <c r="G98" s="17"/>
      <c r="H98" s="110"/>
    </row>
    <row r="99" spans="1:13" ht="16.5" customHeight="1">
      <c r="A99" s="22"/>
      <c r="B99" s="23"/>
      <c r="C99" s="23"/>
      <c r="D99" s="164"/>
      <c r="E99" s="164"/>
      <c r="F99" s="109"/>
      <c r="H99" s="110"/>
    </row>
    <row r="100" spans="1:13" ht="16.5" customHeight="1">
      <c r="A100" s="22"/>
      <c r="B100" s="23"/>
      <c r="C100" s="23"/>
      <c r="D100" s="164"/>
      <c r="E100" s="164"/>
      <c r="F100" s="111"/>
    </row>
    <row r="101" spans="1:13" ht="16.5" customHeight="1">
      <c r="A101" s="22"/>
      <c r="B101" s="23"/>
      <c r="C101" s="23"/>
      <c r="D101" s="164"/>
      <c r="E101" s="164"/>
      <c r="F101" s="111"/>
    </row>
    <row r="102" spans="1:13" ht="16.5" customHeight="1">
      <c r="A102" s="22"/>
      <c r="B102" s="23"/>
      <c r="C102" s="23"/>
      <c r="D102" s="164"/>
      <c r="E102" s="164"/>
      <c r="F102" s="17"/>
      <c r="G102" s="17"/>
      <c r="H102" s="110"/>
      <c r="I102" s="111"/>
    </row>
    <row r="103" spans="1:13" ht="16.5" customHeight="1" thickBot="1">
      <c r="A103" s="22"/>
      <c r="B103" s="23"/>
      <c r="C103" s="23"/>
      <c r="D103" s="164"/>
      <c r="E103" s="164"/>
      <c r="F103" s="17"/>
      <c r="G103" s="17"/>
      <c r="H103" s="110"/>
    </row>
    <row r="104" spans="1:13" ht="16.5" thickBot="1">
      <c r="A104" s="26"/>
      <c r="B104" s="26"/>
      <c r="C104" s="26"/>
      <c r="D104" s="26"/>
      <c r="E104" s="26"/>
      <c r="F104" s="26"/>
      <c r="G104" s="112"/>
      <c r="H104" s="113"/>
      <c r="I104" s="113"/>
      <c r="J104" s="113"/>
      <c r="K104" s="113"/>
      <c r="L104" s="113"/>
      <c r="M104" s="113"/>
    </row>
    <row r="105" spans="1:13" ht="16.5" thickBot="1">
      <c r="A105" s="26"/>
      <c r="B105" s="26"/>
      <c r="C105" s="26"/>
      <c r="D105" s="26"/>
      <c r="E105" s="26"/>
      <c r="F105" s="26"/>
      <c r="G105" s="114"/>
      <c r="H105" s="115"/>
      <c r="I105" s="115"/>
      <c r="J105" s="115"/>
      <c r="K105" s="115"/>
      <c r="L105" s="115"/>
      <c r="M105" s="116"/>
    </row>
  </sheetData>
  <mergeCells count="32">
    <mergeCell ref="D101:E101"/>
    <mergeCell ref="D102:E102"/>
    <mergeCell ref="D103:E103"/>
    <mergeCell ref="B24:E24"/>
    <mergeCell ref="D97:E97"/>
    <mergeCell ref="D99:E99"/>
    <mergeCell ref="D98:E98"/>
    <mergeCell ref="D100:E100"/>
    <mergeCell ref="B95:E95"/>
    <mergeCell ref="B94:E94"/>
    <mergeCell ref="B72:E72"/>
    <mergeCell ref="B92:E92"/>
    <mergeCell ref="B96:E96"/>
    <mergeCell ref="B93:E93"/>
    <mergeCell ref="B76:E76"/>
    <mergeCell ref="B77:E77"/>
    <mergeCell ref="A3:H3"/>
    <mergeCell ref="A1:H2"/>
    <mergeCell ref="A81:H81"/>
    <mergeCell ref="B74:E74"/>
    <mergeCell ref="B75:E75"/>
    <mergeCell ref="B52:E52"/>
    <mergeCell ref="B58:E58"/>
    <mergeCell ref="B66:E66"/>
    <mergeCell ref="B12:E12"/>
    <mergeCell ref="B78:E78"/>
    <mergeCell ref="B79:E79"/>
    <mergeCell ref="B7:E7"/>
    <mergeCell ref="B19:E19"/>
    <mergeCell ref="B31:E31"/>
    <mergeCell ref="B37:E37"/>
    <mergeCell ref="B46:E46"/>
  </mergeCells>
  <printOptions horizontalCentered="1" verticalCentered="1"/>
  <pageMargins left="0.78740157480314965" right="0.78740157480314965" top="0.98425196850393704" bottom="0.78740157480314965" header="0.39370078740157483" footer="0.39370078740157483"/>
  <pageSetup scale="48" fitToHeight="2" orientation="landscape" r:id="rId1"/>
  <headerFooter>
    <oddFooter>&amp;C&amp;"Swis721 Lt BT,Light"página &amp;P de &amp;N</oddFooter>
  </headerFooter>
  <rowBreaks count="2" manualBreakCount="2">
    <brk id="36" max="6" man="1"/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Relaciones</vt:lpstr>
      <vt:lpstr>PRESUPUESTO</vt:lpstr>
      <vt:lpstr>PRESUPUESTO!Área_de_impresión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</dc:creator>
  <cp:lastModifiedBy>ALFREDO RAFAEL QUIROZ NARVAEZ</cp:lastModifiedBy>
  <cp:lastPrinted>2016-11-17T21:18:35Z</cp:lastPrinted>
  <dcterms:created xsi:type="dcterms:W3CDTF">2009-06-11T16:30:10Z</dcterms:created>
  <dcterms:modified xsi:type="dcterms:W3CDTF">2017-09-29T21:18:43Z</dcterms:modified>
</cp:coreProperties>
</file>