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E:\REVISIONES TECNICAS\VILLAVICENCIO PTAP LA ESMERALDA\ESTUDIO PREVIO\OBRA\CD ESTUDIO PREVIO\PRESUPUESTO\"/>
    </mc:Choice>
  </mc:AlternateContent>
  <workbookProtection workbookAlgorithmName="SHA-512" workbookHashValue="kqzfbKnl5qx94VY+6+AXfAMJURTSp9c35vxbNejidAt+IlErHpZbsRzoP9Ri6vjBAvM5+j6c9n13si3L3VXoMw==" workbookSaltValue="1e1m/XWjX973+xoj7UCxjQ==" workbookSpinCount="100000" lockStructure="1"/>
  <bookViews>
    <workbookView xWindow="0" yWindow="0" windowWidth="24000" windowHeight="9045" tabRatio="882" activeTab="35"/>
  </bookViews>
  <sheets>
    <sheet name="Resumen Capitulos" sheetId="47" r:id="rId1"/>
    <sheet name="00" sheetId="17" r:id="rId2"/>
    <sheet name="1" sheetId="12" r:id="rId3"/>
    <sheet name="2" sheetId="20" r:id="rId4"/>
    <sheet name="3" sheetId="19" r:id="rId5"/>
    <sheet name="4" sheetId="18" r:id="rId6"/>
    <sheet name="5" sheetId="21" r:id="rId7"/>
    <sheet name="6" sheetId="24" r:id="rId8"/>
    <sheet name="7" sheetId="25" r:id="rId9"/>
    <sheet name="8" sheetId="26" r:id="rId10"/>
    <sheet name="9" sheetId="23" r:id="rId11"/>
    <sheet name="10" sheetId="22" r:id="rId12"/>
    <sheet name="11" sheetId="30" r:id="rId13"/>
    <sheet name="12" sheetId="29" r:id="rId14"/>
    <sheet name="13" sheetId="28" r:id="rId15"/>
    <sheet name="14" sheetId="14" r:id="rId16"/>
    <sheet name="16" sheetId="15" r:id="rId17"/>
    <sheet name="17" sheetId="3" r:id="rId18"/>
    <sheet name="18" sheetId="31" r:id="rId19"/>
    <sheet name="19" sheetId="16" r:id="rId20"/>
    <sheet name="20" sheetId="34" r:id="rId21"/>
    <sheet name="21" sheetId="33" r:id="rId22"/>
    <sheet name="22" sheetId="13" r:id="rId23"/>
    <sheet name="23" sheetId="40" r:id="rId24"/>
    <sheet name="24" sheetId="37" r:id="rId25"/>
    <sheet name="25" sheetId="38" r:id="rId26"/>
    <sheet name="26" sheetId="39" r:id="rId27"/>
    <sheet name="27" sheetId="41" r:id="rId28"/>
    <sheet name="28" sheetId="35" r:id="rId29"/>
    <sheet name="29" sheetId="36" r:id="rId30"/>
    <sheet name="30" sheetId="11" r:id="rId31"/>
    <sheet name="31" sheetId="10" r:id="rId32"/>
    <sheet name="32" sheetId="9" r:id="rId33"/>
    <sheet name="33" sheetId="32" r:id="rId34"/>
    <sheet name="34" sheetId="7" r:id="rId35"/>
    <sheet name="S. Eq" sheetId="43" r:id="rId36"/>
  </sheets>
  <definedNames>
    <definedName name="_xlnm._FilterDatabase" localSheetId="31" hidden="1">'31'!$A$5:$F$79</definedName>
    <definedName name="_xlnm.Print_Area" localSheetId="1">'00'!$A$1:$F$17</definedName>
    <definedName name="_xlnm.Print_Area" localSheetId="2">'1'!$A$1:$F$28</definedName>
    <definedName name="_xlnm.Print_Area" localSheetId="11">'10'!$A$1:$F$34</definedName>
    <definedName name="_xlnm.Print_Area" localSheetId="12">'11'!$A$1:$F$34</definedName>
    <definedName name="_xlnm.Print_Area" localSheetId="13">'12'!$A$1:$F$91</definedName>
    <definedName name="_xlnm.Print_Area" localSheetId="14">'13'!$A$1:$F$23</definedName>
    <definedName name="_xlnm.Print_Area" localSheetId="15">'14'!$A$1:$F$78</definedName>
    <definedName name="_xlnm.Print_Area" localSheetId="16">'16'!$A$1:$F$74</definedName>
    <definedName name="_xlnm.Print_Area" localSheetId="17">'17'!$A$1:$F$182</definedName>
    <definedName name="_xlnm.Print_Area" localSheetId="18">'18'!$A$1:$F$64</definedName>
    <definedName name="_xlnm.Print_Area" localSheetId="19">'19'!$A$1:$F$92</definedName>
    <definedName name="_xlnm.Print_Area" localSheetId="3">'2'!$A$1:$F$25</definedName>
    <definedName name="_xlnm.Print_Area" localSheetId="20">'20'!$A$1:$F$52</definedName>
    <definedName name="_xlnm.Print_Area" localSheetId="21">'21'!$A$1:$F$42</definedName>
    <definedName name="_xlnm.Print_Area" localSheetId="22">'22'!$A$1:$F$28</definedName>
    <definedName name="_xlnm.Print_Area" localSheetId="23">'23'!$A$1:$F$307</definedName>
    <definedName name="_xlnm.Print_Area" localSheetId="24">'24'!$A$1:$F$234</definedName>
    <definedName name="_xlnm.Print_Area" localSheetId="25">'25'!$A$1:$F$18</definedName>
    <definedName name="_xlnm.Print_Area" localSheetId="26">'26'!$A$1:$F$23</definedName>
    <definedName name="_xlnm.Print_Area" localSheetId="27">'27'!$A$1:$F$200</definedName>
    <definedName name="_xlnm.Print_Area" localSheetId="28">'28'!$A$1:$F$32</definedName>
    <definedName name="_xlnm.Print_Area" localSheetId="29">'29'!$A$1:$F$24</definedName>
    <definedName name="_xlnm.Print_Area" localSheetId="4">'3'!$A$1:$F$37</definedName>
    <definedName name="_xlnm.Print_Area" localSheetId="30">'30'!$A$1:$F$75</definedName>
    <definedName name="_xlnm.Print_Area" localSheetId="31">'31'!$A$1:$F$78</definedName>
    <definedName name="_xlnm.Print_Area" localSheetId="32">'32'!$A$1:$F$73</definedName>
    <definedName name="_xlnm.Print_Area" localSheetId="33">'33'!$A$1:$F$69</definedName>
    <definedName name="_xlnm.Print_Area" localSheetId="34">'34'!$A$1:$F$13</definedName>
    <definedName name="_xlnm.Print_Area" localSheetId="5">'4'!$A$1:$F$37</definedName>
    <definedName name="_xlnm.Print_Area" localSheetId="6">'5'!$A$1:$F$24</definedName>
    <definedName name="_xlnm.Print_Area" localSheetId="7">'6'!$A$1:$F$25</definedName>
    <definedName name="_xlnm.Print_Area" localSheetId="8">'7'!$A$1:$F$24</definedName>
    <definedName name="_xlnm.Print_Area" localSheetId="9">'8'!$A$1:$F$25</definedName>
    <definedName name="_xlnm.Print_Area" localSheetId="10">'9'!$A$1:$F$36</definedName>
    <definedName name="_xlnm.Print_Area" localSheetId="0">'Resumen Capitulos'!$A$1:$D$56</definedName>
    <definedName name="_xlnm.Print_Area" localSheetId="35">'S. Eq'!$A$1:$F$78</definedName>
    <definedName name="_xlnm.Print_Titles" localSheetId="13">'12'!$1:$5</definedName>
    <definedName name="_xlnm.Print_Titles" localSheetId="15">'14'!$1:$5</definedName>
    <definedName name="_xlnm.Print_Titles" localSheetId="16">'16'!$1:$5</definedName>
    <definedName name="_xlnm.Print_Titles" localSheetId="17">'17'!$1:$5</definedName>
    <definedName name="_xlnm.Print_Titles" localSheetId="18">'18'!$1:$5</definedName>
    <definedName name="_xlnm.Print_Titles" localSheetId="19">'19'!$1:$5</definedName>
    <definedName name="_xlnm.Print_Titles" localSheetId="20">'20'!$1:$5</definedName>
    <definedName name="_xlnm.Print_Titles" localSheetId="23">'23'!$1:$2</definedName>
    <definedName name="_xlnm.Print_Titles" localSheetId="24">'24'!$1:$2</definedName>
    <definedName name="_xlnm.Print_Titles" localSheetId="25">'25'!$1:$2</definedName>
    <definedName name="_xlnm.Print_Titles" localSheetId="27">'27'!$1:$2</definedName>
    <definedName name="_xlnm.Print_Titles" localSheetId="30">'30'!$1:$5</definedName>
    <definedName name="_xlnm.Print_Titles" localSheetId="31">'31'!$1:$2</definedName>
    <definedName name="_xlnm.Print_Titles" localSheetId="32">'32'!$1:$2</definedName>
    <definedName name="_xlnm.Print_Titles" localSheetId="33">'33'!$1:$5</definedName>
  </definedNames>
  <calcPr calcId="152511"/>
</workbook>
</file>

<file path=xl/calcChain.xml><?xml version="1.0" encoding="utf-8"?>
<calcChain xmlns="http://schemas.openxmlformats.org/spreadsheetml/2006/main">
  <c r="F75" i="43" l="1"/>
  <c r="F7" i="43"/>
  <c r="F8" i="43"/>
  <c r="F9" i="43"/>
  <c r="F436" i="43" s="1"/>
  <c r="F10" i="43"/>
  <c r="F11" i="43"/>
  <c r="F12" i="43"/>
  <c r="F13" i="43"/>
  <c r="F14" i="43"/>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14" i="19"/>
  <c r="F77" i="43" l="1"/>
  <c r="D50" i="47" s="1"/>
  <c r="F12" i="17"/>
  <c r="D51" i="47" l="1"/>
  <c r="F18" i="37"/>
  <c r="F21" i="37"/>
  <c r="F22" i="37"/>
  <c r="F25" i="37"/>
  <c r="F26" i="37"/>
  <c r="F29" i="37"/>
  <c r="F30" i="37"/>
  <c r="F32" i="37"/>
  <c r="F33" i="37"/>
  <c r="F34" i="37"/>
  <c r="F35" i="37"/>
  <c r="F36" i="37"/>
  <c r="F38" i="37"/>
  <c r="F39" i="37"/>
  <c r="F44" i="37"/>
  <c r="F45" i="37"/>
  <c r="F46" i="37"/>
  <c r="F47" i="37"/>
  <c r="F48" i="37"/>
  <c r="F49" i="37"/>
  <c r="F50" i="37"/>
  <c r="F53" i="37"/>
  <c r="F54" i="37"/>
  <c r="F55" i="37"/>
  <c r="F56" i="37"/>
  <c r="F57" i="37"/>
  <c r="F60" i="37"/>
  <c r="F61" i="37"/>
  <c r="F62" i="37"/>
  <c r="F63" i="37"/>
  <c r="F64" i="37"/>
  <c r="F65" i="37"/>
  <c r="F66" i="37"/>
  <c r="F67" i="37"/>
  <c r="F70" i="37"/>
  <c r="F71" i="37"/>
  <c r="F72" i="37"/>
  <c r="F75" i="37"/>
  <c r="F76" i="37"/>
  <c r="F78" i="37"/>
  <c r="F79" i="37"/>
  <c r="F80" i="37"/>
  <c r="F81" i="37"/>
  <c r="F82" i="37"/>
  <c r="F83" i="37"/>
  <c r="F85" i="37"/>
  <c r="F86" i="37"/>
  <c r="F91" i="37"/>
  <c r="F92" i="37"/>
  <c r="F93" i="37"/>
  <c r="F94" i="37"/>
  <c r="F95" i="37"/>
  <c r="F96" i="37"/>
  <c r="F99" i="37"/>
  <c r="F100" i="37"/>
  <c r="F103" i="37"/>
  <c r="F104" i="37"/>
  <c r="F105" i="37"/>
  <c r="F106" i="37"/>
  <c r="F107" i="37"/>
  <c r="F108" i="37"/>
  <c r="F109" i="37"/>
  <c r="F112" i="37"/>
  <c r="F113" i="37"/>
  <c r="F116" i="37"/>
  <c r="F117" i="37"/>
  <c r="F118" i="37"/>
  <c r="F119" i="37"/>
  <c r="F121" i="37"/>
  <c r="F122" i="37"/>
  <c r="F123" i="37"/>
  <c r="F124" i="37"/>
  <c r="F125" i="37"/>
  <c r="F126" i="37"/>
  <c r="F137" i="37"/>
  <c r="F138" i="37"/>
  <c r="F139" i="37"/>
  <c r="F140" i="37"/>
  <c r="F141" i="37"/>
  <c r="F144" i="37"/>
  <c r="F145" i="37"/>
  <c r="F148" i="37"/>
  <c r="F149" i="37"/>
  <c r="F150" i="37"/>
  <c r="F153" i="37"/>
  <c r="F154" i="37"/>
  <c r="F159" i="37"/>
  <c r="F160" i="37"/>
  <c r="F161" i="37"/>
  <c r="F162" i="37"/>
  <c r="F163" i="37"/>
  <c r="F166" i="37"/>
  <c r="F167" i="37"/>
  <c r="F170" i="37"/>
  <c r="F171" i="37"/>
  <c r="F172" i="37"/>
  <c r="F173" i="37"/>
  <c r="F176" i="37"/>
  <c r="F181" i="37"/>
  <c r="F182" i="37"/>
  <c r="F183" i="37"/>
  <c r="F184" i="37"/>
  <c r="F185" i="37"/>
  <c r="F188" i="37"/>
  <c r="F189" i="37"/>
  <c r="F192" i="37"/>
  <c r="F193" i="37"/>
  <c r="F194" i="37"/>
  <c r="F195" i="37"/>
  <c r="F198" i="37"/>
  <c r="F201" i="37"/>
  <c r="F203" i="37"/>
  <c r="F204" i="37"/>
  <c r="F209" i="37"/>
  <c r="F210" i="37"/>
  <c r="F211" i="37"/>
  <c r="F212" i="37"/>
  <c r="F215" i="37"/>
  <c r="F216" i="37"/>
  <c r="F218" i="37"/>
  <c r="F219" i="37"/>
  <c r="F220" i="37"/>
  <c r="F221" i="37"/>
  <c r="F224" i="37"/>
  <c r="F227" i="37"/>
  <c r="F228" i="37"/>
  <c r="F230" i="37"/>
  <c r="F231" i="37"/>
  <c r="F14" i="32"/>
  <c r="F15" i="32"/>
  <c r="F16" i="32"/>
  <c r="F17" i="32"/>
  <c r="F19" i="32"/>
  <c r="F21" i="32"/>
  <c r="F22" i="32"/>
  <c r="F23" i="32"/>
  <c r="F24" i="32"/>
  <c r="F26" i="32"/>
  <c r="F27" i="32"/>
  <c r="F28" i="32"/>
  <c r="F29" i="32"/>
  <c r="F30" i="32"/>
  <c r="F31" i="32"/>
  <c r="F32" i="32"/>
  <c r="F34" i="32"/>
  <c r="F35" i="32"/>
  <c r="F36" i="32"/>
  <c r="F37" i="32"/>
  <c r="F38" i="32"/>
  <c r="F39" i="32"/>
  <c r="F40" i="32"/>
  <c r="F41" i="32"/>
  <c r="F42" i="32"/>
  <c r="F43" i="32"/>
  <c r="F44" i="32"/>
  <c r="F45" i="32"/>
  <c r="F46" i="32"/>
  <c r="F47" i="32"/>
  <c r="F49" i="32"/>
  <c r="F50" i="32"/>
  <c r="F51" i="32"/>
  <c r="F52" i="32"/>
  <c r="F53" i="32"/>
  <c r="F54" i="32"/>
  <c r="F56" i="32"/>
  <c r="F57" i="32"/>
  <c r="F58" i="32"/>
  <c r="F59" i="32"/>
  <c r="F60" i="32"/>
  <c r="F61" i="32"/>
  <c r="F62" i="32"/>
  <c r="F63" i="32"/>
  <c r="F64" i="32"/>
  <c r="F66" i="32"/>
  <c r="F9" i="32"/>
  <c r="F10" i="32"/>
  <c r="F11" i="32"/>
  <c r="F12" i="32"/>
  <c r="F8" i="32"/>
  <c r="F25" i="9"/>
  <c r="F29" i="9"/>
  <c r="F8" i="9"/>
  <c r="F9" i="9"/>
  <c r="F11" i="9"/>
  <c r="F12" i="9"/>
  <c r="F13" i="9"/>
  <c r="F14" i="9"/>
  <c r="F15" i="9"/>
  <c r="F16" i="9"/>
  <c r="F17" i="9"/>
  <c r="F18" i="9"/>
  <c r="F19" i="9"/>
  <c r="F20" i="9"/>
  <c r="F22" i="9"/>
  <c r="F23" i="9"/>
  <c r="F24" i="9"/>
  <c r="F26" i="9"/>
  <c r="F27" i="9"/>
  <c r="F28"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9" i="9"/>
  <c r="F60" i="9"/>
  <c r="F61" i="9"/>
  <c r="F62" i="9"/>
  <c r="F63" i="9"/>
  <c r="F64" i="9"/>
  <c r="F65" i="9"/>
  <c r="F66" i="9"/>
  <c r="F67" i="9"/>
  <c r="F68" i="9"/>
  <c r="F69" i="9"/>
  <c r="F70" i="9"/>
  <c r="F71" i="9"/>
  <c r="F75"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 i="10"/>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8" i="11"/>
  <c r="F18" i="35"/>
  <c r="F19" i="35"/>
  <c r="F20" i="35"/>
  <c r="F21" i="35"/>
  <c r="F22" i="35"/>
  <c r="F23" i="35"/>
  <c r="F24" i="35"/>
  <c r="F25" i="35"/>
  <c r="F26" i="35"/>
  <c r="F27" i="35"/>
  <c r="F29" i="35"/>
  <c r="F9" i="35"/>
  <c r="F10" i="35"/>
  <c r="F11" i="35"/>
  <c r="F12" i="35"/>
  <c r="F13" i="35"/>
  <c r="F14" i="35"/>
  <c r="F15" i="35"/>
  <c r="F16" i="35"/>
  <c r="F8" i="35"/>
  <c r="F10" i="41"/>
  <c r="F12" i="41"/>
  <c r="F14" i="41"/>
  <c r="F15" i="41"/>
  <c r="F17" i="41"/>
  <c r="F20" i="41"/>
  <c r="F22" i="41"/>
  <c r="F24" i="41"/>
  <c r="F25" i="41"/>
  <c r="F26" i="41"/>
  <c r="F29" i="41"/>
  <c r="F31" i="41"/>
  <c r="F33" i="41"/>
  <c r="F34" i="41"/>
  <c r="F35" i="41"/>
  <c r="F38" i="41"/>
  <c r="F40" i="41"/>
  <c r="F42" i="41"/>
  <c r="F43" i="41"/>
  <c r="F44" i="41"/>
  <c r="F47" i="41"/>
  <c r="F49" i="41"/>
  <c r="F51" i="41"/>
  <c r="F52" i="41"/>
  <c r="F53" i="41"/>
  <c r="F56" i="41"/>
  <c r="F58" i="41"/>
  <c r="F60" i="41"/>
  <c r="F61" i="41"/>
  <c r="F62" i="41"/>
  <c r="F65" i="41"/>
  <c r="F67" i="41"/>
  <c r="F69" i="41"/>
  <c r="F70" i="41"/>
  <c r="F71" i="41"/>
  <c r="F74" i="41"/>
  <c r="F76" i="41"/>
  <c r="F78" i="41"/>
  <c r="F79" i="41"/>
  <c r="F80" i="41"/>
  <c r="F83" i="41"/>
  <c r="F84" i="41"/>
  <c r="F85" i="41"/>
  <c r="F87" i="41"/>
  <c r="F88" i="41"/>
  <c r="F89" i="41"/>
  <c r="F92" i="41"/>
  <c r="F94" i="41"/>
  <c r="F96" i="41"/>
  <c r="F97" i="41"/>
  <c r="F98" i="41"/>
  <c r="F101" i="41"/>
  <c r="F103" i="41"/>
  <c r="F105" i="41"/>
  <c r="F106" i="41"/>
  <c r="F107" i="41"/>
  <c r="F110" i="41"/>
  <c r="F112" i="41"/>
  <c r="F114" i="41"/>
  <c r="F115" i="41"/>
  <c r="F116" i="41"/>
  <c r="F119" i="41"/>
  <c r="F121" i="41"/>
  <c r="F123" i="41"/>
  <c r="F124" i="41"/>
  <c r="F125" i="41"/>
  <c r="F128" i="41"/>
  <c r="F130" i="41"/>
  <c r="F132" i="41"/>
  <c r="F133" i="41"/>
  <c r="F134" i="41"/>
  <c r="F137" i="41"/>
  <c r="F139" i="41"/>
  <c r="F141" i="41"/>
  <c r="F142" i="41"/>
  <c r="F143" i="41"/>
  <c r="F146" i="41"/>
  <c r="F148" i="41"/>
  <c r="F150" i="41"/>
  <c r="F151" i="41"/>
  <c r="F152" i="41"/>
  <c r="F155" i="41"/>
  <c r="F157" i="41"/>
  <c r="F159" i="41"/>
  <c r="F160" i="41"/>
  <c r="F161" i="41"/>
  <c r="F164" i="41"/>
  <c r="F166" i="41"/>
  <c r="F167" i="41"/>
  <c r="F168" i="41"/>
  <c r="F169" i="41"/>
  <c r="F170" i="41"/>
  <c r="F171" i="41"/>
  <c r="F172" i="41"/>
  <c r="F173" i="41"/>
  <c r="F174" i="41"/>
  <c r="F175" i="41"/>
  <c r="F176" i="41"/>
  <c r="F177" i="41"/>
  <c r="F178" i="41"/>
  <c r="F179" i="41"/>
  <c r="F180" i="41"/>
  <c r="F181" i="41"/>
  <c r="F182" i="41"/>
  <c r="F183" i="41"/>
  <c r="F184" i="41"/>
  <c r="F185" i="41"/>
  <c r="F186" i="41"/>
  <c r="F187" i="41"/>
  <c r="F188" i="41"/>
  <c r="F189" i="41"/>
  <c r="F190" i="41"/>
  <c r="F191" i="41"/>
  <c r="F192" i="41"/>
  <c r="F193" i="41"/>
  <c r="F195" i="41"/>
  <c r="F196" i="41"/>
  <c r="F197" i="41"/>
  <c r="F9" i="41"/>
  <c r="F9" i="39"/>
  <c r="F10" i="39"/>
  <c r="F11" i="39"/>
  <c r="F13" i="39"/>
  <c r="F14" i="39"/>
  <c r="F15" i="39"/>
  <c r="F16" i="39"/>
  <c r="F17" i="39"/>
  <c r="F18" i="39"/>
  <c r="F19" i="39"/>
  <c r="F20" i="39"/>
  <c r="F7" i="39"/>
  <c r="F10" i="38"/>
  <c r="F12" i="38"/>
  <c r="F14" i="38"/>
  <c r="F8" i="38"/>
  <c r="F11" i="37"/>
  <c r="F12" i="37"/>
  <c r="F13" i="37"/>
  <c r="F14" i="37"/>
  <c r="F15" i="37"/>
  <c r="F128" i="37"/>
  <c r="F129" i="37"/>
  <c r="F130" i="37"/>
  <c r="F131" i="37"/>
  <c r="F132" i="37"/>
  <c r="F79" i="40"/>
  <c r="F205" i="40"/>
  <c r="F10" i="40"/>
  <c r="F11" i="40"/>
  <c r="F12" i="40"/>
  <c r="F13" i="40"/>
  <c r="F14" i="40"/>
  <c r="F18" i="40"/>
  <c r="F19" i="40"/>
  <c r="F20" i="40"/>
  <c r="F21" i="40"/>
  <c r="F23" i="40"/>
  <c r="F24" i="40"/>
  <c r="F25" i="40"/>
  <c r="F26" i="40"/>
  <c r="F27" i="40"/>
  <c r="F29" i="40"/>
  <c r="F31" i="40"/>
  <c r="F33" i="40"/>
  <c r="F35" i="40"/>
  <c r="F36" i="40"/>
  <c r="F39" i="40"/>
  <c r="F41" i="40"/>
  <c r="F43" i="40"/>
  <c r="F45" i="40"/>
  <c r="F47" i="40"/>
  <c r="F49" i="40"/>
  <c r="F51" i="40"/>
  <c r="F53" i="40"/>
  <c r="F55" i="40"/>
  <c r="F57" i="40"/>
  <c r="F58" i="40"/>
  <c r="F59" i="40"/>
  <c r="F60" i="40"/>
  <c r="F61" i="40"/>
  <c r="F62" i="40"/>
  <c r="F63" i="40"/>
  <c r="F64" i="40"/>
  <c r="F66" i="40"/>
  <c r="F69" i="40"/>
  <c r="F71" i="40"/>
  <c r="F73" i="40"/>
  <c r="F75" i="40"/>
  <c r="F77" i="40"/>
  <c r="F81" i="40"/>
  <c r="F83" i="40"/>
  <c r="F85" i="40"/>
  <c r="F87" i="40"/>
  <c r="F89" i="40"/>
  <c r="F91" i="40"/>
  <c r="F93" i="40"/>
  <c r="F96" i="40"/>
  <c r="F98" i="40"/>
  <c r="F100" i="40"/>
  <c r="F102" i="40"/>
  <c r="F104" i="40"/>
  <c r="F106" i="40"/>
  <c r="F108" i="40"/>
  <c r="F110" i="40"/>
  <c r="F112" i="40"/>
  <c r="F114" i="40"/>
  <c r="F116" i="40"/>
  <c r="F118" i="40"/>
  <c r="F120" i="40"/>
  <c r="F122" i="40"/>
  <c r="F123" i="40"/>
  <c r="F124" i="40"/>
  <c r="F127" i="40"/>
  <c r="F129" i="40"/>
  <c r="F131" i="40"/>
  <c r="F133" i="40"/>
  <c r="F136" i="40"/>
  <c r="F137" i="40"/>
  <c r="F138" i="40"/>
  <c r="F140" i="40"/>
  <c r="F142" i="40"/>
  <c r="F144" i="40"/>
  <c r="F146" i="40"/>
  <c r="F147" i="40"/>
  <c r="F149" i="40"/>
  <c r="F152" i="40"/>
  <c r="F154" i="40"/>
  <c r="F156" i="40"/>
  <c r="F158" i="40"/>
  <c r="F160" i="40"/>
  <c r="F162" i="40"/>
  <c r="F164" i="40"/>
  <c r="F166" i="40"/>
  <c r="F168" i="40"/>
  <c r="F170" i="40"/>
  <c r="F171" i="40"/>
  <c r="F172" i="40"/>
  <c r="F173" i="40"/>
  <c r="F174" i="40"/>
  <c r="F177" i="40"/>
  <c r="F179" i="40"/>
  <c r="F181" i="40"/>
  <c r="F183" i="40"/>
  <c r="F185" i="40"/>
  <c r="F187" i="40"/>
  <c r="F189" i="40"/>
  <c r="F191" i="40"/>
  <c r="F193" i="40"/>
  <c r="F195" i="40"/>
  <c r="F197" i="40"/>
  <c r="F199" i="40"/>
  <c r="F201" i="40"/>
  <c r="F203" i="40"/>
  <c r="F207" i="40"/>
  <c r="F209" i="40"/>
  <c r="F211" i="40"/>
  <c r="F213" i="40"/>
  <c r="F215" i="40"/>
  <c r="F217" i="40"/>
  <c r="F219" i="40"/>
  <c r="F221" i="40"/>
  <c r="F223" i="40"/>
  <c r="F225" i="40"/>
  <c r="F227" i="40"/>
  <c r="F229" i="40"/>
  <c r="F231" i="40"/>
  <c r="F233" i="40"/>
  <c r="F235" i="40"/>
  <c r="F237" i="40"/>
  <c r="F239" i="40"/>
  <c r="F241" i="40"/>
  <c r="F243" i="40"/>
  <c r="F245" i="40"/>
  <c r="F247" i="40"/>
  <c r="F249" i="40"/>
  <c r="F251" i="40"/>
  <c r="F253" i="40"/>
  <c r="F255" i="40"/>
  <c r="F257" i="40"/>
  <c r="F259" i="40"/>
  <c r="F261" i="40"/>
  <c r="F263" i="40"/>
  <c r="F264" i="40"/>
  <c r="F265" i="40"/>
  <c r="F268" i="40"/>
  <c r="F270" i="40"/>
  <c r="F272" i="40"/>
  <c r="F273" i="40"/>
  <c r="F274" i="40"/>
  <c r="F276" i="40"/>
  <c r="F278" i="40"/>
  <c r="F280" i="40"/>
  <c r="F282" i="40"/>
  <c r="F284" i="40"/>
  <c r="F286" i="40"/>
  <c r="F288" i="40"/>
  <c r="F290" i="40"/>
  <c r="F292" i="40"/>
  <c r="F294" i="40"/>
  <c r="F295" i="40"/>
  <c r="F298" i="40"/>
  <c r="F300" i="40"/>
  <c r="F302" i="40"/>
  <c r="F304" i="40"/>
  <c r="F9" i="40"/>
  <c r="F9" i="13"/>
  <c r="F10" i="13"/>
  <c r="F11" i="13"/>
  <c r="F12" i="13"/>
  <c r="F14" i="13"/>
  <c r="F15" i="13"/>
  <c r="F16" i="13"/>
  <c r="F18" i="13"/>
  <c r="F20" i="13"/>
  <c r="F21" i="13"/>
  <c r="F22" i="13"/>
  <c r="F24" i="13"/>
  <c r="F25" i="13"/>
  <c r="F8" i="13"/>
  <c r="F16" i="33"/>
  <c r="F17" i="33"/>
  <c r="F18" i="33"/>
  <c r="F19" i="33"/>
  <c r="F20" i="33"/>
  <c r="F21" i="33"/>
  <c r="F23" i="33"/>
  <c r="F24" i="33"/>
  <c r="F25" i="33"/>
  <c r="F26" i="33"/>
  <c r="F27" i="33"/>
  <c r="F28" i="33"/>
  <c r="F29" i="33"/>
  <c r="F30" i="33"/>
  <c r="F31" i="33"/>
  <c r="F32" i="33"/>
  <c r="F33" i="33"/>
  <c r="F34" i="33"/>
  <c r="F35" i="33"/>
  <c r="F36" i="33"/>
  <c r="F37" i="33"/>
  <c r="F38" i="33"/>
  <c r="F39" i="33"/>
  <c r="F9" i="33"/>
  <c r="F10" i="33"/>
  <c r="F11" i="33"/>
  <c r="F12" i="33"/>
  <c r="F13" i="33"/>
  <c r="F14" i="33"/>
  <c r="F8" i="33"/>
  <c r="F10" i="34"/>
  <c r="F11" i="34"/>
  <c r="F13" i="34"/>
  <c r="F14" i="34"/>
  <c r="F15" i="34"/>
  <c r="F16" i="34"/>
  <c r="F17" i="34"/>
  <c r="F18" i="34"/>
  <c r="F19" i="34"/>
  <c r="F20" i="34"/>
  <c r="F21" i="34"/>
  <c r="F23" i="34"/>
  <c r="F25" i="34"/>
  <c r="F26" i="34"/>
  <c r="F27" i="34"/>
  <c r="F29" i="34"/>
  <c r="F30" i="34"/>
  <c r="F31" i="34"/>
  <c r="F32" i="34"/>
  <c r="F33" i="34"/>
  <c r="F34" i="34"/>
  <c r="F35" i="34"/>
  <c r="F36" i="34"/>
  <c r="F38" i="34"/>
  <c r="F40" i="34"/>
  <c r="F42" i="34"/>
  <c r="F43" i="34"/>
  <c r="F45" i="34"/>
  <c r="F46" i="34"/>
  <c r="F47" i="34"/>
  <c r="F49" i="34"/>
  <c r="F8" i="34"/>
  <c r="F82" i="16"/>
  <c r="F83" i="16"/>
  <c r="F85" i="16"/>
  <c r="F86" i="16"/>
  <c r="F87" i="16"/>
  <c r="F89" i="16"/>
  <c r="F9" i="16"/>
  <c r="F11" i="16"/>
  <c r="F12" i="16"/>
  <c r="F13" i="16"/>
  <c r="F14" i="16"/>
  <c r="F15" i="16"/>
  <c r="F16" i="16"/>
  <c r="F17" i="16"/>
  <c r="F19" i="16"/>
  <c r="F20" i="16"/>
  <c r="F22" i="16"/>
  <c r="F23" i="16"/>
  <c r="F24" i="16"/>
  <c r="F25" i="16"/>
  <c r="F26" i="16"/>
  <c r="F27" i="16"/>
  <c r="F28" i="16"/>
  <c r="F29" i="16"/>
  <c r="F31" i="16"/>
  <c r="F32" i="16"/>
  <c r="F33" i="16"/>
  <c r="F34" i="16"/>
  <c r="F35" i="16"/>
  <c r="F36" i="16"/>
  <c r="F37" i="16"/>
  <c r="F38" i="16"/>
  <c r="F39" i="16"/>
  <c r="F40" i="16"/>
  <c r="F41" i="16"/>
  <c r="F42" i="16"/>
  <c r="F44" i="16"/>
  <c r="F45" i="16"/>
  <c r="F47" i="16"/>
  <c r="F48" i="16"/>
  <c r="F49" i="16"/>
  <c r="F50" i="16"/>
  <c r="F51" i="16"/>
  <c r="F53" i="16"/>
  <c r="F54" i="16"/>
  <c r="F55" i="16"/>
  <c r="F56" i="16"/>
  <c r="F57" i="16"/>
  <c r="F59" i="16"/>
  <c r="F60" i="16"/>
  <c r="F62" i="16"/>
  <c r="F63" i="16"/>
  <c r="F64" i="16"/>
  <c r="F65" i="16"/>
  <c r="F67" i="16"/>
  <c r="F69" i="16"/>
  <c r="F70" i="16"/>
  <c r="F72" i="16"/>
  <c r="F73" i="16"/>
  <c r="F74" i="16"/>
  <c r="F75" i="16"/>
  <c r="F76" i="16"/>
  <c r="F77" i="16"/>
  <c r="F78" i="16"/>
  <c r="F79" i="16"/>
  <c r="F80" i="16"/>
  <c r="F8" i="16"/>
  <c r="F11" i="31"/>
  <c r="F12" i="31"/>
  <c r="F14" i="31"/>
  <c r="F15" i="31"/>
  <c r="F16" i="31"/>
  <c r="F17" i="31"/>
  <c r="F18" i="31"/>
  <c r="F19" i="31"/>
  <c r="F20" i="31"/>
  <c r="F21" i="31"/>
  <c r="F22" i="31"/>
  <c r="F24" i="31"/>
  <c r="F25" i="31"/>
  <c r="F26" i="31"/>
  <c r="F28" i="31"/>
  <c r="F30" i="31"/>
  <c r="F31" i="31"/>
  <c r="F33" i="31"/>
  <c r="F34" i="31"/>
  <c r="F35" i="31"/>
  <c r="F36" i="31"/>
  <c r="F37" i="31"/>
  <c r="F38" i="31"/>
  <c r="F39" i="31"/>
  <c r="F40" i="31"/>
  <c r="F41" i="31"/>
  <c r="F43" i="31"/>
  <c r="F45" i="31"/>
  <c r="F46" i="31"/>
  <c r="F47" i="31"/>
  <c r="F48" i="31"/>
  <c r="F50" i="31"/>
  <c r="F52" i="31"/>
  <c r="F54" i="31"/>
  <c r="F55" i="31"/>
  <c r="F57" i="31"/>
  <c r="F58" i="31"/>
  <c r="F59" i="31"/>
  <c r="F61" i="31"/>
  <c r="F9" i="31"/>
  <c r="F8" i="31"/>
  <c r="F9" i="3"/>
  <c r="F11" i="3"/>
  <c r="F12" i="3"/>
  <c r="F13" i="3"/>
  <c r="F14" i="3"/>
  <c r="F15" i="3"/>
  <c r="F16" i="3"/>
  <c r="F17" i="3"/>
  <c r="F18" i="3"/>
  <c r="F20" i="3"/>
  <c r="F21" i="3"/>
  <c r="F22" i="3"/>
  <c r="F23" i="3"/>
  <c r="F24" i="3"/>
  <c r="F25" i="3"/>
  <c r="F26" i="3"/>
  <c r="F27" i="3"/>
  <c r="F28" i="3"/>
  <c r="F29" i="3"/>
  <c r="F31" i="3"/>
  <c r="F32" i="3"/>
  <c r="F33" i="3"/>
  <c r="F34" i="3"/>
  <c r="F35" i="3"/>
  <c r="F37" i="3"/>
  <c r="F38" i="3"/>
  <c r="F40" i="3"/>
  <c r="F41" i="3"/>
  <c r="F42" i="3"/>
  <c r="F43" i="3"/>
  <c r="F44" i="3"/>
  <c r="F45" i="3"/>
  <c r="F46" i="3"/>
  <c r="F47" i="3"/>
  <c r="F48" i="3"/>
  <c r="F49" i="3"/>
  <c r="F50" i="3"/>
  <c r="F51" i="3"/>
  <c r="F52" i="3"/>
  <c r="F54" i="3"/>
  <c r="F55" i="3"/>
  <c r="F56" i="3"/>
  <c r="F57" i="3"/>
  <c r="F58" i="3"/>
  <c r="F59" i="3"/>
  <c r="F60" i="3"/>
  <c r="F61" i="3"/>
  <c r="F62" i="3"/>
  <c r="F64" i="3"/>
  <c r="F65" i="3"/>
  <c r="F66" i="3"/>
  <c r="F67" i="3"/>
  <c r="F68" i="3"/>
  <c r="F69" i="3"/>
  <c r="F71" i="3"/>
  <c r="F72" i="3"/>
  <c r="F73" i="3"/>
  <c r="F74" i="3"/>
  <c r="F75" i="3"/>
  <c r="F76" i="3"/>
  <c r="F77" i="3"/>
  <c r="F78" i="3"/>
  <c r="F79" i="3"/>
  <c r="F80" i="3"/>
  <c r="F81" i="3"/>
  <c r="F82" i="3"/>
  <c r="F83" i="3"/>
  <c r="F84" i="3"/>
  <c r="F85" i="3"/>
  <c r="F86" i="3"/>
  <c r="F87" i="3"/>
  <c r="F88" i="3"/>
  <c r="F89" i="3"/>
  <c r="F90" i="3"/>
  <c r="F91" i="3"/>
  <c r="F93" i="3"/>
  <c r="F94" i="3"/>
  <c r="F95" i="3"/>
  <c r="F96" i="3"/>
  <c r="F97" i="3"/>
  <c r="F98" i="3"/>
  <c r="F99" i="3"/>
  <c r="F100" i="3"/>
  <c r="F101" i="3"/>
  <c r="F102" i="3"/>
  <c r="F103" i="3"/>
  <c r="F104" i="3"/>
  <c r="F106" i="3"/>
  <c r="F107" i="3"/>
  <c r="F109" i="3"/>
  <c r="F110" i="3"/>
  <c r="F111" i="3"/>
  <c r="F113" i="3"/>
  <c r="F114" i="3"/>
  <c r="F115" i="3"/>
  <c r="F116" i="3"/>
  <c r="F117" i="3"/>
  <c r="F118" i="3"/>
  <c r="F119" i="3"/>
  <c r="F120" i="3"/>
  <c r="F121" i="3"/>
  <c r="F122" i="3"/>
  <c r="F123" i="3"/>
  <c r="F124" i="3"/>
  <c r="F125" i="3"/>
  <c r="F126" i="3"/>
  <c r="F127" i="3"/>
  <c r="F128" i="3"/>
  <c r="F129" i="3"/>
  <c r="F130" i="3"/>
  <c r="F131" i="3"/>
  <c r="F132" i="3"/>
  <c r="F133" i="3"/>
  <c r="F135" i="3"/>
  <c r="F136" i="3"/>
  <c r="F137" i="3"/>
  <c r="F138" i="3"/>
  <c r="F139" i="3"/>
  <c r="F140" i="3"/>
  <c r="F141" i="3"/>
  <c r="F142" i="3"/>
  <c r="F144" i="3"/>
  <c r="F145" i="3"/>
  <c r="F146" i="3"/>
  <c r="F147" i="3"/>
  <c r="F148" i="3"/>
  <c r="F149" i="3"/>
  <c r="F150" i="3"/>
  <c r="F152" i="3"/>
  <c r="F153" i="3"/>
  <c r="F154" i="3"/>
  <c r="F155" i="3"/>
  <c r="F156" i="3"/>
  <c r="F157" i="3"/>
  <c r="F158" i="3"/>
  <c r="F159" i="3"/>
  <c r="F160" i="3"/>
  <c r="F161" i="3"/>
  <c r="F162" i="3"/>
  <c r="F163" i="3"/>
  <c r="F164" i="3"/>
  <c r="F165" i="3"/>
  <c r="F166" i="3"/>
  <c r="F167" i="3"/>
  <c r="F168" i="3"/>
  <c r="F170" i="3"/>
  <c r="F172" i="3"/>
  <c r="F173" i="3"/>
  <c r="F174" i="3"/>
  <c r="F175" i="3"/>
  <c r="F176" i="3"/>
  <c r="F177" i="3"/>
  <c r="F179" i="3"/>
  <c r="F8" i="3"/>
  <c r="F9" i="15"/>
  <c r="F11" i="15"/>
  <c r="F12" i="15"/>
  <c r="F13" i="15"/>
  <c r="F14" i="15"/>
  <c r="F15" i="15"/>
  <c r="F16" i="15"/>
  <c r="F17" i="15"/>
  <c r="F18" i="15"/>
  <c r="F19" i="15"/>
  <c r="F21" i="15"/>
  <c r="F22" i="15"/>
  <c r="F23" i="15"/>
  <c r="F24" i="15"/>
  <c r="F26" i="15"/>
  <c r="F27" i="15"/>
  <c r="F29" i="15"/>
  <c r="F30" i="15"/>
  <c r="F31" i="15"/>
  <c r="F32" i="15"/>
  <c r="F33" i="15"/>
  <c r="F34" i="15"/>
  <c r="F35" i="15"/>
  <c r="F37" i="15"/>
  <c r="F38" i="15"/>
  <c r="F39" i="15"/>
  <c r="F40" i="15"/>
  <c r="F41" i="15"/>
  <c r="F42" i="15"/>
  <c r="F43" i="15"/>
  <c r="F44" i="15"/>
  <c r="F45" i="15"/>
  <c r="F47" i="15"/>
  <c r="F49" i="15"/>
  <c r="F51" i="15"/>
  <c r="F52" i="15"/>
  <c r="F53" i="15"/>
  <c r="F55" i="15"/>
  <c r="F56" i="15"/>
  <c r="F57" i="15"/>
  <c r="F58" i="15"/>
  <c r="F59" i="15"/>
  <c r="F61" i="15"/>
  <c r="F62" i="15"/>
  <c r="F64" i="15"/>
  <c r="F65" i="15"/>
  <c r="F67" i="15"/>
  <c r="F68" i="15"/>
  <c r="F69" i="15"/>
  <c r="F71" i="15"/>
  <c r="F8" i="15"/>
  <c r="F12" i="14"/>
  <c r="F13" i="14"/>
  <c r="F14" i="14"/>
  <c r="F15" i="14"/>
  <c r="F16" i="14"/>
  <c r="F17" i="14"/>
  <c r="F18" i="14"/>
  <c r="F19" i="14"/>
  <c r="F20" i="14"/>
  <c r="F21" i="14"/>
  <c r="F23" i="14"/>
  <c r="F24" i="14"/>
  <c r="F25" i="14"/>
  <c r="F27" i="14"/>
  <c r="F29" i="14"/>
  <c r="F30" i="14"/>
  <c r="F31" i="14"/>
  <c r="F32" i="14"/>
  <c r="F33" i="14"/>
  <c r="F34" i="14"/>
  <c r="F35" i="14"/>
  <c r="F37" i="14"/>
  <c r="F38" i="14"/>
  <c r="F39" i="14"/>
  <c r="F40" i="14"/>
  <c r="F41" i="14"/>
  <c r="F42" i="14"/>
  <c r="F43" i="14"/>
  <c r="F44" i="14"/>
  <c r="F45" i="14"/>
  <c r="F47" i="14"/>
  <c r="F49" i="14"/>
  <c r="F51" i="14"/>
  <c r="F52" i="14"/>
  <c r="F53" i="14"/>
  <c r="F55" i="14"/>
  <c r="F57" i="14"/>
  <c r="F58" i="14"/>
  <c r="F59" i="14"/>
  <c r="F60" i="14"/>
  <c r="F61" i="14"/>
  <c r="F62" i="14"/>
  <c r="F64" i="14"/>
  <c r="F65" i="14"/>
  <c r="F67" i="14"/>
  <c r="F68" i="14"/>
  <c r="F70" i="14"/>
  <c r="F71" i="14"/>
  <c r="F72" i="14"/>
  <c r="F73" i="14"/>
  <c r="F75" i="14"/>
  <c r="F9" i="14"/>
  <c r="F10" i="14"/>
  <c r="F8" i="14"/>
  <c r="F9" i="28"/>
  <c r="F11" i="28"/>
  <c r="F12" i="28"/>
  <c r="F13" i="28"/>
  <c r="F14" i="28"/>
  <c r="F15" i="28"/>
  <c r="F16" i="28"/>
  <c r="F17" i="28"/>
  <c r="F18" i="28"/>
  <c r="F20" i="28"/>
  <c r="F8" i="28"/>
  <c r="F13" i="29"/>
  <c r="F14" i="29"/>
  <c r="F15" i="29"/>
  <c r="F16" i="29"/>
  <c r="F17" i="29"/>
  <c r="F18" i="29"/>
  <c r="F19" i="29"/>
  <c r="F20" i="29"/>
  <c r="F21" i="29"/>
  <c r="F22" i="29"/>
  <c r="F23" i="29"/>
  <c r="F24" i="29"/>
  <c r="F25" i="29"/>
  <c r="F26" i="29"/>
  <c r="F27" i="29"/>
  <c r="F29" i="29"/>
  <c r="F30" i="29"/>
  <c r="F31" i="29"/>
  <c r="F32" i="29"/>
  <c r="F33" i="29"/>
  <c r="F34" i="29"/>
  <c r="F35" i="29"/>
  <c r="F37" i="29"/>
  <c r="F38" i="29"/>
  <c r="F39" i="29"/>
  <c r="F40" i="29"/>
  <c r="F42" i="29"/>
  <c r="F43" i="29"/>
  <c r="F44" i="29"/>
  <c r="F45" i="29"/>
  <c r="F46" i="29"/>
  <c r="F47" i="29"/>
  <c r="F49" i="29"/>
  <c r="F50" i="29"/>
  <c r="F51" i="29"/>
  <c r="F52" i="29"/>
  <c r="F53" i="29"/>
  <c r="F54" i="29"/>
  <c r="F55" i="29"/>
  <c r="F56" i="29"/>
  <c r="F57" i="29"/>
  <c r="F59" i="29"/>
  <c r="F61" i="29"/>
  <c r="F62" i="29"/>
  <c r="F63" i="29"/>
  <c r="F64" i="29"/>
  <c r="F65" i="29"/>
  <c r="F66" i="29"/>
  <c r="F67" i="29"/>
  <c r="F69" i="29"/>
  <c r="F71" i="29"/>
  <c r="F73" i="29"/>
  <c r="F74" i="29"/>
  <c r="F75" i="29"/>
  <c r="F76" i="29"/>
  <c r="F77" i="29"/>
  <c r="F78" i="29"/>
  <c r="F80" i="29"/>
  <c r="F81" i="29"/>
  <c r="F83" i="29"/>
  <c r="F84" i="29"/>
  <c r="F85" i="29"/>
  <c r="F87" i="29"/>
  <c r="F9" i="29"/>
  <c r="F10" i="29"/>
  <c r="F11" i="29"/>
  <c r="F8" i="29"/>
  <c r="F12" i="30"/>
  <c r="F13" i="30"/>
  <c r="F14" i="30"/>
  <c r="F15" i="30"/>
  <c r="F16" i="30"/>
  <c r="F17" i="30"/>
  <c r="F18" i="30"/>
  <c r="F19" i="30"/>
  <c r="F20" i="30"/>
  <c r="F21" i="30"/>
  <c r="F22" i="30"/>
  <c r="F23" i="30"/>
  <c r="F25" i="30"/>
  <c r="F27" i="30"/>
  <c r="F29" i="30"/>
  <c r="F30" i="30"/>
  <c r="F31" i="30"/>
  <c r="F9" i="30"/>
  <c r="F10" i="30"/>
  <c r="F8" i="30"/>
  <c r="F9" i="22"/>
  <c r="F10" i="22"/>
  <c r="F12" i="22"/>
  <c r="F13" i="22"/>
  <c r="F14" i="22"/>
  <c r="F15" i="22"/>
  <c r="F16" i="22"/>
  <c r="F17" i="22"/>
  <c r="F18" i="22"/>
  <c r="F19" i="22"/>
  <c r="F21" i="22"/>
  <c r="F22" i="22"/>
  <c r="F23" i="22"/>
  <c r="F24" i="22"/>
  <c r="F26" i="22"/>
  <c r="F28" i="22"/>
  <c r="F29" i="22"/>
  <c r="F31" i="22"/>
  <c r="F8" i="22"/>
  <c r="F9" i="23"/>
  <c r="F10" i="23"/>
  <c r="F12" i="23"/>
  <c r="F13" i="23"/>
  <c r="F14" i="23"/>
  <c r="F15" i="23"/>
  <c r="F16" i="23"/>
  <c r="F18" i="23"/>
  <c r="F19" i="23"/>
  <c r="F20" i="23"/>
  <c r="F21" i="23"/>
  <c r="F22" i="23"/>
  <c r="F23" i="23"/>
  <c r="F24" i="23"/>
  <c r="F25" i="23"/>
  <c r="F27" i="23"/>
  <c r="F29" i="23"/>
  <c r="F31" i="23"/>
  <c r="F32" i="23"/>
  <c r="F33" i="23"/>
  <c r="F8" i="23"/>
  <c r="F35" i="23" s="1"/>
  <c r="D16" i="47" s="1"/>
  <c r="F9" i="26"/>
  <c r="F10" i="26"/>
  <c r="F11" i="26"/>
  <c r="F12" i="26"/>
  <c r="F13" i="26"/>
  <c r="F15" i="26"/>
  <c r="F16" i="26"/>
  <c r="F17" i="26"/>
  <c r="F18" i="26"/>
  <c r="F20" i="26"/>
  <c r="F21" i="26"/>
  <c r="F22" i="26"/>
  <c r="F8" i="26"/>
  <c r="F9" i="25"/>
  <c r="F10" i="25"/>
  <c r="F11" i="25"/>
  <c r="F12" i="25"/>
  <c r="F13" i="25"/>
  <c r="F14" i="25"/>
  <c r="F16" i="25"/>
  <c r="F17" i="25"/>
  <c r="F18" i="25"/>
  <c r="F19" i="25"/>
  <c r="F20" i="25"/>
  <c r="F21" i="25"/>
  <c r="F8" i="25"/>
  <c r="F14" i="24"/>
  <c r="F15" i="24"/>
  <c r="F16" i="24"/>
  <c r="F17" i="24"/>
  <c r="F18" i="24"/>
  <c r="F19" i="24"/>
  <c r="F20" i="24"/>
  <c r="F22" i="24"/>
  <c r="F9" i="24"/>
  <c r="F10" i="24"/>
  <c r="F11" i="24"/>
  <c r="F12" i="24"/>
  <c r="F8" i="24"/>
  <c r="F8" i="21"/>
  <c r="F9" i="21"/>
  <c r="F10" i="21"/>
  <c r="F11" i="21"/>
  <c r="F12" i="21"/>
  <c r="F14" i="21"/>
  <c r="F15" i="21"/>
  <c r="F16" i="21"/>
  <c r="F17" i="21"/>
  <c r="F18" i="21"/>
  <c r="F19" i="21"/>
  <c r="F21" i="21"/>
  <c r="F8" i="18"/>
  <c r="F9" i="18"/>
  <c r="F10" i="18"/>
  <c r="F11" i="18"/>
  <c r="F13" i="18"/>
  <c r="F14" i="18"/>
  <c r="F15" i="18"/>
  <c r="F17" i="18"/>
  <c r="F18" i="18"/>
  <c r="F19" i="18"/>
  <c r="F20" i="18"/>
  <c r="F21" i="18"/>
  <c r="F22" i="18"/>
  <c r="F23" i="18"/>
  <c r="F24" i="18"/>
  <c r="F25" i="18"/>
  <c r="F26" i="18"/>
  <c r="F27" i="18"/>
  <c r="F28" i="18"/>
  <c r="F29" i="18"/>
  <c r="F30" i="18"/>
  <c r="F32" i="18"/>
  <c r="F34" i="18"/>
  <c r="F13" i="19"/>
  <c r="F15" i="19"/>
  <c r="F16" i="19"/>
  <c r="F17" i="19"/>
  <c r="F18" i="19"/>
  <c r="F19" i="19"/>
  <c r="F20" i="19"/>
  <c r="F21" i="19"/>
  <c r="F22" i="19"/>
  <c r="F23" i="19"/>
  <c r="F24" i="19"/>
  <c r="F25" i="19"/>
  <c r="F26" i="19"/>
  <c r="F27" i="19"/>
  <c r="F29" i="19"/>
  <c r="F31" i="19"/>
  <c r="F33" i="19"/>
  <c r="F34" i="19"/>
  <c r="F9" i="19"/>
  <c r="F10" i="19"/>
  <c r="F11" i="19"/>
  <c r="F8" i="19"/>
  <c r="F12" i="20"/>
  <c r="F13" i="20"/>
  <c r="F14" i="20"/>
  <c r="F15" i="20"/>
  <c r="F16" i="20"/>
  <c r="F17" i="20"/>
  <c r="F19" i="20"/>
  <c r="F21" i="20"/>
  <c r="F22" i="20"/>
  <c r="F9" i="20"/>
  <c r="F10" i="20"/>
  <c r="F8" i="20"/>
  <c r="F8" i="12"/>
  <c r="F9" i="12"/>
  <c r="F10" i="12"/>
  <c r="F12" i="12"/>
  <c r="F13" i="12"/>
  <c r="F14" i="12"/>
  <c r="F15" i="12"/>
  <c r="F16" i="12"/>
  <c r="F18" i="12"/>
  <c r="F19" i="12"/>
  <c r="F20" i="12"/>
  <c r="F21" i="12"/>
  <c r="F23" i="12"/>
  <c r="F25" i="12"/>
  <c r="F9" i="17"/>
  <c r="F11" i="17"/>
  <c r="F13" i="17"/>
  <c r="F14" i="17"/>
  <c r="F8" i="17"/>
  <c r="B6" i="17"/>
  <c r="F8" i="7"/>
  <c r="F9" i="7"/>
  <c r="F10" i="7"/>
  <c r="F41" i="11"/>
  <c r="F42" i="11"/>
  <c r="F43" i="11"/>
  <c r="F44" i="11"/>
  <c r="F46" i="11"/>
  <c r="F47" i="11"/>
  <c r="F48" i="11"/>
  <c r="F49" i="11"/>
  <c r="F51" i="11"/>
  <c r="F52" i="11"/>
  <c r="F53" i="11"/>
  <c r="F54" i="11"/>
  <c r="F56" i="11"/>
  <c r="F57" i="11"/>
  <c r="F58" i="11"/>
  <c r="F59" i="11"/>
  <c r="F61" i="11"/>
  <c r="F62" i="11"/>
  <c r="F63" i="11"/>
  <c r="F64" i="11"/>
  <c r="F65" i="11"/>
  <c r="F66" i="11"/>
  <c r="F67" i="11"/>
  <c r="F68" i="11"/>
  <c r="F69" i="11"/>
  <c r="F70" i="11"/>
  <c r="F71" i="11"/>
  <c r="F72" i="11"/>
  <c r="F7" i="36"/>
  <c r="F8" i="36"/>
  <c r="F9" i="36"/>
  <c r="F10" i="36"/>
  <c r="F11" i="36"/>
  <c r="F12" i="36"/>
  <c r="F13" i="36"/>
  <c r="F14" i="36"/>
  <c r="F15" i="36"/>
  <c r="F16" i="36"/>
  <c r="F17" i="36"/>
  <c r="F18" i="36"/>
  <c r="F19" i="36"/>
  <c r="F20" i="36"/>
  <c r="F21" i="36"/>
  <c r="F12" i="7" l="1"/>
  <c r="D40" i="47" s="1"/>
  <c r="F68" i="32"/>
  <c r="D39" i="47" s="1"/>
  <c r="F73" i="9"/>
  <c r="D38" i="47" s="1"/>
  <c r="F428" i="10"/>
  <c r="E77" i="10"/>
  <c r="D37" i="47" s="1"/>
  <c r="F74" i="11"/>
  <c r="D36" i="47" s="1"/>
  <c r="F23" i="36"/>
  <c r="D35" i="47" s="1"/>
  <c r="F31" i="35"/>
  <c r="D34" i="47" s="1"/>
  <c r="F199" i="41"/>
  <c r="D33" i="47" s="1"/>
  <c r="F22" i="39"/>
  <c r="D32" i="47" s="1"/>
  <c r="F16" i="38"/>
  <c r="D31" i="47" s="1"/>
  <c r="E233" i="37"/>
  <c r="D30" i="47" s="1"/>
  <c r="F306" i="40"/>
  <c r="D29" i="47" s="1"/>
  <c r="E27" i="13"/>
  <c r="D28" i="47" s="1"/>
  <c r="E41" i="33"/>
  <c r="D27" i="47" s="1"/>
  <c r="E51" i="34"/>
  <c r="D26" i="47" s="1"/>
  <c r="E91" i="16"/>
  <c r="D25" i="47" s="1"/>
  <c r="F63" i="31"/>
  <c r="D24" i="47" s="1"/>
  <c r="E181" i="3"/>
  <c r="D23" i="47" s="1"/>
  <c r="E73" i="15"/>
  <c r="D22" i="47" s="1"/>
  <c r="F77" i="14"/>
  <c r="D21" i="47" s="1"/>
  <c r="F22" i="28"/>
  <c r="D20" i="47" s="1"/>
  <c r="F89" i="29"/>
  <c r="D19" i="47" s="1"/>
  <c r="F33" i="30"/>
  <c r="D18" i="47" s="1"/>
  <c r="F33" i="22"/>
  <c r="D17" i="47" s="1"/>
  <c r="F24" i="26"/>
  <c r="D15" i="47" s="1"/>
  <c r="F23" i="25"/>
  <c r="D14" i="47" s="1"/>
  <c r="F24" i="24"/>
  <c r="D13" i="47" s="1"/>
  <c r="F23" i="21"/>
  <c r="D12" i="47" s="1"/>
  <c r="F36" i="18"/>
  <c r="D11" i="47" s="1"/>
  <c r="F36" i="19"/>
  <c r="D10" i="47" s="1"/>
  <c r="F24" i="20"/>
  <c r="D9" i="47" s="1"/>
  <c r="F27" i="12"/>
  <c r="D8" i="47" s="1"/>
  <c r="F16" i="17"/>
  <c r="D7" i="47" s="1"/>
  <c r="D53" i="47"/>
  <c r="D42" i="47" l="1"/>
  <c r="D44" i="47" s="1"/>
  <c r="D47" i="47" l="1"/>
  <c r="D55" i="47" l="1"/>
</calcChain>
</file>

<file path=xl/sharedStrings.xml><?xml version="1.0" encoding="utf-8"?>
<sst xmlns="http://schemas.openxmlformats.org/spreadsheetml/2006/main" count="5856" uniqueCount="3214">
  <si>
    <t>Medición de caudal</t>
  </si>
  <si>
    <t>Canal de reparto a camaras de mezcla</t>
  </si>
  <si>
    <t>Cámaras de mezcla</t>
  </si>
  <si>
    <t>Cámaras de Floculación</t>
  </si>
  <si>
    <t>Filtros existentes</t>
  </si>
  <si>
    <t>Filtros Nuevos</t>
  </si>
  <si>
    <t>Depósito de Homogenización</t>
  </si>
  <si>
    <t>Espesadores de Gravedad</t>
  </si>
  <si>
    <t>Edificio de Deshidratación</t>
  </si>
  <si>
    <t>Silo de Almacenamiento</t>
  </si>
  <si>
    <t>Edificio de Cloración</t>
  </si>
  <si>
    <t>Edificio de Administración y Operaciones</t>
  </si>
  <si>
    <t>Bombeo El Virrey</t>
  </si>
  <si>
    <t>Preliminares</t>
  </si>
  <si>
    <t>00</t>
  </si>
  <si>
    <t>01</t>
  </si>
  <si>
    <t>02</t>
  </si>
  <si>
    <t>Estructura Desarenadora</t>
  </si>
  <si>
    <t>03</t>
  </si>
  <si>
    <t>04</t>
  </si>
  <si>
    <t>05</t>
  </si>
  <si>
    <t>06</t>
  </si>
  <si>
    <t>07</t>
  </si>
  <si>
    <t>08</t>
  </si>
  <si>
    <t>09</t>
  </si>
  <si>
    <t>10</t>
  </si>
  <si>
    <t>11</t>
  </si>
  <si>
    <t>12</t>
  </si>
  <si>
    <t>13</t>
  </si>
  <si>
    <t>14</t>
  </si>
  <si>
    <t>16</t>
  </si>
  <si>
    <t>17</t>
  </si>
  <si>
    <t>18</t>
  </si>
  <si>
    <t>19</t>
  </si>
  <si>
    <t>20</t>
  </si>
  <si>
    <t>Equipos electromecánicos</t>
  </si>
  <si>
    <t>30</t>
  </si>
  <si>
    <t>Redes eléctricas</t>
  </si>
  <si>
    <t>17.01</t>
  </si>
  <si>
    <t>Movimiento de tierras</t>
  </si>
  <si>
    <t>17.01.01</t>
  </si>
  <si>
    <t>M3</t>
  </si>
  <si>
    <t>17.01.02</t>
  </si>
  <si>
    <t>17.02</t>
  </si>
  <si>
    <t>Cimentación</t>
  </si>
  <si>
    <t>17.02.01</t>
  </si>
  <si>
    <t>17.02.02</t>
  </si>
  <si>
    <t>17.02.03</t>
  </si>
  <si>
    <t>17.02.04</t>
  </si>
  <si>
    <t>M2</t>
  </si>
  <si>
    <t>Vigas de cimentación concreto f'c=21 Mpa</t>
  </si>
  <si>
    <t>17.02.05</t>
  </si>
  <si>
    <t>Pedestales - concreto f´c=21 Mpa</t>
  </si>
  <si>
    <t>Zapatas - concreto f'c=21 Mpa</t>
  </si>
  <si>
    <t>17.02.07</t>
  </si>
  <si>
    <t>Solado - Concreto f´c=14 Mpa esp= 5 cm</t>
  </si>
  <si>
    <t>17.02.08</t>
  </si>
  <si>
    <t>Acero de refuerzo cimentación</t>
  </si>
  <si>
    <t>KG</t>
  </si>
  <si>
    <t>17.03</t>
  </si>
  <si>
    <t>Estructura</t>
  </si>
  <si>
    <t>Mamposteria</t>
  </si>
  <si>
    <t>17.05</t>
  </si>
  <si>
    <t>Cubiertas</t>
  </si>
  <si>
    <t>17.03.01</t>
  </si>
  <si>
    <t>17.03.02</t>
  </si>
  <si>
    <t>17.03.03</t>
  </si>
  <si>
    <t>17.03.05</t>
  </si>
  <si>
    <t>17.03.06</t>
  </si>
  <si>
    <t>17.03.07</t>
  </si>
  <si>
    <t>Acero de refuerzo estructura</t>
  </si>
  <si>
    <t>17.03.08</t>
  </si>
  <si>
    <t>17.05.01</t>
  </si>
  <si>
    <t>17.05.02</t>
  </si>
  <si>
    <t>Anclajes epoxicos para varilla No. 4</t>
  </si>
  <si>
    <t>Grouting para relleno de celdas</t>
  </si>
  <si>
    <t>UN</t>
  </si>
  <si>
    <t>ML</t>
  </si>
  <si>
    <t>Acero de refuerzo dóvelas</t>
  </si>
  <si>
    <t>Grafil para refuerzo horizontal de mamposteria</t>
  </si>
  <si>
    <t>Acero de refuerzo viga cinta</t>
  </si>
  <si>
    <t>Dinteles en mamposteria</t>
  </si>
  <si>
    <t>Acero de refuerzo dinteles</t>
  </si>
  <si>
    <t>17.06</t>
  </si>
  <si>
    <t>Pañetes</t>
  </si>
  <si>
    <t>17.06.01</t>
  </si>
  <si>
    <t xml:space="preserve">Pañete impermeabilizado fachadas </t>
  </si>
  <si>
    <t>Pañete impermeabilizado baños, cuartos de aseo y cocinetas</t>
  </si>
  <si>
    <t>Pañete impermeabilizado antepechos cubierta</t>
  </si>
  <si>
    <t>Pañete muros interiores</t>
  </si>
  <si>
    <t>Pañete cielorraso</t>
  </si>
  <si>
    <t>17.06.02</t>
  </si>
  <si>
    <t>17.06.03</t>
  </si>
  <si>
    <t>17.06.04</t>
  </si>
  <si>
    <t>17.06.05</t>
  </si>
  <si>
    <t>17.07</t>
  </si>
  <si>
    <t>Impermeabilizaciones</t>
  </si>
  <si>
    <t>17.07.01</t>
  </si>
  <si>
    <t>Pendientado de cubierta espesor promedio 4 cm</t>
  </si>
  <si>
    <t>17.07.02</t>
  </si>
  <si>
    <t>Mediacaña en mortero impermeabilizado</t>
  </si>
  <si>
    <t>17.07.03</t>
  </si>
  <si>
    <t>17.07.04</t>
  </si>
  <si>
    <t>Impermeabilización en recubrimiento impermeable a base de cemento, tipo mortero sika 101 o similar, para muros y fondo espejo de agua.</t>
  </si>
  <si>
    <t>17.07.05</t>
  </si>
  <si>
    <t>31</t>
  </si>
  <si>
    <t>Tuberías hidraulicas de Conexión entre procesos</t>
  </si>
  <si>
    <t>Instalaciones hidráulicas internas</t>
  </si>
  <si>
    <t>Instalaciones electricas internas</t>
  </si>
  <si>
    <t>Cerramiento y urbanismo</t>
  </si>
  <si>
    <t>Edificio de Químicos</t>
  </si>
  <si>
    <t>“DISEÑO E INGENIERIA A DETALLE PARA LA OPTIMIZACIÓN DE LA PLANTA DE TRATAMIENTO DE AGUA POTABLE LA ESMERALDA PARA LA CIUDAD DE VILLAVICENCIO – COLOMBIA”</t>
  </si>
  <si>
    <t>PRESUPUESTO POR CAPITULOS</t>
  </si>
  <si>
    <t>Cod</t>
  </si>
  <si>
    <t>Descripción</t>
  </si>
  <si>
    <t>Vr. Capítulo</t>
  </si>
  <si>
    <t>21</t>
  </si>
  <si>
    <t>PRESUPUESTO POR ACTIVIDADES</t>
  </si>
  <si>
    <t>Código</t>
  </si>
  <si>
    <t>Unidad</t>
  </si>
  <si>
    <t>Vr. Unitario</t>
  </si>
  <si>
    <t>Vr. Total</t>
  </si>
  <si>
    <t>Suministro e Instalación Equipos</t>
  </si>
  <si>
    <t>32</t>
  </si>
  <si>
    <t>Iluminación Externa</t>
  </si>
  <si>
    <t>17.08</t>
  </si>
  <si>
    <t>Pisos</t>
  </si>
  <si>
    <t>17.08.01</t>
  </si>
  <si>
    <t>Afinado de piso esp=3 cm</t>
  </si>
  <si>
    <t>17.08.02</t>
  </si>
  <si>
    <t>17.08.03</t>
  </si>
  <si>
    <t>17.08.04</t>
  </si>
  <si>
    <t>17.08.05</t>
  </si>
  <si>
    <t>17.08.06</t>
  </si>
  <si>
    <t>Afinado de piso impermeabilizado esp=3 cm (baños y cafeterias)</t>
  </si>
  <si>
    <t>Piso en porcelanato trafico comercial mate (0,60 x 0,60 m)</t>
  </si>
  <si>
    <t>Piso técnico falso capacidad 500 Kg/m2 acabado en piso Mikarta antiestático o similar</t>
  </si>
  <si>
    <t>Guardaescobas en ceramica trafico comercial  (0,40 x 0,07 m)</t>
  </si>
  <si>
    <t>Guardaescobas en media caña en concreto más acabado epoxico</t>
  </si>
  <si>
    <t>17.07.06</t>
  </si>
  <si>
    <t>17.09</t>
  </si>
  <si>
    <t xml:space="preserve">Enchapes </t>
  </si>
  <si>
    <t>17.09.01</t>
  </si>
  <si>
    <t>17.09.02</t>
  </si>
  <si>
    <t>Enchape en espacato - Cortina de agua muro interior</t>
  </si>
  <si>
    <t>Cortasol en aluminio ancho=0,70 m</t>
  </si>
  <si>
    <t>Cortasol en aluminio ancho=1,80 m</t>
  </si>
  <si>
    <t>Pañete impermeabilizado cortina de agua</t>
  </si>
  <si>
    <t>17.09.03</t>
  </si>
  <si>
    <t>Fachada ventilada con revestimiento tipo NBK color natural formato 1,20 x  0,30 m, con ajustes por modulación.  Incluye estructura metálica de soporte anclada a los muros y sistema de fijación.</t>
  </si>
  <si>
    <t>17.09.04</t>
  </si>
  <si>
    <t>17.10</t>
  </si>
  <si>
    <t>Muros livianos</t>
  </si>
  <si>
    <t>17.10.01</t>
  </si>
  <si>
    <t>17.10.02</t>
  </si>
  <si>
    <t>17.10.03</t>
  </si>
  <si>
    <t>Muros en dry-wall dos caras espesor 10 cm</t>
  </si>
  <si>
    <t>Dintel en dry-wall dos caras espesor 10 cm</t>
  </si>
  <si>
    <t>17.11</t>
  </si>
  <si>
    <t>Cielorasos</t>
  </si>
  <si>
    <t>17.11.01</t>
  </si>
  <si>
    <t>Cieloraso acústico 0,60x0,60 m modelo DUNE de amstrong o similar, son suspensión normal de acero prepintado.</t>
  </si>
  <si>
    <t>17.11.02</t>
  </si>
  <si>
    <t>Cielorraso en bandeja tile natura (madera) con perfileria</t>
  </si>
  <si>
    <t>Cieloraso en dry-wall</t>
  </si>
  <si>
    <t>17.12</t>
  </si>
  <si>
    <t>Carpinteria de Aluminio</t>
  </si>
  <si>
    <t>17.12.01</t>
  </si>
  <si>
    <t>17.12.02</t>
  </si>
  <si>
    <t>17.12.03</t>
  </si>
  <si>
    <t>17.13</t>
  </si>
  <si>
    <t>Carpinteria Metálica</t>
  </si>
  <si>
    <t>17.14</t>
  </si>
  <si>
    <t>Carpinteria de madera y Muebles</t>
  </si>
  <si>
    <t>17.15</t>
  </si>
  <si>
    <t>Aparatos sanitarios</t>
  </si>
  <si>
    <t>17.09.05</t>
  </si>
  <si>
    <t>Mesón de lavamanos en granito jaspe, con salpicadero de 10 cm y faldon de 20 cm.  Incluye soporte metálico cada 70 cm en promedio</t>
  </si>
  <si>
    <t>Orinal línea institucional mediano con griferia de push antivándalico de empotrar.</t>
  </si>
  <si>
    <t>Sanitario línea institucional referencia báltico o similar con griferia de push antivándalico de empotrar con asiento de sanitario institucional abierto.</t>
  </si>
  <si>
    <t>Secador de manos electrónico de accionamiento de manos libres y apagado automático color blanco.</t>
  </si>
  <si>
    <t>Ducha de empotrar Línea institucional tipo push</t>
  </si>
  <si>
    <t>Dispensador de Papel Higienico en Acero Inoxidable</t>
  </si>
  <si>
    <t>Dispensador de Toallas de papel en Acero Inoxidable</t>
  </si>
  <si>
    <t>Taparegistro en acero inoxidable</t>
  </si>
  <si>
    <t>Rejilla de piso circular de 3"</t>
  </si>
  <si>
    <t>Wing de aluminio</t>
  </si>
  <si>
    <t>17.09.06</t>
  </si>
  <si>
    <t>17.16</t>
  </si>
  <si>
    <t>Mesón de lavamanos en granito jaspe tipo guitarra, con salpicadero de 10 cm y faldon de 20 cm.  Incluye soporte metálico cada 70 cm en promedio</t>
  </si>
  <si>
    <t>17.09.07</t>
  </si>
  <si>
    <t>17.09.08</t>
  </si>
  <si>
    <t>Mesón de cafeteria en granito jaspe,  con salpicadero de 10 cm y faldon de 20 cm</t>
  </si>
  <si>
    <t>Dispensador de Jabón en Acero Inoxidable, capacidad un litro.</t>
  </si>
  <si>
    <t>Estructura Metálica</t>
  </si>
  <si>
    <t>17.06.06</t>
  </si>
  <si>
    <t>17.06.07</t>
  </si>
  <si>
    <t>17.06.08</t>
  </si>
  <si>
    <t>17.06.09</t>
  </si>
  <si>
    <t>17.06.10</t>
  </si>
  <si>
    <t>17.06.11</t>
  </si>
  <si>
    <t>17.09.09</t>
  </si>
  <si>
    <t>17.09.10</t>
  </si>
  <si>
    <t>17.09.11</t>
  </si>
  <si>
    <t>17.09.12</t>
  </si>
  <si>
    <t>17.09.13</t>
  </si>
  <si>
    <t>17.09.14</t>
  </si>
  <si>
    <t>17.09.15</t>
  </si>
  <si>
    <t>17.09.16</t>
  </si>
  <si>
    <t>Cantidad</t>
  </si>
  <si>
    <t>17.09.17</t>
  </si>
  <si>
    <t>17.09.18</t>
  </si>
  <si>
    <t>17.10.04</t>
  </si>
  <si>
    <t>17.10.05</t>
  </si>
  <si>
    <t>17.10.06</t>
  </si>
  <si>
    <t>17.10.07</t>
  </si>
  <si>
    <t>17.10.08</t>
  </si>
  <si>
    <t>17.13.01</t>
  </si>
  <si>
    <t>17.13.02</t>
  </si>
  <si>
    <t>17.13.03</t>
  </si>
  <si>
    <t>17.13.04</t>
  </si>
  <si>
    <t>17.13.05</t>
  </si>
  <si>
    <t>17.16.01</t>
  </si>
  <si>
    <t>17.16.02</t>
  </si>
  <si>
    <t>17.16.03</t>
  </si>
  <si>
    <t>17.16.04</t>
  </si>
  <si>
    <t>17.16.05</t>
  </si>
  <si>
    <t>17.16.06</t>
  </si>
  <si>
    <t>17.16.07</t>
  </si>
  <si>
    <t>17.16.08</t>
  </si>
  <si>
    <t>17.16.09</t>
  </si>
  <si>
    <t>17.16.10</t>
  </si>
  <si>
    <t>17.16.11</t>
  </si>
  <si>
    <t>17.16.12</t>
  </si>
  <si>
    <t>17.16.13</t>
  </si>
  <si>
    <t>17.16.14</t>
  </si>
  <si>
    <t>17.17</t>
  </si>
  <si>
    <t>Pinturas</t>
  </si>
  <si>
    <t>17.18</t>
  </si>
  <si>
    <t>17.19</t>
  </si>
  <si>
    <t>Aseo</t>
  </si>
  <si>
    <t>Redes de alcantarillado Aguas Lluvias</t>
  </si>
  <si>
    <t>22</t>
  </si>
  <si>
    <t>Pasarelas, barandas y cubiertas planta.</t>
  </si>
  <si>
    <t>17.03.09</t>
  </si>
  <si>
    <t>Cimentación escalera de acceso a la planta</t>
  </si>
  <si>
    <t>Sistema de cubierta verde compuesta por geomembrana, celda de drenaje, geotextil, tierra vegetal y prado)</t>
  </si>
  <si>
    <t>Ventana V-1 (5,70 x 1,80 m) Mixta fijo y proyectante (VP3831) en aluminio anodizado y cristal 6 mm con película control solar.</t>
  </si>
  <si>
    <t>Ventana V-2 (1,45 x 5,00 m) Mixta fijo y proyectante (VP3831) en aluminio anodizado y cristal 6 mm con película control solar.</t>
  </si>
  <si>
    <t>Ventana V-4 (5,70 x 0,90 m) Mixta fijo y proyectante (VP3831) en aluminio anodizado y cristal 6 mm con película control solar.</t>
  </si>
  <si>
    <t>17.13.06</t>
  </si>
  <si>
    <t>17.13.07</t>
  </si>
  <si>
    <t>17.13.08</t>
  </si>
  <si>
    <t>17.13.09</t>
  </si>
  <si>
    <t>17.13.10</t>
  </si>
  <si>
    <t>17.13.11</t>
  </si>
  <si>
    <t>17.13.12</t>
  </si>
  <si>
    <t>17.13.13</t>
  </si>
  <si>
    <t>17.13.14</t>
  </si>
  <si>
    <t>17.13.15</t>
  </si>
  <si>
    <t>Ventana V-6 (1,42 x 0,90 m)  proyectante (VP3831) en aluminio anodizado y cristal 6 mm con película control solar.</t>
  </si>
  <si>
    <t>Ventana V-11 (0,40 x 2,00 m)  pivotante  (VP3831) en aluminio anodizado y cristal 6 mm con película control solar.</t>
  </si>
  <si>
    <t>Ventana V-10 (1,90 x 0,90 m)  módulos fijo  (VP3831) en aluminio anodizado y cristal 6 mm con película control solar.</t>
  </si>
  <si>
    <t>Ventana V-12 (1,00 x 3,80 m)  módulos fijo  (VP3831) en aluminio anodizado y cristal 6 mm con película control solar.</t>
  </si>
  <si>
    <t>Cerraduras</t>
  </si>
  <si>
    <t>Ventana V-14 (Dimensiones variables Area 61,35 m2)  Fachada flotante en aluminio anodizado y cristal  templado 8 mm con película control solar.  Y Puerta en cristal (1,05x2,10 m) y (2,00x2,10) templado 10 mm en aluminio anodizado y película control solar.</t>
  </si>
  <si>
    <t>Ventana V-15 (1,00 x 3,80 m) Mixta fijo y proyectante (VP3831) en aluminio anodizado y cristal 6 mm con película control solar.</t>
  </si>
  <si>
    <t>17.13.16</t>
  </si>
  <si>
    <t>17.13.17</t>
  </si>
  <si>
    <t>17.13.18</t>
  </si>
  <si>
    <t>17.13.19</t>
  </si>
  <si>
    <t>17.13.20</t>
  </si>
  <si>
    <t>17.13.21</t>
  </si>
  <si>
    <t>Marco en aluminio para puerta P-1 (1,70 x 2,20 m)</t>
  </si>
  <si>
    <t>Marco en aluminio para puerta P-2 (0,90 x 2,10 m)</t>
  </si>
  <si>
    <t xml:space="preserve">Puerta P-3 (0,90 x 2,10) pivotante en cristal templado incoloro 8 mm </t>
  </si>
  <si>
    <t>Divisiones de oficina piso - techo en aluminio anodizado y  cristal templado incoloro 8 mm (Altura 2,90 m)</t>
  </si>
  <si>
    <t>17.15.01</t>
  </si>
  <si>
    <t>17.15.02</t>
  </si>
  <si>
    <t>17.15.03</t>
  </si>
  <si>
    <t>17.14.01</t>
  </si>
  <si>
    <t>Baranda en acero Inoxidable para puente sobre espejo de agua pasamanos  D= 2 pulg y 4 hilos D=1 pulg , parales en platina cada 1,10 m en promedio.</t>
  </si>
  <si>
    <t>Ventana V-13 (10,70 x 3,00 m)  Fachada flotante Curva en aluminio anodizado y cristal  templado 8 mm con película control solar.</t>
  </si>
  <si>
    <t>Baranda en acero Inoxidable para terraza pasamanos  D= 2 pulg y 4 hilos D=1 pulg , parales en platina cada 1,10 m en promedio.</t>
  </si>
  <si>
    <t>17.14.02</t>
  </si>
  <si>
    <t>Ducha de emergencia con lavaojos</t>
  </si>
  <si>
    <t>17.16.15</t>
  </si>
  <si>
    <t>17.15.04</t>
  </si>
  <si>
    <t>17.15.05</t>
  </si>
  <si>
    <t>Griferia especial para laboratorio</t>
  </si>
  <si>
    <t>17.16.16</t>
  </si>
  <si>
    <t>Mueble bajo para laboratorio en madera enchapada en fórmica antibacterial con manijas en acero inoxidable y entrepaño con capacidad de 30 kg</t>
  </si>
  <si>
    <t>17.04</t>
  </si>
  <si>
    <t>17.04.01</t>
  </si>
  <si>
    <t>17.04.02</t>
  </si>
  <si>
    <t>17.04.03</t>
  </si>
  <si>
    <t>17.04.04</t>
  </si>
  <si>
    <t>Estructura Metálica Escalera Vestibulo de primero a segundo piso.  Incluye soporte de peldaños y descansos.  Incluye pintura anticorrosiva y pintura de acabado alquídica</t>
  </si>
  <si>
    <t>Piso epoxico antideslizante resistente a derrames químicos.</t>
  </si>
  <si>
    <t>Guardaescobas en MDF acabado melamínico h=0,07 m</t>
  </si>
  <si>
    <t>17.04.05</t>
  </si>
  <si>
    <t>Estructura Metálica soporte puente de acceso sobre espejo de agua, para recibir piso en aluminio. ,  Incluye pintura anticorrosiva y pintura de acabado époxica.</t>
  </si>
  <si>
    <t>17.09.19</t>
  </si>
  <si>
    <t>Piso en aluminio para puente de acceso sobre espejo de agua al edificio administrativo.</t>
  </si>
  <si>
    <t>17.14.03</t>
  </si>
  <si>
    <t>17.14.04</t>
  </si>
  <si>
    <t>Baranda escalera vestíbulo de primero a segundo piso pasamanos en acero inoxidable D= 4 pulg y vidrio templado 8 mm.</t>
  </si>
  <si>
    <t>Baranda vacio del vestíbulo del segundo piso pasamanos en acero inoxidable D= 4 pulg y vidrio templado 8 mm.</t>
  </si>
  <si>
    <t>Piso en madera maciza esp=1 cm para Tarima Escenario</t>
  </si>
  <si>
    <t>Estructura Metálica para tarima escenario.  Incluye pintura anticorrosiva y pintura de acabado alquídica</t>
  </si>
  <si>
    <t>Guardaescobas en ceramica trafico comercial  (0,40 x 0,07 m) para escaleras interiores</t>
  </si>
  <si>
    <t>Guardaescobas en MDF acabado melamínico h=0,07 m para tarima y escenario.</t>
  </si>
  <si>
    <t>17.09.20</t>
  </si>
  <si>
    <t>Impermeabilización en recubrimiento impermeable a base de cemento, tipo mortero sika 101 o similar, para muros y fondo pileta cortina de agua.</t>
  </si>
  <si>
    <t>17.06.12</t>
  </si>
  <si>
    <t>Pileta muro cortina de agua h=0,40 m</t>
  </si>
  <si>
    <t>Pañete impermeabilizado pileta cortina de agua</t>
  </si>
  <si>
    <t>17.07.07</t>
  </si>
  <si>
    <t>17.14.05</t>
  </si>
  <si>
    <t>17.14.06</t>
  </si>
  <si>
    <t>17.14.07</t>
  </si>
  <si>
    <t xml:space="preserve">Mamparas en acero inoxidable AISI SAE 304 calibre 20 (0,9 mm) </t>
  </si>
  <si>
    <t xml:space="preserve">Puertas para Divisiones de baño a piso en acero inoxidable AISI SAE 304 calibre 20 (0,9 mm) </t>
  </si>
  <si>
    <t>17.14.08</t>
  </si>
  <si>
    <t xml:space="preserve">Puertas para ducha en acero inoxidable AISI SAE 304 calibre 20 (0,9 mm) </t>
  </si>
  <si>
    <t>17.15.06</t>
  </si>
  <si>
    <t>17.15.07</t>
  </si>
  <si>
    <t>17.10.09</t>
  </si>
  <si>
    <t>Poceta de aseo en mamposteria y enchape en ceramica  0,40x0,25 m Incluye wing de aluminio en aristas</t>
  </si>
  <si>
    <t>Llave pesada para poceta de aseo.</t>
  </si>
  <si>
    <t>Mueble bajo para cocina en formica para cafeterias</t>
  </si>
  <si>
    <t>Mueble alto para cocina en formica para cafeterias</t>
  </si>
  <si>
    <t>17.16.17</t>
  </si>
  <si>
    <t>Estructura Metálica Escalera en Caracol Depósito de primero a segundo piso Incluye  peldaños en rejillas y pasamanos en tubo de acero.  Incluye pintura anticorrosiva y pintura de acabado alquídica</t>
  </si>
  <si>
    <t>17.17.01</t>
  </si>
  <si>
    <t>Estuco y vinilo muros interiores</t>
  </si>
  <si>
    <t>17.10.10</t>
  </si>
  <si>
    <t>17.10.11</t>
  </si>
  <si>
    <t>Remate superior fachada ventilada con revestimiento tipo NBK color natural formato 1,20 x  0,30 m, con ajustes por modulación.  Incluye estructura metálica de soporte anclada a los muros y sistema de fijación.</t>
  </si>
  <si>
    <t>17.10.12</t>
  </si>
  <si>
    <t>17.18.01</t>
  </si>
  <si>
    <t>17.18.02</t>
  </si>
  <si>
    <t>Manija doble con escudo con logo de la EAAV</t>
  </si>
  <si>
    <t>17.18.03</t>
  </si>
  <si>
    <t>17.18.04</t>
  </si>
  <si>
    <t>Cerradura de seguridad para puertas de vidrio</t>
  </si>
  <si>
    <t>Manija sencilla en acero inoxidable para puertas en vidrio</t>
  </si>
  <si>
    <t>Cerradura de pomo en acero inoxidable para oficinas</t>
  </si>
  <si>
    <t>Brazo hidráulico con velocidad de cierre ajustable, brazo doble, tornillos autoroscantes y tapas de plástico, capacidad para puertas de hasta 85 lbs de peso, tipo SCHLAGE SC R85 o equivalente de igual calidad o superior. Incluye suministro, instalación, y todos los accesorios requeridos para su correcto funcionamiento</t>
  </si>
  <si>
    <t>Topes de piso "medialuna" 1/2" para puertas, metálicos con recibidor en caucho color plateado. Incluye instalación y accesorios</t>
  </si>
  <si>
    <t>17.18.05</t>
  </si>
  <si>
    <t>17.18.06</t>
  </si>
  <si>
    <t>Aseo para entrega final</t>
  </si>
  <si>
    <t>17.19.01</t>
  </si>
  <si>
    <t>14.01</t>
  </si>
  <si>
    <t>14.01.01</t>
  </si>
  <si>
    <t>14.01.02</t>
  </si>
  <si>
    <t>14.02</t>
  </si>
  <si>
    <t>14.02.01</t>
  </si>
  <si>
    <t>14.02.02</t>
  </si>
  <si>
    <t>14.02.03</t>
  </si>
  <si>
    <t>14.02.04</t>
  </si>
  <si>
    <t>14.02.05</t>
  </si>
  <si>
    <t>14.02.07</t>
  </si>
  <si>
    <t>14.02.08</t>
  </si>
  <si>
    <t>14.03</t>
  </si>
  <si>
    <t>14.03.01</t>
  </si>
  <si>
    <t>14.04</t>
  </si>
  <si>
    <t>14.04.01</t>
  </si>
  <si>
    <t>14.05</t>
  </si>
  <si>
    <t>14.05.01</t>
  </si>
  <si>
    <t>14.05.02</t>
  </si>
  <si>
    <t>14.06</t>
  </si>
  <si>
    <t>14.06.01</t>
  </si>
  <si>
    <t>14.06.02</t>
  </si>
  <si>
    <t>14.06.03</t>
  </si>
  <si>
    <t>14.06.04</t>
  </si>
  <si>
    <t>14.06.05</t>
  </si>
  <si>
    <t>14.06.06</t>
  </si>
  <si>
    <t>14.06.07</t>
  </si>
  <si>
    <t>14.06.08</t>
  </si>
  <si>
    <t>14.06.09</t>
  </si>
  <si>
    <t>14.07</t>
  </si>
  <si>
    <t>14.07.01</t>
  </si>
  <si>
    <t>14.09</t>
  </si>
  <si>
    <t>14.09.01</t>
  </si>
  <si>
    <t>14.10</t>
  </si>
  <si>
    <t>14.10.01</t>
  </si>
  <si>
    <t>14.10.02</t>
  </si>
  <si>
    <t>14.13</t>
  </si>
  <si>
    <t>14.13.01</t>
  </si>
  <si>
    <t>14.14</t>
  </si>
  <si>
    <t>14.14.01</t>
  </si>
  <si>
    <t>14.14.02</t>
  </si>
  <si>
    <t>14.14.03</t>
  </si>
  <si>
    <t>14.14.04</t>
  </si>
  <si>
    <t>14.16</t>
  </si>
  <si>
    <t>14.17</t>
  </si>
  <si>
    <t>14.18</t>
  </si>
  <si>
    <t>14.18.02</t>
  </si>
  <si>
    <t>14.19</t>
  </si>
  <si>
    <t>14.19.01</t>
  </si>
  <si>
    <t>14.02.09</t>
  </si>
  <si>
    <t>14.02.10</t>
  </si>
  <si>
    <t>14.03.02</t>
  </si>
  <si>
    <t>14.03.03</t>
  </si>
  <si>
    <t>Canal en lámina galvanizada calibre 18 longitud de desarrollo menor a 1,20 m.  Incluye soportes, remates y pintura exterior</t>
  </si>
  <si>
    <t xml:space="preserve">Fachada culatas pintada por una cara, color a definir. con bandejas metalicas grafadas en lámina galvanizada calibre 24 </t>
  </si>
  <si>
    <t>Remate especial curvo bordes cubierta pintada por una cara, color a definir. en lámina galvanizada calibre 24</t>
  </si>
  <si>
    <t>Recubrimiento inferior aleros pintada por una cara, color a definir. con bandejas metalicas grafadas en lámina galvanizada calibre 24</t>
  </si>
  <si>
    <t>14.05.03</t>
  </si>
  <si>
    <t>14.05.04</t>
  </si>
  <si>
    <t>14.05.05</t>
  </si>
  <si>
    <t>14.05.06</t>
  </si>
  <si>
    <t>Mamposteria  en ladrillo de perforación vertical (33x11,5x23 cm) para fachada.</t>
  </si>
  <si>
    <t>Mamposteria  en ladrillo de perforación vertical (33x11,5x23 cm) para muros interiores.</t>
  </si>
  <si>
    <t>Mamposteria  en ladrillo prensado liviano (24,5 x 12 x 6 cm) para fachada</t>
  </si>
  <si>
    <t>Mamposteria  en ladrillo prensado liviano (24,5 x 12 x 6 cm) para muros interiores</t>
  </si>
  <si>
    <t>Dinteles en ladrillo prensado liviano (24,5 x 12 x 6 cm)</t>
  </si>
  <si>
    <t>Pañete impermeabilizado sobre mesón  h=0,60 m</t>
  </si>
  <si>
    <t xml:space="preserve">Zarpa muro de contención concreto f´c=21Mpa </t>
  </si>
  <si>
    <t>Enchape columnas y vigas de concreto  en ladrillo prensado liviano (24,5 x 12 x 6 cm) para fachada</t>
  </si>
  <si>
    <t>Guardaescobas  en concreto h=0,12 m.</t>
  </si>
  <si>
    <t>Enchape cerámico 0,40x0,25 m h=0,60 m sobre mesón</t>
  </si>
  <si>
    <t xml:space="preserve">Ventana V-1 (29,70 x 1,00 m)  Módulos fijos en tubería de acero cuadrada de 2" y malla ondulada de abertura 2"x2" alambre calibre 8.  Incluye aplicación de pintura anticorrosivo y pintura esmalte </t>
  </si>
  <si>
    <t xml:space="preserve">Ventana V-2 (29,70 x 0,32 m)  Módulos fijos en tubería de acero cuadrada de 2" y malla ondulada de abertura 2"x2" alambre calibre 8.  Incluye aplicación de pintura anticorrosivo y pintura esmalte </t>
  </si>
  <si>
    <t xml:space="preserve">Ventana V-3 Culata (8,80 x 0,32 - 1,00 m)  Módulos fijos en tubería de acero cuadrada de 2" y malla ondulada de abertura 2"x2" alambre calibre 8.  Incluye aplicación de pintura anticorrosivo y pintura esmalte </t>
  </si>
  <si>
    <t xml:space="preserve">Ventana V-4 Culata (8,80 x 0,32 - 1,00 m)  Módulos fijos en tubería de acero cuadrada de 2" y malla ondulada de abertura 2"x2" alambre calibre 8.  Incluye aplicación de pintura anticorrosivo y pintura esmalte </t>
  </si>
  <si>
    <t>Ventana V-5 (0,94 x 0,90 m)  Módulos proyectante (VP3831) en aluminio anodizado y cristal 6 m.</t>
  </si>
  <si>
    <t>Muro de contención para conformación de muelle concreto f´c=21Mpa con acabado a la vista por una cara.</t>
  </si>
  <si>
    <t>Puerta P1 corrediza (2,90 x 2,60 m) doble hoja con bastidor en tubería de acero cuadrada y lámina galvanizada calibre 24 pintada dos caras.  Incluye anticorrosivo y pintura de esmalte de acabado.</t>
  </si>
  <si>
    <t>Pozuelo en acero inoxidable para laboratorio</t>
  </si>
  <si>
    <t>Manija doble en acero inoxidable para puertas correderas</t>
  </si>
  <si>
    <t>Cerradura de pomo en acero inoxidable tipo entrada</t>
  </si>
  <si>
    <t>Mamposteria  en ladrillo de perforación vertical (33x11,5x23 cm) para fachada circular</t>
  </si>
  <si>
    <t>17.06.13</t>
  </si>
  <si>
    <t>Remate lateral fachada ventilada para esquinas y contra ventaneria con revestimiento tipo NBK color natural formato 1,20 x  0,30 m, con ajustes por modulación.  Incluye estructura metálica de soporte anclada a los muros y sistema de fijación.</t>
  </si>
  <si>
    <t>16.01</t>
  </si>
  <si>
    <t>16.01.01</t>
  </si>
  <si>
    <t>16.01.02</t>
  </si>
  <si>
    <t>16.02</t>
  </si>
  <si>
    <t>16.02.01</t>
  </si>
  <si>
    <t>16.02.02</t>
  </si>
  <si>
    <t>16.02.03</t>
  </si>
  <si>
    <t>16.02.04</t>
  </si>
  <si>
    <t>16.02.05</t>
  </si>
  <si>
    <t>16.02.06</t>
  </si>
  <si>
    <t>16.02.07</t>
  </si>
  <si>
    <t>16.02.08</t>
  </si>
  <si>
    <t>16.03</t>
  </si>
  <si>
    <t>16.03.01</t>
  </si>
  <si>
    <t>16.03.02</t>
  </si>
  <si>
    <t>16.03.03</t>
  </si>
  <si>
    <t>16.04</t>
  </si>
  <si>
    <t>16.04.01</t>
  </si>
  <si>
    <t>16.05</t>
  </si>
  <si>
    <t>16.05.01</t>
  </si>
  <si>
    <t>16.05.02</t>
  </si>
  <si>
    <t>16.05.03</t>
  </si>
  <si>
    <t>16.05.04</t>
  </si>
  <si>
    <t>16.05.05</t>
  </si>
  <si>
    <t>16.05.06</t>
  </si>
  <si>
    <t>16.06</t>
  </si>
  <si>
    <t>16.06.01</t>
  </si>
  <si>
    <t>16.06.02</t>
  </si>
  <si>
    <t>16.06.03</t>
  </si>
  <si>
    <t>16.06.04</t>
  </si>
  <si>
    <t>16.06.05</t>
  </si>
  <si>
    <t>16.06.06</t>
  </si>
  <si>
    <t>16.06.07</t>
  </si>
  <si>
    <t>16.06.08</t>
  </si>
  <si>
    <t>16.06.09</t>
  </si>
  <si>
    <t>16.09</t>
  </si>
  <si>
    <t>16.09.01</t>
  </si>
  <si>
    <t>16.10</t>
  </si>
  <si>
    <t>16.13</t>
  </si>
  <si>
    <t>16.13.01</t>
  </si>
  <si>
    <t>16.14</t>
  </si>
  <si>
    <t>16.17</t>
  </si>
  <si>
    <t>16.18</t>
  </si>
  <si>
    <t>16.19</t>
  </si>
  <si>
    <t>16.19.01</t>
  </si>
  <si>
    <t>Estructura Metálica de cubierta y alero .  Incluye limpieza SP3, pintura anticorrosiva 3 mils y pintura de acabado époxica acabado 3 mils</t>
  </si>
  <si>
    <t>16.04.02</t>
  </si>
  <si>
    <t>Viga carrilera en Estructura Metálica.  Incluye limpieza SP3, pintura anticorrosiva 3 mils y pintura de acabado époxica acabado 3 mils</t>
  </si>
  <si>
    <t>14.10.03</t>
  </si>
  <si>
    <t>Ventana V-1 (14,95 x 0,32 - 1,30 m)  Módulos fijos (VP3831) en aluminio anodizado y cristal 6 m.</t>
  </si>
  <si>
    <t>16.13.02</t>
  </si>
  <si>
    <t>16.13.03</t>
  </si>
  <si>
    <t>16.13.04</t>
  </si>
  <si>
    <t>16.13.05</t>
  </si>
  <si>
    <t>Ventana V-2 (14,95 x 0,32 - 1,30 m)  Módulos fijos (VP3831) en aluminio anodizado y cristal 6 m.</t>
  </si>
  <si>
    <t>Ventana V-3 (8,70 x 1,30 m)  Módulos fijos (VP3831) en aluminio anodizado y cristal 6 m.</t>
  </si>
  <si>
    <t>Ventana V-5 (0,95 x 1,80 m)  Módulos proyectantes (VP3831) en aluminio anodizado y cristal 6 m.</t>
  </si>
  <si>
    <t>16.14.01</t>
  </si>
  <si>
    <t>16.14.02</t>
  </si>
  <si>
    <t>Puerta P1 plegable (3,00 x 3,80 m) de 4 hojas con bastidor en tubería de acero cuadrada y lámina galvanizada calibre 24 pintada dos caras.  Incluye anticorrosivo y pintura de esmalte de acabado.</t>
  </si>
  <si>
    <t>Puerta P2 batiente (1,00 x 2,40 m)  hoja sencillas con bastidor en tubería de acero cuadrada y lámina galvanizada calibre 24 pintada dos caras  y montante en vidrio cristal 6 mm Incluye anticorrosivo y pintura de esmalte de acabado.</t>
  </si>
  <si>
    <t>Puerta P2 batiente  (1,00 x 2,00 m)  hoja sencillas con bastidor en tubería de acero cuadrada y lámina galvanizada calibre 24 pintada dos caras.  Incluye anticorrosivo y pintura de esmalte de acabado.</t>
  </si>
  <si>
    <t>19.01</t>
  </si>
  <si>
    <t>19.01.01</t>
  </si>
  <si>
    <t>19.01.02</t>
  </si>
  <si>
    <t>19.02</t>
  </si>
  <si>
    <t>19.02.01</t>
  </si>
  <si>
    <t>19.02.02</t>
  </si>
  <si>
    <t>19.02.03</t>
  </si>
  <si>
    <t>19.02.05</t>
  </si>
  <si>
    <t>19.02.07</t>
  </si>
  <si>
    <t>19.04</t>
  </si>
  <si>
    <t>19.04.01</t>
  </si>
  <si>
    <t>19.05</t>
  </si>
  <si>
    <t>19.05.01</t>
  </si>
  <si>
    <t>19.05.02</t>
  </si>
  <si>
    <t>19.05.03</t>
  </si>
  <si>
    <t>19.05.04</t>
  </si>
  <si>
    <t>19.05.05</t>
  </si>
  <si>
    <t>19.05.06</t>
  </si>
  <si>
    <t>19.06</t>
  </si>
  <si>
    <t>19.06.01</t>
  </si>
  <si>
    <t>19.06.02</t>
  </si>
  <si>
    <t>19.06.03</t>
  </si>
  <si>
    <t>19.06.04</t>
  </si>
  <si>
    <t>19.06.05</t>
  </si>
  <si>
    <t>19.06.06</t>
  </si>
  <si>
    <t>19.06.07</t>
  </si>
  <si>
    <t>19.06.08</t>
  </si>
  <si>
    <t>19.06.09</t>
  </si>
  <si>
    <t>19.07</t>
  </si>
  <si>
    <t>19.07.01</t>
  </si>
  <si>
    <t>19.09</t>
  </si>
  <si>
    <t>19.09.01</t>
  </si>
  <si>
    <t>19.10</t>
  </si>
  <si>
    <t>19.10.01</t>
  </si>
  <si>
    <t>19.10.02</t>
  </si>
  <si>
    <t>19.10.03</t>
  </si>
  <si>
    <t>19.13</t>
  </si>
  <si>
    <t>19.13.01</t>
  </si>
  <si>
    <t>19.14</t>
  </si>
  <si>
    <t>19.19.01</t>
  </si>
  <si>
    <t>19.16</t>
  </si>
  <si>
    <t>19.16.08</t>
  </si>
  <si>
    <t>19.16.09</t>
  </si>
  <si>
    <t>19.18</t>
  </si>
  <si>
    <t>19.19</t>
  </si>
  <si>
    <t>19.04.02</t>
  </si>
  <si>
    <t>Estructura Metálica entrada vehicular.  Incluye limpieza SP3, pintura anticorrosiva 3 mils y pintura de acabado époxica acabado 3 mils</t>
  </si>
  <si>
    <t>19.05.07</t>
  </si>
  <si>
    <t>19.09.02</t>
  </si>
  <si>
    <t>19.09.03</t>
  </si>
  <si>
    <t>19.09.04</t>
  </si>
  <si>
    <t>19.09.05</t>
  </si>
  <si>
    <t>Ventana V-1 (4,50 x 1,50 m)  Módulos fijos (VP3831) en aluminio anodizado y cristal 6 m.</t>
  </si>
  <si>
    <t>19.13.02</t>
  </si>
  <si>
    <t>19.13.03</t>
  </si>
  <si>
    <t>19.13.04</t>
  </si>
  <si>
    <t>Ventana V-2 (1,55 x 1,50 m)  Módulos fijo y proyectante (VP3831) en aluminio anodizado y cristal 6 m.</t>
  </si>
  <si>
    <t>Ventana V-3 (1,20 x 0,90 m)  Módulos proyectante (VP3831) en aluminio anodizado y cristal 6 m.</t>
  </si>
  <si>
    <t>19.14.01</t>
  </si>
  <si>
    <t>Puerta P1 batiente (1,00 x 2,40 m)  hoja sencillas con bastidor en tubería de acero cuadrada y lámina galvanizada calibre 24 pintada dos caras  y montante en vidrio cristal 6 mm Incluye anticorrosivo y pintura de esmalte de acabado.</t>
  </si>
  <si>
    <t>19.15</t>
  </si>
  <si>
    <t>19.15.01</t>
  </si>
  <si>
    <t>19.15.02</t>
  </si>
  <si>
    <t>19.10.04</t>
  </si>
  <si>
    <t>Lavamanos referencia Marsella blanco de sobreponer o similar con griferia de mesa tipo push antivándalica.</t>
  </si>
  <si>
    <t>19.16.01</t>
  </si>
  <si>
    <t>Lavaplatos en acero inoxidable, incluye griferia.</t>
  </si>
  <si>
    <t>14.17.01</t>
  </si>
  <si>
    <t>19.18.01</t>
  </si>
  <si>
    <t>19.16.02</t>
  </si>
  <si>
    <t>19.16.03</t>
  </si>
  <si>
    <t>19.16.04</t>
  </si>
  <si>
    <t>19.16.05</t>
  </si>
  <si>
    <t>19.16.06</t>
  </si>
  <si>
    <t>19.16.07</t>
  </si>
  <si>
    <t>00.01</t>
  </si>
  <si>
    <t>00.01.01</t>
  </si>
  <si>
    <t>GL</t>
  </si>
  <si>
    <t>00.02</t>
  </si>
  <si>
    <t>00.02.01</t>
  </si>
  <si>
    <t>01.01</t>
  </si>
  <si>
    <t>01.01.01</t>
  </si>
  <si>
    <t>01.02</t>
  </si>
  <si>
    <t>01.02.01</t>
  </si>
  <si>
    <t>01.02.02</t>
  </si>
  <si>
    <t>01.02.03</t>
  </si>
  <si>
    <t>01.03</t>
  </si>
  <si>
    <t>01.03.04</t>
  </si>
  <si>
    <t>01.05</t>
  </si>
  <si>
    <t>Protección taludes</t>
  </si>
  <si>
    <t>01.01.02</t>
  </si>
  <si>
    <t>01.01.03</t>
  </si>
  <si>
    <t>01.04</t>
  </si>
  <si>
    <t>Impermeabilización</t>
  </si>
  <si>
    <t>01.04.01</t>
  </si>
  <si>
    <t>Estructuras Hidraulicas</t>
  </si>
  <si>
    <t>Perfilación terreno</t>
  </si>
  <si>
    <t>Demoliciones y Desmontes</t>
  </si>
  <si>
    <t>Losa de fondo concreto f'c=28 Mpa Impermeabilizado</t>
  </si>
  <si>
    <t>Muros en concreto f'c=28 Mpa Impermeabilizado</t>
  </si>
  <si>
    <t>Corte sobre estructura de concreto existente, incluye corte de acero de refuerzo.</t>
  </si>
  <si>
    <t>Tapa y/o pestañas de soporte en concreto f'c=28 Mpa Impermeabilizado</t>
  </si>
  <si>
    <t>Escaleras de gato con guardahombre</t>
  </si>
  <si>
    <t>Elementos adicionales</t>
  </si>
  <si>
    <t>Estructura metálica soporte polipasto</t>
  </si>
  <si>
    <t>Pasamuros y Embebidos</t>
  </si>
  <si>
    <t>01.05.01</t>
  </si>
  <si>
    <t>Rellenos en concreto f'c=21 Mpa para nivelación.</t>
  </si>
  <si>
    <t xml:space="preserve">Malla electrosoldada </t>
  </si>
  <si>
    <t xml:space="preserve">Acero de refuerzo </t>
  </si>
  <si>
    <t>Grout de Nivelación sin contracción debajo de platinas</t>
  </si>
  <si>
    <t>LT</t>
  </si>
  <si>
    <t>02.01</t>
  </si>
  <si>
    <t>02.02.01</t>
  </si>
  <si>
    <t>02.02.02</t>
  </si>
  <si>
    <t>02.02.03</t>
  </si>
  <si>
    <t>02.03</t>
  </si>
  <si>
    <t>02.03.01</t>
  </si>
  <si>
    <t>02.03.02</t>
  </si>
  <si>
    <t>02.03.03</t>
  </si>
  <si>
    <t>02.03.04</t>
  </si>
  <si>
    <t>02.03.06</t>
  </si>
  <si>
    <t>02.03.07</t>
  </si>
  <si>
    <t>02.05</t>
  </si>
  <si>
    <t>02.05.01</t>
  </si>
  <si>
    <t>02.06</t>
  </si>
  <si>
    <t>02.06.01</t>
  </si>
  <si>
    <t>02.06.02</t>
  </si>
  <si>
    <t>03.01</t>
  </si>
  <si>
    <t>03.03.01</t>
  </si>
  <si>
    <t>03.03.02</t>
  </si>
  <si>
    <t>03.03.03</t>
  </si>
  <si>
    <t>03.03</t>
  </si>
  <si>
    <t>03.03.04</t>
  </si>
  <si>
    <t>03.03.05</t>
  </si>
  <si>
    <t>03.03.06</t>
  </si>
  <si>
    <t>03.03.07</t>
  </si>
  <si>
    <t>03.04</t>
  </si>
  <si>
    <t>03.04.01</t>
  </si>
  <si>
    <t>03.05</t>
  </si>
  <si>
    <t>03.05.01</t>
  </si>
  <si>
    <t>03.06</t>
  </si>
  <si>
    <t>03.06.01</t>
  </si>
  <si>
    <t>03.06.02</t>
  </si>
  <si>
    <t>04.01</t>
  </si>
  <si>
    <t>04.04.01</t>
  </si>
  <si>
    <t>04.02</t>
  </si>
  <si>
    <t>04.02.01</t>
  </si>
  <si>
    <t>04.02.02</t>
  </si>
  <si>
    <t>04.02.03</t>
  </si>
  <si>
    <t>04.03</t>
  </si>
  <si>
    <t>04.03.01</t>
  </si>
  <si>
    <t>04.03.02</t>
  </si>
  <si>
    <t>04.03.03</t>
  </si>
  <si>
    <t>04.03.04</t>
  </si>
  <si>
    <t>04.03.05</t>
  </si>
  <si>
    <t>04.04</t>
  </si>
  <si>
    <t>04.05</t>
  </si>
  <si>
    <t>05.02</t>
  </si>
  <si>
    <t>05.02.01</t>
  </si>
  <si>
    <t>05.02.02</t>
  </si>
  <si>
    <t>05.02.03</t>
  </si>
  <si>
    <t>05.03</t>
  </si>
  <si>
    <t>05.03.04</t>
  </si>
  <si>
    <t>05.03.05</t>
  </si>
  <si>
    <t>05.03.06</t>
  </si>
  <si>
    <t>05.06</t>
  </si>
  <si>
    <t>05.06.01</t>
  </si>
  <si>
    <t>05.02.04</t>
  </si>
  <si>
    <t>Escarificación concreto</t>
  </si>
  <si>
    <t>05.02.05</t>
  </si>
  <si>
    <t>Aplicación adherente epoxico para mejorar la unión de concreto antiguo y nuevo</t>
  </si>
  <si>
    <t>Anclaje époxico para acero de refuerzo de 5/8"</t>
  </si>
  <si>
    <t>01.02.04</t>
  </si>
  <si>
    <t>01.02.05</t>
  </si>
  <si>
    <t>06.06.01</t>
  </si>
  <si>
    <t>06.02</t>
  </si>
  <si>
    <t>06.02.01</t>
  </si>
  <si>
    <t>06.02.02</t>
  </si>
  <si>
    <t>06.02.03</t>
  </si>
  <si>
    <t>06.02.04</t>
  </si>
  <si>
    <t>06.02.05</t>
  </si>
  <si>
    <t>06.03</t>
  </si>
  <si>
    <t>06.03.04</t>
  </si>
  <si>
    <t>06.06</t>
  </si>
  <si>
    <t>07.02</t>
  </si>
  <si>
    <t>07.02.01</t>
  </si>
  <si>
    <t>07.02.02</t>
  </si>
  <si>
    <t>07.02.03</t>
  </si>
  <si>
    <t>07.03</t>
  </si>
  <si>
    <t>07.03.04</t>
  </si>
  <si>
    <t>07.03.05</t>
  </si>
  <si>
    <t>07.03.06</t>
  </si>
  <si>
    <t>07.02.04</t>
  </si>
  <si>
    <t>07.02.05</t>
  </si>
  <si>
    <t>Filtros Existentes</t>
  </si>
  <si>
    <t>08.02</t>
  </si>
  <si>
    <t>08.02.01</t>
  </si>
  <si>
    <t>08.02.02</t>
  </si>
  <si>
    <t>08.02.03</t>
  </si>
  <si>
    <t>08.02.04</t>
  </si>
  <si>
    <t>08.02.05</t>
  </si>
  <si>
    <t>08.03</t>
  </si>
  <si>
    <t>08.03.04</t>
  </si>
  <si>
    <t>09.01</t>
  </si>
  <si>
    <t>09.09.01</t>
  </si>
  <si>
    <t>09.09.02</t>
  </si>
  <si>
    <t>09.09.03</t>
  </si>
  <si>
    <t>09.02</t>
  </si>
  <si>
    <t>09.02.01</t>
  </si>
  <si>
    <t>09.02.02</t>
  </si>
  <si>
    <t>09.02.03</t>
  </si>
  <si>
    <t>09.02.04</t>
  </si>
  <si>
    <t>09.02.05</t>
  </si>
  <si>
    <t>09.03</t>
  </si>
  <si>
    <t>09.03.01</t>
  </si>
  <si>
    <t>09.03.02</t>
  </si>
  <si>
    <t>09.03.03</t>
  </si>
  <si>
    <t>09.03.04</t>
  </si>
  <si>
    <t>09.03.07</t>
  </si>
  <si>
    <t>09.03.08</t>
  </si>
  <si>
    <t>09.05</t>
  </si>
  <si>
    <t>09.05.01</t>
  </si>
  <si>
    <t>09.06</t>
  </si>
  <si>
    <t>09.06.01</t>
  </si>
  <si>
    <t>Sedimentadores</t>
  </si>
  <si>
    <t>10.01</t>
  </si>
  <si>
    <t>10.03</t>
  </si>
  <si>
    <t>10.03.01</t>
  </si>
  <si>
    <t>10.03.02</t>
  </si>
  <si>
    <t>10.03.03</t>
  </si>
  <si>
    <t>10.03.04</t>
  </si>
  <si>
    <t>10.03.06</t>
  </si>
  <si>
    <t>10.03.07</t>
  </si>
  <si>
    <t>10.03.08</t>
  </si>
  <si>
    <t>10.04</t>
  </si>
  <si>
    <t>10.04.01</t>
  </si>
  <si>
    <t>10.04.02</t>
  </si>
  <si>
    <t>10.04.03</t>
  </si>
  <si>
    <t>10.04.04</t>
  </si>
  <si>
    <t>10.05</t>
  </si>
  <si>
    <t>10.05.01</t>
  </si>
  <si>
    <t>10.06</t>
  </si>
  <si>
    <t>10.06.01</t>
  </si>
  <si>
    <t>10.07</t>
  </si>
  <si>
    <t>11.01</t>
  </si>
  <si>
    <t>11.03</t>
  </si>
  <si>
    <t>11.03.01</t>
  </si>
  <si>
    <t>11.03.02</t>
  </si>
  <si>
    <t>11.03.03</t>
  </si>
  <si>
    <t>11.03.06</t>
  </si>
  <si>
    <t>11.03.09</t>
  </si>
  <si>
    <t>11.03.11</t>
  </si>
  <si>
    <t>11.04</t>
  </si>
  <si>
    <t>11.04.01</t>
  </si>
  <si>
    <t>11.05</t>
  </si>
  <si>
    <t>11.05.01</t>
  </si>
  <si>
    <t>11.07</t>
  </si>
  <si>
    <t>Estructura de descarga de fondo concreto f'c=28 Mpa Impermeabilizado</t>
  </si>
  <si>
    <t>Muros en concreto circular f'c=28 Mpa Impermeabilizado</t>
  </si>
  <si>
    <t>11.03.05</t>
  </si>
  <si>
    <t>Pasarela en rejilla galvanizada</t>
  </si>
  <si>
    <t>Estructura metálica soporte escalera y pasarela  (Incluye anclajes)</t>
  </si>
  <si>
    <t>11.07.01</t>
  </si>
  <si>
    <t>11.07.02</t>
  </si>
  <si>
    <t>11.07.03</t>
  </si>
  <si>
    <t>10.07.01</t>
  </si>
  <si>
    <t>12.01</t>
  </si>
  <si>
    <t>12.01.01</t>
  </si>
  <si>
    <t>12.01.02</t>
  </si>
  <si>
    <t>12.02</t>
  </si>
  <si>
    <t>12.02.01</t>
  </si>
  <si>
    <t>12.02.02</t>
  </si>
  <si>
    <t>12.02.03</t>
  </si>
  <si>
    <t>12.02.04</t>
  </si>
  <si>
    <t>12.02.05</t>
  </si>
  <si>
    <t>12.02.06</t>
  </si>
  <si>
    <t>12.02.07</t>
  </si>
  <si>
    <t>12.02.08</t>
  </si>
  <si>
    <t>12.02.09</t>
  </si>
  <si>
    <t>12.02.10</t>
  </si>
  <si>
    <t>12.02.11</t>
  </si>
  <si>
    <t>12.03</t>
  </si>
  <si>
    <t>12.03.01</t>
  </si>
  <si>
    <t>12.04</t>
  </si>
  <si>
    <t>12.04.01</t>
  </si>
  <si>
    <t>12.05</t>
  </si>
  <si>
    <t>12.05.01</t>
  </si>
  <si>
    <t>12.05.02</t>
  </si>
  <si>
    <t>12.05.03</t>
  </si>
  <si>
    <t>12.05.04</t>
  </si>
  <si>
    <t>12.05.05</t>
  </si>
  <si>
    <t>12.06</t>
  </si>
  <si>
    <t>12.06.01</t>
  </si>
  <si>
    <t>12.06.02</t>
  </si>
  <si>
    <t>12.06.03</t>
  </si>
  <si>
    <t>12.06.04</t>
  </si>
  <si>
    <t>12.06.05</t>
  </si>
  <si>
    <t>12.06.06</t>
  </si>
  <si>
    <t>12.06.07</t>
  </si>
  <si>
    <t>12.06.08</t>
  </si>
  <si>
    <t>12.06.09</t>
  </si>
  <si>
    <t>12.09</t>
  </si>
  <si>
    <t>12.09.01</t>
  </si>
  <si>
    <t>12.13</t>
  </si>
  <si>
    <t>12.13.01</t>
  </si>
  <si>
    <t>12.14</t>
  </si>
  <si>
    <t>12.12.01</t>
  </si>
  <si>
    <t>12.17</t>
  </si>
  <si>
    <t>12.17.01</t>
  </si>
  <si>
    <t>12.18</t>
  </si>
  <si>
    <t>12.19</t>
  </si>
  <si>
    <t>12.19.01</t>
  </si>
  <si>
    <t>12.03.04</t>
  </si>
  <si>
    <t>12.03.05</t>
  </si>
  <si>
    <t>12.03.06</t>
  </si>
  <si>
    <t>12.03.07</t>
  </si>
  <si>
    <t>12.02.12</t>
  </si>
  <si>
    <t>12.02.13</t>
  </si>
  <si>
    <t>12.02.14</t>
  </si>
  <si>
    <t>Estructura Metálica Mezanine.  Incluye limpieza SP3, pintura anticorrosiva 3 mils y pintura de acabado époxica acabado 3 mils</t>
  </si>
  <si>
    <t>12.04.02</t>
  </si>
  <si>
    <t>12.04.03</t>
  </si>
  <si>
    <t>12.04.04</t>
  </si>
  <si>
    <t>12.08</t>
  </si>
  <si>
    <t>12.08.01</t>
  </si>
  <si>
    <t>12.09.02</t>
  </si>
  <si>
    <t>12.09.03</t>
  </si>
  <si>
    <t>12.09.05</t>
  </si>
  <si>
    <t>12.09.06</t>
  </si>
  <si>
    <t>12.09.07</t>
  </si>
  <si>
    <t>12.09.08</t>
  </si>
  <si>
    <t>12.12</t>
  </si>
  <si>
    <t>12.14.01</t>
  </si>
  <si>
    <t>Puerta P1 enrrollable (5,00 x 3,50 m) en fleje de lamina calibre 20.  Incluye taparrollo.  Incluye anticorrosivo y pintura de esmalte de acabado. Incluye motor.</t>
  </si>
  <si>
    <t>12.14.02</t>
  </si>
  <si>
    <t>12.14.03</t>
  </si>
  <si>
    <t>Puerta P2 batiente doble (2,00 x 2,40 m) marco en lámina de acero y  hoja sencillas con bastidor en tubería de acero cuadrada y entamborada en lámina galvanizada calibre 24 pintada y con doble mirilla  en vidrio cristal 6 mm Incluye anticorrosivo y pintura de esmalte de acabado.</t>
  </si>
  <si>
    <t>Puerta P3 batiente sencilla (0,80 x 2,10 m) marco en lámina de acero y  hoja sencilla con bastidor en tubería de acero cuadrada y entamborada en lámina galvanizada calibre 24 pintada ypintura de esmalte de acabado.</t>
  </si>
  <si>
    <t>12.14.04</t>
  </si>
  <si>
    <t>12.14.05</t>
  </si>
  <si>
    <t>13.01</t>
  </si>
  <si>
    <t>13.01.01</t>
  </si>
  <si>
    <t>13.01.02</t>
  </si>
  <si>
    <t>13.02</t>
  </si>
  <si>
    <t>13.02.01</t>
  </si>
  <si>
    <t>13.02.02</t>
  </si>
  <si>
    <t>13.02.03</t>
  </si>
  <si>
    <t>13.02.04</t>
  </si>
  <si>
    <t>13.02.07</t>
  </si>
  <si>
    <t>13.19</t>
  </si>
  <si>
    <t>13.19.01</t>
  </si>
  <si>
    <t>Peldaño en rejila galvanizada  (0,28 x 1,05 m) para escalera del sótano al Piso 1,  Espesor mínimo 25 mm y con nariz antideslizante</t>
  </si>
  <si>
    <t>Peldaño en rejila galvanizada  (0,28 x 1,10 m) para escalera del Piso 1 a Mezanine.  Espesor mínimo 25 mm y con nariz antideslizante</t>
  </si>
  <si>
    <t>Peldaño en rejila galvanizada  (0,28 x 1,10 m) para escalera del Piso 1 a Equipo Polielectrito.  Espesor mínimo 25 mm y con nariz antideslizante</t>
  </si>
  <si>
    <t>Descanso en rejila galvanizada  para escalera del Piso 1 a Equipo Polielectrito.  Espesor mínimo 25 mm y con nariz antideslizante</t>
  </si>
  <si>
    <t>Baranda en tubería de acero  compuesta por 2 línea  de tuberia de acero D= 1 3/4 pulg y guardapie en platina de 100 mm x 3/16" ,  parales en tuberia de acero D= 1 3/4 pulg  cada 1,10 m en promedio.  Incluye pintura anticorrosiva y de acabado en esmalte color amarillo.</t>
  </si>
  <si>
    <t>Baranda Escaleras en tubería de acero  compuesta por 2 línea  de tuberia de acero D= 1 3/4 pulg y guardapie en platina de 100 mm x 3/16" ,  parales en tuberia de acero D= 1 3/4 pulg  cada 1,10 m en promedio.  Incluye pintura anticorrosiva y de acabado en esmalte color amarillo.</t>
  </si>
  <si>
    <t>Ampliación Edificio de Talleres</t>
  </si>
  <si>
    <t>Correas para cubierta en estructura Metálica.  Incluye pintura anticorrosiva 3 mils y pintura de acabado époxica acabado 3 mils</t>
  </si>
  <si>
    <t>Mamposteria  en ladrillo prensado liviano (24,5 x 12 x 6 cm) para culata de  fachada</t>
  </si>
  <si>
    <t>18.01</t>
  </si>
  <si>
    <t>18.01.01</t>
  </si>
  <si>
    <t>18.01.02</t>
  </si>
  <si>
    <t>18.02</t>
  </si>
  <si>
    <t>18.02.01</t>
  </si>
  <si>
    <t>18.02.02</t>
  </si>
  <si>
    <t>18.02.03</t>
  </si>
  <si>
    <t>18.02.04</t>
  </si>
  <si>
    <t>18.02.05</t>
  </si>
  <si>
    <t>18.02.06</t>
  </si>
  <si>
    <t>18.02.07</t>
  </si>
  <si>
    <t>18.02.10</t>
  </si>
  <si>
    <t>18.02.11</t>
  </si>
  <si>
    <t>18.03</t>
  </si>
  <si>
    <t>18.03.01</t>
  </si>
  <si>
    <t>18.03.02</t>
  </si>
  <si>
    <t>18.03.03</t>
  </si>
  <si>
    <t>18.04</t>
  </si>
  <si>
    <t>18.04.01</t>
  </si>
  <si>
    <t>18.05</t>
  </si>
  <si>
    <t>18.05.01</t>
  </si>
  <si>
    <t>18.05.06</t>
  </si>
  <si>
    <t>18.06</t>
  </si>
  <si>
    <t>18.06.01</t>
  </si>
  <si>
    <t>18.06.02</t>
  </si>
  <si>
    <t>18.06.03</t>
  </si>
  <si>
    <t>18.06.04</t>
  </si>
  <si>
    <t>18.06.05</t>
  </si>
  <si>
    <t>18.06.06</t>
  </si>
  <si>
    <t>18.06.07</t>
  </si>
  <si>
    <t>18.06.08</t>
  </si>
  <si>
    <t>18.06.12</t>
  </si>
  <si>
    <t>18.09</t>
  </si>
  <si>
    <t>18.09.01</t>
  </si>
  <si>
    <t>18.14</t>
  </si>
  <si>
    <t>18.18.01</t>
  </si>
  <si>
    <t>18.18.02</t>
  </si>
  <si>
    <t>18.17</t>
  </si>
  <si>
    <t>18.17.01</t>
  </si>
  <si>
    <t>18.18</t>
  </si>
  <si>
    <t>18.19</t>
  </si>
  <si>
    <t>18.19.01</t>
  </si>
  <si>
    <t>18.00</t>
  </si>
  <si>
    <t>Desmontes y Demoliciones</t>
  </si>
  <si>
    <t>18.00.01</t>
  </si>
  <si>
    <t>18.00.02</t>
  </si>
  <si>
    <t>21.01</t>
  </si>
  <si>
    <t>22.02</t>
  </si>
  <si>
    <t>22.02.01</t>
  </si>
  <si>
    <t>22.02.02</t>
  </si>
  <si>
    <t>22.02.03</t>
  </si>
  <si>
    <t>22.02.04</t>
  </si>
  <si>
    <t>22.02.05</t>
  </si>
  <si>
    <t>22.05</t>
  </si>
  <si>
    <t>22.05.01</t>
  </si>
  <si>
    <t>22.09</t>
  </si>
  <si>
    <t>22.09.01</t>
  </si>
  <si>
    <t>22.09.02</t>
  </si>
  <si>
    <t>22.09.03</t>
  </si>
  <si>
    <t>22.14</t>
  </si>
  <si>
    <t>22.04</t>
  </si>
  <si>
    <t>22.04.01</t>
  </si>
  <si>
    <t>Estructura Metálica Escalera Acceso a la planta desde el Edificio Administrativo.  Incluye soporte de peldaños y descansos.  Incluye pintura anticorrosiva y pintura de acabado époxica.</t>
  </si>
  <si>
    <t>Estructura Metálica Escalera Acceso a la planta desde el Edificio de Cloración.  Incluye soporte de peldaños y descansos.  Incluye pintura anticorrosiva y pintura de acabado époxica.</t>
  </si>
  <si>
    <t>22.04.02</t>
  </si>
  <si>
    <t>22.04.03</t>
  </si>
  <si>
    <t>Estructura Metálica Soporte pasarelas y cubierta.  Incluye pintura anticorrosiva y pintura de acabado époxica.</t>
  </si>
  <si>
    <t>Cubierta</t>
  </si>
  <si>
    <t>Piso en aluminio para pasarelas</t>
  </si>
  <si>
    <t>Peldaño en aluminio</t>
  </si>
  <si>
    <t>Descanso  en aluminio</t>
  </si>
  <si>
    <t>22.14.01</t>
  </si>
  <si>
    <t>22.14.02</t>
  </si>
  <si>
    <t>Reparación Barandas existentes, colocación de guardapie en platina de 100 mm x 3/16", Aplicación anticorrosivo donde se requiera y acabado en esmalte color amarillo.</t>
  </si>
  <si>
    <t>Mantenimiento cerramiento existente, corresponde a limpieza de viga de cimentación, mamposteria, tubería y malla, colocación de ángulo 2"x2"x1/8"para rematar la malla eslabonada, pintura de la malla eslabonada y la tuberia</t>
  </si>
  <si>
    <t>Reemplazo alambre de púas</t>
  </si>
  <si>
    <t>Cerramiento nuevo, correspondiente a una viga de cimentación 30x40 cm, malla eslabonada h=2,40 m y tubos con 3 hilos de alambre de púas</t>
  </si>
  <si>
    <t>Vías</t>
  </si>
  <si>
    <t>Andenes</t>
  </si>
  <si>
    <t>Prefabricados en concreto</t>
  </si>
  <si>
    <t>Andén en concreto f´c= 21 Mpa esp=10 cm acabado cepillado</t>
  </si>
  <si>
    <t>Malla electrosoldada 4 mm cada 15 cm</t>
  </si>
  <si>
    <t>Zonas verdes y arborización</t>
  </si>
  <si>
    <t>Pintura</t>
  </si>
  <si>
    <t>Sardinel de concreto prefabricado referencia A-10 (50 x 20 x 80 cm) o similar</t>
  </si>
  <si>
    <t>Topellantas sencillos de concreto prefabricado referencia TL003 (15 x 20 x 50 cm) o similar</t>
  </si>
  <si>
    <t>Perfilada y nivelación para andenes</t>
  </si>
  <si>
    <t>Cancha Multiple</t>
  </si>
  <si>
    <t>Cuneta prefabricada en concreto referencia A-120 30x22,5x80 cm</t>
  </si>
  <si>
    <t>Dotación para cancha múltiple (Microfutbol, voleybol y basquetbol)</t>
  </si>
  <si>
    <t>Ventana V-5 (8,60 x 0,90 m) Mixta fijo y proyectante (VP3831) en aluminio anodizado y cristal 6 mm con película control solar.  Incluye un módulo en rejilla de aluminio (0,90 x 0,90 m)</t>
  </si>
  <si>
    <t>Ventana V-9 (5,75 x 0,90 m) Mixta fijo y proyectante (VP3831) en aluminio anodizado y cristal 6 mm con película control solar. Incluye un módulo en rejilla de aluminio (0,40 x 0,90 m)</t>
  </si>
  <si>
    <t>Ventana V-17 (7,80 x 1,80 m) Mixta fijo y proyectante (VP3831) en aluminio anodizado y cristal 6 mm con película control solar. Incluye un módulo en rejilla de aluminio (0,40 x 1,80 m)</t>
  </si>
  <si>
    <t>Ventana V-16 (7,70 x 1,80 m) + (0,90 x 0,80) y Mixta fijo y proyectante (VP3831) en aluminio anodizado y cristal 6 mm con película control solar. Y Puerta en cristal (0,90 x 2,10 m) templado 8 mm en aluminio anodizado y película control solar.  Incluye un módulo en rejilla de aluminio (0,90 x 1,80 m)</t>
  </si>
  <si>
    <t>Ala de madera en triplex (0,85 x 2,05 m) para puertas P-1 - con acabado en lámina melaminica resistente a la humedad</t>
  </si>
  <si>
    <t>Ala de madera en triplex (0,90 x 2,05 m) para puertas P-12- con acabado en lámina melaminica resistente a la humedad  Incluye rejilla en madera HDF con acabado en melamínico resistente a la humedad.</t>
  </si>
  <si>
    <t>17.09.21</t>
  </si>
  <si>
    <t>Divisiones de baño tipo cantilever en acero inoxidable AISI SAE 304 calibre 20 (0,9 mm) h=1,60 m (Parales y tabiques)</t>
  </si>
  <si>
    <t>Ventana V-3 (3,80 x 1,80 m) + (1,90 x 0,80) + (0,95 x 2,10)  Mixta fijo y proyectante (VP3831) en aluminio anodizado y cristal 6 mm con película control solar. Y Puerta (0,95 x 2,10 m) en cristal templado 8 mm en aluminio anodizado y película control solar.</t>
  </si>
  <si>
    <t>Ventana V-7 (2,87 x 1,80 m) + (0,95 x 0,80) Mixta fijo y proyectante (VP3831) en aluminio anodizado y cristal 6 mm con película control solar. Y Puerta en cristal (0,95 x 2,10 m) templado 8 mm en aluminio anodizado y película control solar.</t>
  </si>
  <si>
    <t>Ventana V-8 (3,80 x 1,80 m) + (1,90 x 0,80) + (0,95 x 2,10) Mixta fijo y proyectante (VP3831) en aluminio anodizado y cristal 6 mm con película control solar. Y Puerta en cristal (0,95 x 2,10 m) templado 8 mm en aluminio anodizado y película control solar.</t>
  </si>
  <si>
    <t>Pañete impermeabilizado fondo de espejo de agua</t>
  </si>
  <si>
    <t>Pañete impermeabilizado muros espejo de agua</t>
  </si>
  <si>
    <t>17.07.08</t>
  </si>
  <si>
    <t>17.07.09</t>
  </si>
  <si>
    <t>Remates de fachada y recubrimiento de aleros pintados por una cara, color a definir. en lámina galvanizada calibre 24</t>
  </si>
  <si>
    <t>14.05.07</t>
  </si>
  <si>
    <t>Flanche en lámina galvanizada calibre 18 longitud de desarrollo menor a 0,80 m.  Incluye elementos de fijación</t>
  </si>
  <si>
    <t>Limpieza mamposteria a la vista</t>
  </si>
  <si>
    <t>14.17.02</t>
  </si>
  <si>
    <t>Hidrofugo mamposteria</t>
  </si>
  <si>
    <t>14.18.01</t>
  </si>
  <si>
    <t>14.18.03</t>
  </si>
  <si>
    <t>14.18.04</t>
  </si>
  <si>
    <t>16.05.07</t>
  </si>
  <si>
    <t>16.07</t>
  </si>
  <si>
    <t>16.07.01</t>
  </si>
  <si>
    <t>16.10.01</t>
  </si>
  <si>
    <t>16.10.02</t>
  </si>
  <si>
    <t>16.10.03</t>
  </si>
  <si>
    <t>16.17.01</t>
  </si>
  <si>
    <t>16.17.02</t>
  </si>
  <si>
    <t>16.18.01</t>
  </si>
  <si>
    <t>16.18.02</t>
  </si>
  <si>
    <t>16.18.03</t>
  </si>
  <si>
    <t>19.05.08</t>
  </si>
  <si>
    <t>Remates de fachada y de recubrimiento de aleros pintados por una cara, color a definir. en lámina galvanizada calibre 24</t>
  </si>
  <si>
    <t>19.06.10</t>
  </si>
  <si>
    <t xml:space="preserve">Acero de refuerzo vigueta de amarre </t>
  </si>
  <si>
    <t>19.06.11</t>
  </si>
  <si>
    <t>19.06.12</t>
  </si>
  <si>
    <t>19.10.05</t>
  </si>
  <si>
    <t>19.12</t>
  </si>
  <si>
    <t>19.12.01</t>
  </si>
  <si>
    <t>19.17</t>
  </si>
  <si>
    <t>19.17.01</t>
  </si>
  <si>
    <t>19.17.02</t>
  </si>
  <si>
    <t>19.18.02</t>
  </si>
  <si>
    <t>19.18.03</t>
  </si>
  <si>
    <t>Ventana V-4 (8,70 x 0,32 m)  Módulos fijos (VP3831) en aluminio anodizado y cristal 6 m.</t>
  </si>
  <si>
    <t>Recubrimiento inferior aleros pintada por una cara, color gris aluminio anodizado. con bandejas metalicas grafadas en lámina galvanizada calibre 24</t>
  </si>
  <si>
    <t xml:space="preserve">Fachada culatas pintada por una cara, color gris aluminio anodizado. con bandejas metalicas grafadas en lámina galvanizada calibre 24 </t>
  </si>
  <si>
    <t>Remate especial curvo bordes cubierta pintada por una cara, color gris aluminio anodizado. en lámina galvanizada calibre 24</t>
  </si>
  <si>
    <t>Remates de fachada y recubrimiento de aleros pintados por una cara, color gris aluminio anodizado. en lámina galvanizada calibre 24</t>
  </si>
  <si>
    <t>Flanche en lámina galvanizada calibre 24  longitud de desarrollo menor a 0,80 m.  Incluye elementos de fijación</t>
  </si>
  <si>
    <t>Guardaescobas  en mortero h=0,12 m.</t>
  </si>
  <si>
    <t>Pozuelo en acero inoxidable (60 x 40 cm)</t>
  </si>
  <si>
    <t>Malla electrosoldada</t>
  </si>
  <si>
    <t>16.02.09</t>
  </si>
  <si>
    <t xml:space="preserve">Peldaño en marmól  crema marfil ancho=0,30 m esp=2 cm  con nariz y pirlan antideslizante para escaleras del vestíbulo.  Incluye mortero de nivelación sobre peldaño en estructura metálica.  </t>
  </si>
  <si>
    <t>Descanso escalera en mármol crema marfil esp=2 cmcon nariz y pirlan antideslizante  para escaleras del vestíbulo.   Incluye mortero de nivelación sobre peldaño en estructura metálica.</t>
  </si>
  <si>
    <t>Peldaño en pañoleta en mármol crema marfil  con nariz y pirlan antideslizante esp=2 cm para escaleras del depósito.   Incluye mortero de nivelación sobre peldaño en estructura metálica.</t>
  </si>
  <si>
    <t>Peldaño en cerámica trafico comerdial (0,40 m x 0,40 m) ancho=0,30 m para escaleras interiores  Incluye mortero de nivelación y pirlan en cinta.</t>
  </si>
  <si>
    <t>Descanso en cerámica trafico comerdial (0,40 m x 0,40 m) ancho=0,30 m para escaleras interiores  Incluye mortero de nivelación  y pirlan en cinta.</t>
  </si>
  <si>
    <t>12.01.03</t>
  </si>
  <si>
    <t>12.01.04</t>
  </si>
  <si>
    <t>Losa de fondo tanque y cuarto de bombas - concreto f´c 28 Mpa impermeabilizado</t>
  </si>
  <si>
    <t xml:space="preserve">Cinta PVC O-22 </t>
  </si>
  <si>
    <t>12.02.15</t>
  </si>
  <si>
    <t>Cieloraso acústico 0,60x0,60 m modelo DUNE de amstrong o similar, son suspensión normal de acero prepintado. Para cuarto eléctrico.</t>
  </si>
  <si>
    <t>12.17.02</t>
  </si>
  <si>
    <t>Porteria</t>
  </si>
  <si>
    <t>Protección taludes con mortero 1:5</t>
  </si>
  <si>
    <t>Impermeabilizacion cara exterior de muros con emulsiòn bituminosa</t>
  </si>
  <si>
    <t xml:space="preserve">Rellenos en concreto f'c=21 Mpa </t>
  </si>
  <si>
    <t>Tapa y/o pestañas de soporte en concreto f'c=28 Mpa Impermeabilizado esp=0,20 m</t>
  </si>
  <si>
    <t>07.02.06</t>
  </si>
  <si>
    <t xml:space="preserve">Columnas en concreto f'c=28 Mpa  </t>
  </si>
  <si>
    <t>01.03.01</t>
  </si>
  <si>
    <t>01.03.02</t>
  </si>
  <si>
    <t>01.03.03</t>
  </si>
  <si>
    <t xml:space="preserve">Estructura de Admisión a la Planta  </t>
  </si>
  <si>
    <t xml:space="preserve">Estructura de Admisión a la Planta </t>
  </si>
  <si>
    <t>Total capitulo 2 Estructura Desarenadora</t>
  </si>
  <si>
    <t>Pasamuro en tuberìa de acero D=1200 mm ancho=0,30 m</t>
  </si>
  <si>
    <t>04.05.01</t>
  </si>
  <si>
    <t>Vigas de concreto  f'c=28 Mpa (1,20x0,30 m)</t>
  </si>
  <si>
    <t>05.03.01</t>
  </si>
  <si>
    <t>05.03.02</t>
  </si>
  <si>
    <t>05.03.03</t>
  </si>
  <si>
    <t>07.02.07</t>
  </si>
  <si>
    <t>07.03.01</t>
  </si>
  <si>
    <t>07.03.02</t>
  </si>
  <si>
    <t>07.03.03</t>
  </si>
  <si>
    <t>Cinta PVC O-22</t>
  </si>
  <si>
    <t>08.03.01</t>
  </si>
  <si>
    <t>08.03.02</t>
  </si>
  <si>
    <t>08.03.03</t>
  </si>
  <si>
    <t>09.03.05</t>
  </si>
  <si>
    <t>09.03.06</t>
  </si>
  <si>
    <t>10.06.03</t>
  </si>
  <si>
    <t>10.01.01</t>
  </si>
  <si>
    <t>10.01.02</t>
  </si>
  <si>
    <t>10.01.03</t>
  </si>
  <si>
    <t>10.03.05</t>
  </si>
  <si>
    <t xml:space="preserve">Zapata base de escalera Concreto f´c=21 Mpa </t>
  </si>
  <si>
    <t xml:space="preserve">Canales y pasarelas aereas en concreto f'c=28 Mpa </t>
  </si>
  <si>
    <t>Instalación de anclas o pernos para instalación de escalera D=5/8" Long=0,50 m  (No incluye suministro)</t>
  </si>
  <si>
    <t>12.03.02</t>
  </si>
  <si>
    <t>12.03.03</t>
  </si>
  <si>
    <t>11.01.01</t>
  </si>
  <si>
    <t>11.01.02</t>
  </si>
  <si>
    <t>11.01.03</t>
  </si>
  <si>
    <t>11.03.04</t>
  </si>
  <si>
    <t>11.03.07</t>
  </si>
  <si>
    <t>11.03.08</t>
  </si>
  <si>
    <t>11.03.10</t>
  </si>
  <si>
    <t>Pedestales - concreto f´c=21 Mpa (0,30 x 0,30 x 0,50 m)</t>
  </si>
  <si>
    <t>Muros cuarto electrico - concreto f´c 28 Mpa impermeabilizado</t>
  </si>
  <si>
    <t>Estructura Metálica Escaleras  Incluye limpieza SP3, pintura anticorrosiva y pintura de acabado époxica.</t>
  </si>
  <si>
    <t>Peldaños en rejilla galvanizada (1,05 x 0,30 m)</t>
  </si>
  <si>
    <t>Ventana V-1 (1,80 x 1,20 m)  Módulos proyectante (VP3831) en aluminio anodizado y cristal 6 m.</t>
  </si>
  <si>
    <t>Piso en Rejila galvanizada  para Mezanine espesor mínimo 25 mm capacidad 500 Kg/m2</t>
  </si>
  <si>
    <t>12.14.06</t>
  </si>
  <si>
    <t>Bases para equipos - concreto f´c 21 Mpa.  Esp=0,25 m</t>
  </si>
  <si>
    <t>Instalación de anclas o pernos para instalación de equipos y estructura metalica</t>
  </si>
  <si>
    <t>12.05.06</t>
  </si>
  <si>
    <t>Remates de fachada  pintados por una cara, color gris aluminio anodizado. en lámina galvanizada calibre 24</t>
  </si>
  <si>
    <t>Fachada laterales h=1 m. pintada por una cara, color gris aluminio. con bandejas metalicas grafadas en lámina galvanizada calibre 24 .</t>
  </si>
  <si>
    <t>Enchape columnas y vigas de concreto  en ladrillo prensado liviano (24,5 x 12 x 6 cm) para fachada ancho=0,40 m</t>
  </si>
  <si>
    <t>12.18.01</t>
  </si>
  <si>
    <t>12.18.02</t>
  </si>
  <si>
    <t>12.18.03</t>
  </si>
  <si>
    <t>Pedestal en concreto concreto f'c=21 Mpa</t>
  </si>
  <si>
    <t xml:space="preserve">Instalación de anclas o pernos para instalación de equipos </t>
  </si>
  <si>
    <t>Pedestales - concreto f'c=21 Mpa</t>
  </si>
  <si>
    <t>Base Bascula (0,80 x 2,10 x 0,25 m)</t>
  </si>
  <si>
    <t>Muros y losa de fondo espejo de agua - concreto f´c=21Mpa impermeabilizado</t>
  </si>
  <si>
    <t>Viga diagonal soporte de Mamposteria y Fachada sur (0,20 x 0,20 m)</t>
  </si>
  <si>
    <t>Placa de contrapiso  - concreto f´c=21Mpa esp=15 cm, con endurecedor de cuarzo acabado púlido y sellado.</t>
  </si>
  <si>
    <t>Desmonte ventaneria, incluye disposicion dentro de la planta</t>
  </si>
  <si>
    <t>Ventana V-1 (3,70 x 1,20 m) Corrediza en aluminio anodizado y cristal 6 mm.</t>
  </si>
  <si>
    <t>18.18.03</t>
  </si>
  <si>
    <t>Ventana V-2 (1,94 x 1,20 m) Corrediza en aluminio anodizado y cristal 6 mm.</t>
  </si>
  <si>
    <t>Ventana V-3 (1,20 x 0,90 m) Modulos proyectantes en aluminio anodizado y cristal 6 mm.</t>
  </si>
  <si>
    <t>Puerta P1 batiente (1,00 x 2,40 m)  con montante fijo en tubo puerta entamborada en lamina calibre 20 pintada dos caras  y montante en vidrio cristal 6 mm Incluye anticorrosivo y pintura de esmalte de acabado.</t>
  </si>
  <si>
    <t>Marco en aluminio (1,00 x 2,40 m)</t>
  </si>
  <si>
    <t>Ala P2 batiente (1,00 x 2,40 m)   entamborada en triplex pintada dos caras  y con rejilla en aluminio</t>
  </si>
  <si>
    <t>Zapata corrida - concreto f'c=21 Mpa</t>
  </si>
  <si>
    <t>19.12.02</t>
  </si>
  <si>
    <t>19.07.02</t>
  </si>
  <si>
    <t>Pañete impermeabilizado baños.</t>
  </si>
  <si>
    <t>Cubierta recta en lámina galvanizada calibre 24 pintada dos caras.  Incluye remates</t>
  </si>
  <si>
    <t>Carpinteria de aluminio</t>
  </si>
  <si>
    <t>18.14.01</t>
  </si>
  <si>
    <t>18.13</t>
  </si>
  <si>
    <t>18.13.01</t>
  </si>
  <si>
    <t>18.13.02</t>
  </si>
  <si>
    <t>18.13.03</t>
  </si>
  <si>
    <t>18.13.04</t>
  </si>
  <si>
    <t>18.15</t>
  </si>
  <si>
    <t>18.15.01</t>
  </si>
  <si>
    <t>20.00.01</t>
  </si>
  <si>
    <t>20.00</t>
  </si>
  <si>
    <t>20.01</t>
  </si>
  <si>
    <t>20.01.01</t>
  </si>
  <si>
    <t>20.01.02</t>
  </si>
  <si>
    <t>20.02</t>
  </si>
  <si>
    <t>20.02.01</t>
  </si>
  <si>
    <t>20.02.02</t>
  </si>
  <si>
    <t>20.02.03</t>
  </si>
  <si>
    <t>20.02.04</t>
  </si>
  <si>
    <t>20.02.05</t>
  </si>
  <si>
    <t>20.02.06</t>
  </si>
  <si>
    <t>20.02.07</t>
  </si>
  <si>
    <t>20.02.10</t>
  </si>
  <si>
    <t>20.02.11</t>
  </si>
  <si>
    <t>20.04</t>
  </si>
  <si>
    <t>20.04.01</t>
  </si>
  <si>
    <t>20.05</t>
  </si>
  <si>
    <t>20.05.01</t>
  </si>
  <si>
    <t>20.05.06</t>
  </si>
  <si>
    <t>20.06</t>
  </si>
  <si>
    <t>20.06.01</t>
  </si>
  <si>
    <t>20.06.02</t>
  </si>
  <si>
    <t>20.06.04</t>
  </si>
  <si>
    <t>20.06.05</t>
  </si>
  <si>
    <t>20.06.06</t>
  </si>
  <si>
    <t>20.06.07</t>
  </si>
  <si>
    <t>20.06.08</t>
  </si>
  <si>
    <t>20.06.12</t>
  </si>
  <si>
    <t>20.09</t>
  </si>
  <si>
    <t>20.09.01</t>
  </si>
  <si>
    <t>20.14</t>
  </si>
  <si>
    <t>20.14.01</t>
  </si>
  <si>
    <t>20.17</t>
  </si>
  <si>
    <t>20.17.01</t>
  </si>
  <si>
    <t>20.18</t>
  </si>
  <si>
    <t>20.20.01</t>
  </si>
  <si>
    <t>20.20.02</t>
  </si>
  <si>
    <t>20.20.03</t>
  </si>
  <si>
    <t>20.19</t>
  </si>
  <si>
    <t>20.19.01</t>
  </si>
  <si>
    <t>Estructura metalica para columnas y cubierta.  Incluye pintura anticorrosiva 3 mils y pintura de acabado époxica acabado 3 mils</t>
  </si>
  <si>
    <t>Puerta P1 batiente (1,50 x 2,40 m)  con montante fijo en tubo puerta entamborada en lamina calibre 20 pintada dos caras  y montante en vidrio cristal 6 mm Incluye anticorrosivo y pintura de esmalte de acabado.</t>
  </si>
  <si>
    <t>Bordillo de concreto prefabricado referencia A-80 (35 x 20 x 80 cm) o similar</t>
  </si>
  <si>
    <t>Suministro, siembra de  Flamboyan h=1,2.  Incluye tierra negra preparada con abono y cascarilla requerida, riego y mantenimiento durante 6 meses.</t>
  </si>
  <si>
    <t>Suministro, siembra de  Washingtonia h=1,2.  Incluye tierra negra preparada con abono y cascarilla requerida, riego y mantenimiento durante 6 meses.</t>
  </si>
  <si>
    <t>Suministro, siembra de  Acacia, Ceiba o Balso h=1,2.  Incluye tierra negrapreparada con abono y cascarilla requerida, riego y mantenimiento durante 6 meses.</t>
  </si>
  <si>
    <t>Suministro, siembra de  Araucaria h=1,2.  Incluye tierra negra preparada con abono y cascarillarequerida, riego y mantenimiento durante 6 meses.</t>
  </si>
  <si>
    <t>Placa de piso  - concreto MR 41 Kg/cm2 esp=15 cm, con endurecedor de cuarzo acabado púlido y sellado.</t>
  </si>
  <si>
    <t xml:space="preserve">Total capitulo 1 Estructura de Admisión a la Planta </t>
  </si>
  <si>
    <t>Total capitulo 3  Medición de caudal</t>
  </si>
  <si>
    <t>Total capitulo 4 Canal de reparto a camaras de mezcla</t>
  </si>
  <si>
    <t>Total capitulo 6 Cámaras de Floculación</t>
  </si>
  <si>
    <t>Total capitulo 5 Cámaras de mezcla</t>
  </si>
  <si>
    <t>Total capitulo 7 Sedimentadores</t>
  </si>
  <si>
    <t>Total capitulo 8 Filtros Existentes</t>
  </si>
  <si>
    <t>Total capitulo 9 Filtros Nuevos</t>
  </si>
  <si>
    <t>Total capitulo 10 Depósito de Homogenización</t>
  </si>
  <si>
    <t>Total capitulo 11 Espesadores de Gravedad</t>
  </si>
  <si>
    <t>Total capitulo 12 Edificio de Deshidratación</t>
  </si>
  <si>
    <t>Total capitulo 13 Silo de Almacenamiento</t>
  </si>
  <si>
    <t>Total capitulo 14 Edificio de Químicos</t>
  </si>
  <si>
    <t>Total capitulo 16 Edificio de Cloración</t>
  </si>
  <si>
    <t>Total capitulo 17 Edificio de Administración y Operaciones</t>
  </si>
  <si>
    <t>Total capitulo 18 Ampliación Edificio de Talleres</t>
  </si>
  <si>
    <t>Total capitulo 19 Porteria</t>
  </si>
  <si>
    <t>Total capitulo 20 Bombeo El Virrey</t>
  </si>
  <si>
    <t>16.03.04</t>
  </si>
  <si>
    <t>17.02.06</t>
  </si>
  <si>
    <t>17.03.04</t>
  </si>
  <si>
    <t>Total capitulo 22 Pasarelas, Barandas y cubiertas planta</t>
  </si>
  <si>
    <t>Placa de contrapiso  - concreto f´c=21Mpa esp=20 cm, con endurecedor de cuarzo acabado púlido y sellado.  Incluye juntas</t>
  </si>
  <si>
    <t>Corte sobre estructura de concreto existente.</t>
  </si>
  <si>
    <t>00.01.02</t>
  </si>
  <si>
    <t>00.02.02</t>
  </si>
  <si>
    <t>Total capitulo 00 Preliminares</t>
  </si>
  <si>
    <t>Tapas de Inspección (0,95 x 0,90) Incluye Marco y contramarco</t>
  </si>
  <si>
    <t>Ala de madera en triplex (0,85 x 2,05 m) para puertas  P-2 - enchapadas en melamínico</t>
  </si>
  <si>
    <t>Andén en adoquin de arcilla.</t>
  </si>
  <si>
    <t>Suministro, siembra de  Bambu o Guadua h=0,60.  Incluye tierra negra preparada con abono y cascarilla requerida, riego y mantenimiento durante 6 meses.</t>
  </si>
  <si>
    <t>Suministro, siembra de  Papiros h=0,60.  Incluye tierra negra preparada con abono y cascarillarequerida, riego y mantenimiento durante 6 meses.</t>
  </si>
  <si>
    <t>Pintura de demarcación Linea continua a=  A=0.15m</t>
  </si>
  <si>
    <t xml:space="preserve">Pintura de Demarcación Linea discontinua a=  A=0.15m </t>
  </si>
  <si>
    <t xml:space="preserve">Pintura de Demarcación Linea continua para demarcación de parqueaderos a=0.15m </t>
  </si>
  <si>
    <t>Pintura de demarcación para flecha direccional (e=2.3mm,Termoplástica. Inc. Suministro y Aplicación con Equipo)</t>
  </si>
  <si>
    <t xml:space="preserve">Pintura de demarcación para numeración de parqueaderos </t>
  </si>
  <si>
    <t xml:space="preserve">Pintura de demarcación para señalización de parqueaderos de minúsvalidos </t>
  </si>
  <si>
    <t xml:space="preserve">Pintura de demarcación para topellantas de parqueaderos </t>
  </si>
  <si>
    <t xml:space="preserve">Pintura de demarcación para cancha multiple </t>
  </si>
  <si>
    <t>Pintura de demarcación para cebras de paso peatonal a= 1 metro</t>
  </si>
  <si>
    <t>06.03.01</t>
  </si>
  <si>
    <t>06.03.02</t>
  </si>
  <si>
    <t>06.03.03</t>
  </si>
  <si>
    <t>06.03.05</t>
  </si>
  <si>
    <t>06.03.06</t>
  </si>
  <si>
    <t>06.03.07</t>
  </si>
  <si>
    <t>03.03.08</t>
  </si>
  <si>
    <t>03.03.09</t>
  </si>
  <si>
    <t>03.03.10</t>
  </si>
  <si>
    <t>Recubrimiento pantalla de concreto f'c=28 Mpa Impermeabilizado esp=0,15 m</t>
  </si>
  <si>
    <t>03.03.11</t>
  </si>
  <si>
    <t>03.03.12</t>
  </si>
  <si>
    <t>03.03.13</t>
  </si>
  <si>
    <t>03.03.14</t>
  </si>
  <si>
    <t>03.03.15</t>
  </si>
  <si>
    <t>Anclaje époxico para acero de refuerzo de 1/2"</t>
  </si>
  <si>
    <t>04.03.06</t>
  </si>
  <si>
    <t>04.03.07</t>
  </si>
  <si>
    <t>04.03.08</t>
  </si>
  <si>
    <t>04.03.09</t>
  </si>
  <si>
    <t>04.03.10</t>
  </si>
  <si>
    <t>04.03.11</t>
  </si>
  <si>
    <t>04.03.12</t>
  </si>
  <si>
    <t>04.03.13</t>
  </si>
  <si>
    <t>04.03.14</t>
  </si>
  <si>
    <t>11.03.12</t>
  </si>
  <si>
    <t>Placa de contrapiso  - concreto f´c=21Mpa esp=20 cm - Incluye juntas</t>
  </si>
  <si>
    <t xml:space="preserve">Losa de entrepiso maciza - concreto f´c 21 Mpa.  Espesor 0,30 m </t>
  </si>
  <si>
    <t xml:space="preserve">Placa de contrapiso  - concreto f´c=21Mpa esp=20 cm, </t>
  </si>
  <si>
    <t>19.02.04</t>
  </si>
  <si>
    <t>19.02.06</t>
  </si>
  <si>
    <t>Placa de contrapiso  - concreto f´c=21Mpa esp=20 ,cm, con endurecedor de cuarzo acabado púlido y sellado. Para sala de espera y circulaciones</t>
  </si>
  <si>
    <t>04.01.01</t>
  </si>
  <si>
    <t>04.01.02</t>
  </si>
  <si>
    <t>04.01.03</t>
  </si>
  <si>
    <t>14.01.03</t>
  </si>
  <si>
    <t>14.02.06</t>
  </si>
  <si>
    <t xml:space="preserve">Losa de cubierta Auditorio prefabricado tipo alveolar esp=20 cm + 0,05 m. concreto impermeabilizado f´c 21 Mpa. </t>
  </si>
  <si>
    <t>Patologia y Reforzamiento estructural</t>
  </si>
  <si>
    <t>Total capitulo 21 Patologia y Reforzamiento estructural</t>
  </si>
  <si>
    <t>Total Costo Directo</t>
  </si>
  <si>
    <t>Cubierta en policarbonato</t>
  </si>
  <si>
    <t>Linea de agua</t>
  </si>
  <si>
    <t>Relleno zanjas en arena de rio</t>
  </si>
  <si>
    <t>Relleno zanjas con material de excavaciòn</t>
  </si>
  <si>
    <t>Entibado para zanja de profundidad &lt; 6 m</t>
  </si>
  <si>
    <t>Excavación Mecánica en zanjas (No Incluye retiro a botadero autorizado)</t>
  </si>
  <si>
    <t>Linea de lodos,</t>
  </si>
  <si>
    <t>Linea de aire de lavado</t>
  </si>
  <si>
    <t>Tuberia Novafort PVC , diametro 800 mm, incluye uniones y anclajes</t>
  </si>
  <si>
    <t>Pozo en concreto Diàmetro: 1200 mm, Altura &lt; 2 metros (Incluye tapa y anillo)</t>
  </si>
  <si>
    <t>Pozo en concreto Diàmetro: 1500 mm, Altura &lt; 2 metros (Incluye tapa y anillo)</t>
  </si>
  <si>
    <t>Pozo en concreto Diàmetro: 1500 mm, 2 m &lt; H &lt; 3 m (Incluye tapa y anillo)</t>
  </si>
  <si>
    <t>23</t>
  </si>
  <si>
    <t>24</t>
  </si>
  <si>
    <t>25</t>
  </si>
  <si>
    <t>26</t>
  </si>
  <si>
    <t>28</t>
  </si>
  <si>
    <t>29</t>
  </si>
  <si>
    <t>28.01</t>
  </si>
  <si>
    <t>28.01.01</t>
  </si>
  <si>
    <t>28.01.02</t>
  </si>
  <si>
    <t>28.01.03</t>
  </si>
  <si>
    <t>28.01.04</t>
  </si>
  <si>
    <t>28.01.05</t>
  </si>
  <si>
    <t>28.01.06</t>
  </si>
  <si>
    <t>28.01.07</t>
  </si>
  <si>
    <t>28.01.08</t>
  </si>
  <si>
    <t>28.01.09</t>
  </si>
  <si>
    <t>28.02</t>
  </si>
  <si>
    <t>28.02.01</t>
  </si>
  <si>
    <t>28.02.02</t>
  </si>
  <si>
    <t>28.02.03</t>
  </si>
  <si>
    <t>28.02.04</t>
  </si>
  <si>
    <t>28.02.05</t>
  </si>
  <si>
    <t>28.02.06</t>
  </si>
  <si>
    <t>28.02.07</t>
  </si>
  <si>
    <t>28.02.08</t>
  </si>
  <si>
    <t>28.02.09</t>
  </si>
  <si>
    <t>28.03</t>
  </si>
  <si>
    <t>28.03.01</t>
  </si>
  <si>
    <t>29.01</t>
  </si>
  <si>
    <t>29.02</t>
  </si>
  <si>
    <t>29.03</t>
  </si>
  <si>
    <t>29.04</t>
  </si>
  <si>
    <t>29.05</t>
  </si>
  <si>
    <t>29.06</t>
  </si>
  <si>
    <t>29.07</t>
  </si>
  <si>
    <t>29.08</t>
  </si>
  <si>
    <t>29.09</t>
  </si>
  <si>
    <t>29.10</t>
  </si>
  <si>
    <t>29.11</t>
  </si>
  <si>
    <t>29.12</t>
  </si>
  <si>
    <t>29.13</t>
  </si>
  <si>
    <t>29.14</t>
  </si>
  <si>
    <t>29.15</t>
  </si>
  <si>
    <t>Total capitulo 29 Redes de alcantarillado Aguas Lluvias</t>
  </si>
  <si>
    <t>Total capitulo 28 Tuberias hidraulicas de Conexión entre procesos</t>
  </si>
  <si>
    <t>Desmonte laminas de fibrocemento y disposiciòn  en botadero autorizado.</t>
  </si>
  <si>
    <t>Retiro tubos de fibrocemento D=8 pulg y disposiciòn  en botadero autorizado</t>
  </si>
  <si>
    <t>Sistema de apantallamiento</t>
  </si>
  <si>
    <t>33</t>
  </si>
  <si>
    <t>04.01.04</t>
  </si>
  <si>
    <t>03.01.01</t>
  </si>
  <si>
    <t>03.01.02</t>
  </si>
  <si>
    <t>03.01.03</t>
  </si>
  <si>
    <t>03.01.04</t>
  </si>
  <si>
    <t>Fachada culatas circulares  pintadas por una cara, color gris aluminio con bandejas metalicas grafadas en lámina galvanizada calibre 24.  Incluye remates</t>
  </si>
  <si>
    <t>Cubierta curva tipo sandwich deck pintada por ambas caras, color a definir. con bandejas metalicas grafadas en lámina galvanizada calibre 24 y aislamiento en fibra de vidrio espesor 38 mm.  Incluye remates</t>
  </si>
  <si>
    <t>Cubierta curva tipo sandwich deck pintada por ambas caras, color a definir. con bandejas metalicas grafadas en lámina galvanizada calibre 24 y aislamiento en fibra de vidrio y espesor 38 mm.  Incluye remates</t>
  </si>
  <si>
    <t>Cubierta curva para porteria tipo sandwich deck pintada por ambas caras, color a definir. con bandejas metalicas grafadas en lámina galvanizada calibre 24 y aislamiento en fibra de vidrio y espesor 38 mm.  Incluye remates</t>
  </si>
  <si>
    <t>Cubierta plana para acceso vehicular tipo sandwich deck pintada por ambas caras, color a definir. con bandejas metalicas grafadas en lámina galvanizada calibre 24 y aislamiento en fibra de vidrio y espesor 38 mm.  Incluye remates</t>
  </si>
  <si>
    <t>Cubierta recta tipo sandwich deck pintada por ambas caras, color a definir. con bandejas metalicas grafadas en lámina galvanizada calibre 24 y aislamiento en fibra de vidrio espesor 38 mm.  Incluye remates</t>
  </si>
  <si>
    <t>Empradización incluye suministro de tierra negra esp=10 cm, riego y mantenimiento durante 6 meses</t>
  </si>
  <si>
    <t>33.01</t>
  </si>
  <si>
    <t>33.01.01</t>
  </si>
  <si>
    <t>33.01.02</t>
  </si>
  <si>
    <t>33.01.03</t>
  </si>
  <si>
    <t>33.01.04</t>
  </si>
  <si>
    <t>33.01.05</t>
  </si>
  <si>
    <t>33.02</t>
  </si>
  <si>
    <t>33.02.01</t>
  </si>
  <si>
    <t>33.02.02</t>
  </si>
  <si>
    <t>33.02.03</t>
  </si>
  <si>
    <t>33.02.04</t>
  </si>
  <si>
    <t>33.03</t>
  </si>
  <si>
    <t>33.03.01</t>
  </si>
  <si>
    <t>33.04</t>
  </si>
  <si>
    <t>33.04.01</t>
  </si>
  <si>
    <t>33.04.02</t>
  </si>
  <si>
    <t>33.04.03</t>
  </si>
  <si>
    <t>33.04.04</t>
  </si>
  <si>
    <t>33.05</t>
  </si>
  <si>
    <t>33.05.01</t>
  </si>
  <si>
    <t>33.05.02</t>
  </si>
  <si>
    <t>33.05.03</t>
  </si>
  <si>
    <t>33.05.04</t>
  </si>
  <si>
    <t>33.05.05</t>
  </si>
  <si>
    <t>33.05.06</t>
  </si>
  <si>
    <t>33.05.07</t>
  </si>
  <si>
    <t>33.06</t>
  </si>
  <si>
    <t>33.06.01</t>
  </si>
  <si>
    <t>33.06.02</t>
  </si>
  <si>
    <t>33.06.03</t>
  </si>
  <si>
    <t>33.06.04</t>
  </si>
  <si>
    <t>33.06.05</t>
  </si>
  <si>
    <t>33.07</t>
  </si>
  <si>
    <t>33.07.01</t>
  </si>
  <si>
    <t>33.07.02</t>
  </si>
  <si>
    <t>33.07.03</t>
  </si>
  <si>
    <t>33.07.04</t>
  </si>
  <si>
    <t>33.07.05</t>
  </si>
  <si>
    <t>33.07.06</t>
  </si>
  <si>
    <t>33.07.07</t>
  </si>
  <si>
    <t>33.07.08</t>
  </si>
  <si>
    <t>33.08</t>
  </si>
  <si>
    <t>33.08.01</t>
  </si>
  <si>
    <t>33.08.02</t>
  </si>
  <si>
    <t>33.08.03</t>
  </si>
  <si>
    <t>33.08.04</t>
  </si>
  <si>
    <t>33.08.05</t>
  </si>
  <si>
    <t>33.08.06</t>
  </si>
  <si>
    <t>33.09</t>
  </si>
  <si>
    <t>33.09.01</t>
  </si>
  <si>
    <t>Total capitulo 33 Cerramiento y urbanismo</t>
  </si>
  <si>
    <t>09.07</t>
  </si>
  <si>
    <t>09.07.01</t>
  </si>
  <si>
    <t>09.07.02</t>
  </si>
  <si>
    <t>09.07.03</t>
  </si>
  <si>
    <t>Arena estándar</t>
  </si>
  <si>
    <t>Arena torpedo</t>
  </si>
  <si>
    <t>Antracita</t>
  </si>
  <si>
    <t>08.02.06</t>
  </si>
  <si>
    <t>34</t>
  </si>
  <si>
    <t>34.01</t>
  </si>
  <si>
    <t>34.02</t>
  </si>
  <si>
    <t>34.03</t>
  </si>
  <si>
    <t>Total capitulo 30 Instalaciones hidráulicas internas</t>
  </si>
  <si>
    <t>30.01</t>
  </si>
  <si>
    <t>Edificio Administrativo y Operativo</t>
  </si>
  <si>
    <t>un</t>
  </si>
  <si>
    <t>ml</t>
  </si>
  <si>
    <t xml:space="preserve">m3 </t>
  </si>
  <si>
    <t>Tubería Pvc Alcantarillado (D=160Mm) (Inc. Hidrosellos Y Accesorios)</t>
  </si>
  <si>
    <t>Cajas Inspección  0.80 X 0.80 X 0.80 Cm ((Incluye Base En Concreto, Paredes Mamposteria, Tapa Y Contramarco, Acero, Pañete Impermeabilizado Y  Cañuelas)</t>
  </si>
  <si>
    <t>Acometida 1" (Incluye Tubería, Tees, Unión Dreeser , Bridas, 2 Válvulas Ntc 0253, Filtro, Adaptador, Niple, Unión, Tapón, 3 Marcos Y Tapas Hierro Dúctil Antifraude)</t>
  </si>
  <si>
    <t>Medidor  1" (Suministro E Instalación)</t>
  </si>
  <si>
    <t>Caja  Totalizadora</t>
  </si>
  <si>
    <t>Registro Red White 1/2"</t>
  </si>
  <si>
    <t>Registro Red White 3/4"</t>
  </si>
  <si>
    <t>Registro Red White 1"</t>
  </si>
  <si>
    <t>Punto De Agua Fría Pvc  1/2 - 3/4" (Incluye Cámara De Aire)</t>
  </si>
  <si>
    <t>Punto De Agua Fría Pvc 1 - 1 1/2"  (Incluye Cámara De Aire)</t>
  </si>
  <si>
    <t>Punto Sanitario Pvc 2"</t>
  </si>
  <si>
    <t>Punto Sanitario Pvc 3-4"</t>
  </si>
  <si>
    <t>Sifón De Piso Pvc-S 3"</t>
  </si>
  <si>
    <t>Ramales - Bajantes A.N. Pvc -S 3" (Incluye Accesorios Y Elementos De Fijacion)</t>
  </si>
  <si>
    <t>Ramales - Bajantes A.N. Pvc-S  4" (Incluye Accesorios Y Elementos De Fijacion)</t>
  </si>
  <si>
    <t>Ventilación Y Re Ventilación 2" (Incluye Accesorios Y Elementos De Fijacion)</t>
  </si>
  <si>
    <t>Ramales - Bajantes A.Ll. Pvc 4"(Incluye Accesorios Y Elementos De Fijacion)</t>
  </si>
  <si>
    <t>Ramales - Bajantes A.Ll. Pvc 6" (Incluye Accesorios Y Elementos De Fijacion)</t>
  </si>
  <si>
    <t>Tragante 6" Tci En Aluminio</t>
  </si>
  <si>
    <t>30.01.01</t>
  </si>
  <si>
    <t>30.01.02</t>
  </si>
  <si>
    <t>30.01.03</t>
  </si>
  <si>
    <t>30.01.04</t>
  </si>
  <si>
    <t>30.01.05</t>
  </si>
  <si>
    <t>30.01.06</t>
  </si>
  <si>
    <t>30.01.07</t>
  </si>
  <si>
    <t>30.01.08</t>
  </si>
  <si>
    <t>30.01.09</t>
  </si>
  <si>
    <t>30.01.10</t>
  </si>
  <si>
    <t>30.01.11</t>
  </si>
  <si>
    <t>30.01.12</t>
  </si>
  <si>
    <t>30.01.13</t>
  </si>
  <si>
    <t>30.01.14</t>
  </si>
  <si>
    <t>30.01.15</t>
  </si>
  <si>
    <t>30.01.16</t>
  </si>
  <si>
    <t>30.01.17</t>
  </si>
  <si>
    <t>30.01.18</t>
  </si>
  <si>
    <t>30.01.19</t>
  </si>
  <si>
    <t>30.01.20</t>
  </si>
  <si>
    <t>30.01.21</t>
  </si>
  <si>
    <t>30.01.22</t>
  </si>
  <si>
    <t>30.01.23</t>
  </si>
  <si>
    <t>30.01.24</t>
  </si>
  <si>
    <t>30.01.25</t>
  </si>
  <si>
    <t>30.01.26</t>
  </si>
  <si>
    <t>30.01.27</t>
  </si>
  <si>
    <t>30.01.28</t>
  </si>
  <si>
    <t>30.01.29</t>
  </si>
  <si>
    <t>30.01.30</t>
  </si>
  <si>
    <t>30.01.31</t>
  </si>
  <si>
    <t>30.01.32</t>
  </si>
  <si>
    <t>30.02</t>
  </si>
  <si>
    <t>30.02.01</t>
  </si>
  <si>
    <t>Edificio de Deshidratación (Red Aguas Lluvias cubierta)</t>
  </si>
  <si>
    <t>Edificio de Químicos (Red Aguas Lluvias cubierta)</t>
  </si>
  <si>
    <t>Edificio de Cloración (Red Aguas Lluvias cubierta)</t>
  </si>
  <si>
    <t>Bombeo El Virrey (Red Aguas Lluvias cubierta)</t>
  </si>
  <si>
    <t>30.02.02</t>
  </si>
  <si>
    <t>30.02.03</t>
  </si>
  <si>
    <t>30.02.04</t>
  </si>
  <si>
    <t>30.03</t>
  </si>
  <si>
    <t>30.04</t>
  </si>
  <si>
    <t>30.05</t>
  </si>
  <si>
    <t>30.06</t>
  </si>
  <si>
    <t>30.03.01</t>
  </si>
  <si>
    <t>30.03.02</t>
  </si>
  <si>
    <t>30.03.03</t>
  </si>
  <si>
    <t>30.03.04</t>
  </si>
  <si>
    <t>30.04.01</t>
  </si>
  <si>
    <t>30.04.02</t>
  </si>
  <si>
    <t>30.04.03</t>
  </si>
  <si>
    <t>30.04.04</t>
  </si>
  <si>
    <t>30.05.01</t>
  </si>
  <si>
    <t>30.05.02</t>
  </si>
  <si>
    <t>30.05.03</t>
  </si>
  <si>
    <t>30.05.04</t>
  </si>
  <si>
    <t>30.06.01</t>
  </si>
  <si>
    <t>30.06.02</t>
  </si>
  <si>
    <t>30.06.03</t>
  </si>
  <si>
    <t>30.06.04</t>
  </si>
  <si>
    <t xml:space="preserve">Porteria </t>
  </si>
  <si>
    <t>30.06.05</t>
  </si>
  <si>
    <t>30.06.06</t>
  </si>
  <si>
    <t>30.06.07</t>
  </si>
  <si>
    <t>30.06.08</t>
  </si>
  <si>
    <t>30.06.09</t>
  </si>
  <si>
    <t>30.06.10</t>
  </si>
  <si>
    <t>30.06.11</t>
  </si>
  <si>
    <t>30.06.12</t>
  </si>
  <si>
    <t>Consola de operación de filtros (900 x 1200 x 600)  Incluye fuente 24V, breaker, bornas, falso fondo, planos, cableado, canaleta, instalación en sitio</t>
  </si>
  <si>
    <t>TV LCD 50". Incluye transporte, instalación.</t>
  </si>
  <si>
    <t>Integración de equipos dosificadores de químicos con DCS. Incluye cableado y ducteria para 2 dosificacodores y 8 bombas</t>
  </si>
  <si>
    <t>Integración de equipos variadores para agitadores con el DCS. Incluye cableado y bornas. Desde gabinete PLC en centro de control hasta gabiente de variadores también en centro de control</t>
  </si>
  <si>
    <t>Integración de equipos barredores en sedimenatación con el DCS</t>
  </si>
  <si>
    <t>Integración de equipos de dosificación y equipos mecanicos en sección cloro</t>
  </si>
  <si>
    <t>GLB</t>
  </si>
  <si>
    <t>Integración de equipos en seccción de manejo de lodos</t>
  </si>
  <si>
    <t>Suministro e instalación de equipos para Radio enlace desde bocatoma quebrada honda hasta planta esmeralda</t>
  </si>
  <si>
    <t>32.01.01</t>
  </si>
  <si>
    <t>32.01</t>
  </si>
  <si>
    <t>32.01.02</t>
  </si>
  <si>
    <t>32.02</t>
  </si>
  <si>
    <t>Gabiente instrumentación bocatoma (1100 x 900 x 300) Incluye fuente 24V, breaker, bornas, falso fondo, planos, cableado, canaleta, instalación en sitio</t>
  </si>
  <si>
    <t>Gabiente instrumentación entrada a planta (1100 x 900 x 300) Incluye fuente 24V, breaker, bornas, falso fondo, planos, cableado, canaleta, instalación en sitio</t>
  </si>
  <si>
    <t>Gabinete para macromedidor (500 x 600 x 300) Incluye fuente 24V, breaker, bornas, falso fondo, planos, cableado, canaleta, instalación en sitio</t>
  </si>
  <si>
    <t>Gabinete instrumentación pre tratamiento (1100 x 900 x 300) Incluye fuente 24V, breaker, bornas, falso fondo, planos, cableado, canaleta, instalación en sitio</t>
  </si>
  <si>
    <t>Gabiente SCM tipo A (300 x 400 x 300)  Incluye  bornas, falso fondo, planos, cableado, canaleta, instalación en sitio</t>
  </si>
  <si>
    <t>Gabiente SCM tipo B (500 x 600 x 300 ) Incluye fuente 24V, breaker, bornas, falso fondo, planos, cableado, canaleta, instalación en sitio</t>
  </si>
  <si>
    <t>Gabinete de instrumentación sección cloro (500 x 600 x 300) Incluye fuente 24V, breaker, bornas, falso fondo, planos, cableado, canaleta, instalación en sitio</t>
  </si>
  <si>
    <t>Gabiente de intrumentacion seccion lodos (500 x 600 x 300)  Incluye fuente 24V, breaker, bornas, falso fondo, planos, cableado, canaleta, instalación en sitio</t>
  </si>
  <si>
    <t>Gabinete instrumentación tanques y salida (1100 x 900 x 300) Incluye fuente 24V, breaker, bornas, falso fondo, planos, cableado, canaleta, instalación en sitio</t>
  </si>
  <si>
    <t>Gabinete de instrumentación centro de control  (1800 x 2000 x 500) Incluye 4 fuentes 24V, 19 breakers, bornas, falso fondo, planos, cableado, canaleta, instalación en sitio</t>
  </si>
  <si>
    <t>Integración de actuadores con el sistema DCS. Incluye cableado de alimentación y ducteria desde gabinete o consola de control. Distancia de 10m promedio</t>
  </si>
  <si>
    <t>Suministro E Instalación De Red De Comunicación Sistema Multiparámetro  No1   (Longitud Total Calculada De 334M). Incluye Cableado, Tubería, Uniones, Soportería, Mano De Obra.</t>
  </si>
  <si>
    <t>Suministro E Instalación De Red De Comunicación Sistema Multiparámetro  No2   (Longitud Total Calculada De 280M) Incluye Cableado, Tubería, Uniones, Soportería, Mano De Obra.</t>
  </si>
  <si>
    <t>Suministro E Instalación De Red De Comunicación Sistema Multiparámetro  No3   (Longitud Total Calculada De 300M) Incluye Cableado, Tubería, Uniones, Soportería, Mano De Obra.</t>
  </si>
  <si>
    <t>32.01.03</t>
  </si>
  <si>
    <t>32.01.03.01</t>
  </si>
  <si>
    <t>32.01.03.02</t>
  </si>
  <si>
    <t>32.01.03.03</t>
  </si>
  <si>
    <t>32.01.03.04</t>
  </si>
  <si>
    <t>32.01.03.05</t>
  </si>
  <si>
    <t>32.01.03.06</t>
  </si>
  <si>
    <t>32.01.04</t>
  </si>
  <si>
    <t>32.01.05</t>
  </si>
  <si>
    <t>32.01.06</t>
  </si>
  <si>
    <t>32.01.07</t>
  </si>
  <si>
    <t>32.01.08</t>
  </si>
  <si>
    <t>32.01.08.01</t>
  </si>
  <si>
    <t>32.01.08.02</t>
  </si>
  <si>
    <t>32.01.08.03</t>
  </si>
  <si>
    <t>32.01.08.04</t>
  </si>
  <si>
    <t>32.01.08.05</t>
  </si>
  <si>
    <t>32.01.08.06</t>
  </si>
  <si>
    <t>32.01.08.07</t>
  </si>
  <si>
    <t>32.01.08.08</t>
  </si>
  <si>
    <t>32.01.09</t>
  </si>
  <si>
    <t>32.01.10</t>
  </si>
  <si>
    <t>32.01.11</t>
  </si>
  <si>
    <t>32.01.12</t>
  </si>
  <si>
    <t>32.01.13</t>
  </si>
  <si>
    <t>32.01.14</t>
  </si>
  <si>
    <t>32.01.15</t>
  </si>
  <si>
    <t>32.01.16</t>
  </si>
  <si>
    <t>32.01.17</t>
  </si>
  <si>
    <t>32.01.18</t>
  </si>
  <si>
    <t>32.01.19</t>
  </si>
  <si>
    <t>32.01.20</t>
  </si>
  <si>
    <t>32.01.21</t>
  </si>
  <si>
    <t>32.01.22</t>
  </si>
  <si>
    <t>32.01.23</t>
  </si>
  <si>
    <t>32.01.24</t>
  </si>
  <si>
    <t>32.01.25</t>
  </si>
  <si>
    <t>32.01.26</t>
  </si>
  <si>
    <t>32.01.27</t>
  </si>
  <si>
    <t>32.01.28</t>
  </si>
  <si>
    <t>32.01.29</t>
  </si>
  <si>
    <t>32.01.30</t>
  </si>
  <si>
    <t>32.01.31</t>
  </si>
  <si>
    <t>32.01.32</t>
  </si>
  <si>
    <t>32.01.33</t>
  </si>
  <si>
    <t>32.01.34</t>
  </si>
  <si>
    <t>32.01.35</t>
  </si>
  <si>
    <t>32.01.36</t>
  </si>
  <si>
    <t>INSTALACIONES ELECTRICAS INTERNAS</t>
  </si>
  <si>
    <t>24.01</t>
  </si>
  <si>
    <t>AUDITORIO</t>
  </si>
  <si>
    <t>24.01.01</t>
  </si>
  <si>
    <t>SALIDAS ELÉCTRICAS</t>
  </si>
  <si>
    <t>24.01.01.01</t>
  </si>
  <si>
    <t>Salidas Eléctricas Para Iluminación</t>
  </si>
  <si>
    <t>Montaje de salidas de iluminación hasta 5mts (en tubería EMT debidamente fijada y soportada cada 1,2 mts, caja metálica 12x12 con suplemento, tomacorriente con polo a tierra, clavija con poloa a tierra, conectores de empalme, encintada, cableado para luminaria, tubería metálica flexible con conectores entre salida eléctrica y luminarias, pruebas y chequeo, para:</t>
  </si>
  <si>
    <t>24.01.01.01.01</t>
  </si>
  <si>
    <t>Salida eléctrica para Luminaria Radian Pro 4x54w</t>
  </si>
  <si>
    <t>UND</t>
  </si>
  <si>
    <t>24.01.01.01.02</t>
  </si>
  <si>
    <t>Salida eléctrica para Luminaria Scrabble 53w</t>
  </si>
  <si>
    <t>24.01.01.01.03</t>
  </si>
  <si>
    <t>Tomacorriente doble blanco, 2P+T 120 V, 15A Ref 5320-W</t>
  </si>
  <si>
    <t>24.01.01.01.04</t>
  </si>
  <si>
    <t>Clavija aerea 2P+T 110V</t>
  </si>
  <si>
    <t>24.01.01.01.05</t>
  </si>
  <si>
    <t>Conectores para derivación de autodesforre ref. 80-6011-0317-1 de 3M</t>
  </si>
  <si>
    <t>24.01.01.02</t>
  </si>
  <si>
    <t>Salidas Eléctricas para Tomacorrientes</t>
  </si>
  <si>
    <t>Montaje de salidas eléctricas de tomacorrientes hasta 5 mts (incluye tubería PVC debidamente fijada y soportada cada 1,2 mts con puesta a tierra según sección 250 NTC 2050, caja metálica 12x12 con suplemento, conectores de empalme, encintada, aparato eléctrico, marcación y señalización, pruebas y chequeos ) para:</t>
  </si>
  <si>
    <t>24.01.01.02.01</t>
  </si>
  <si>
    <t>Salida eléctrica para toma corriente  doble con polo a tierra monofasico 15A, 125V  .Incluye  tapa, encintada, ducto PVC, cajas metálicas, conductores 12 AWG-CU-THW,  obra civil y demás accesorios necesarios para su correcta instalación. (Salida promedio de 5 mts)</t>
  </si>
  <si>
    <t>24.01.01.04</t>
  </si>
  <si>
    <t>ILUMINACIÓN</t>
  </si>
  <si>
    <t>Montaje de luminaria incluye: accesorios de fijación y conexión, pruebas y chequeos.</t>
  </si>
  <si>
    <t>24.01.01.04.01</t>
  </si>
  <si>
    <t>Instalacion de Luminaria Radian Pro de  suspensión o de incrustar</t>
  </si>
  <si>
    <t>24.01.01.04.02</t>
  </si>
  <si>
    <t>Instalacion de luminaria Scrabble 53W de sobreponer o incrustar</t>
  </si>
  <si>
    <t>24.01.01.05</t>
  </si>
  <si>
    <t>TABLEROS DE DISTRIBUCIÓN</t>
  </si>
  <si>
    <t>Suministro y montaje de tableros de distribución con equipo eléctrico según diagrama unifilar, incluye fijaciones, anclajes, puesta a tierra según sección 250 NTC 2050, marcación según RETIE, pruebas y chequeos, certificación de producto RETIE, gabinete y panel metálico que incluye barrajes en cobre electroplateado y cableado de interconexión; barras de neutro y tierra aisladas del chasis y provista de panel de frente muerto tipo abierto con una cubierta frontal que brinde una grado de protección al menos de IP2X desde el frente, las partes vivas no pueden ser accesibles desde otras direcciones. Debe cumplir los requisitos de producto del artículo 17,9,1 del RETIE</t>
  </si>
  <si>
    <t>24.01.01.05.01</t>
  </si>
  <si>
    <t>Tableros de Distribucion , 2F, 4H, 220V tipo Centro de carga, con totalizador, con barras de neutro y tierra independientes, con puerta y chapa, incluye totalizador IND de 3x50A, con breaker enchufables segun cuadros de carga</t>
  </si>
  <si>
    <t>24.01.01.05.02</t>
  </si>
  <si>
    <t>Tableros Para Control de iluminación, 2F, 4H, 220V , con totalizador, con barras de neutro y tierra independientes, con puerta y chapa, incluye totalizador IND de 3x40A, con contactores, minibreaker para riel omega y selectores de tres posiciones segun cuadros de carga</t>
  </si>
  <si>
    <t>24.01.01.06</t>
  </si>
  <si>
    <t xml:space="preserve">COMUNICACIONES </t>
  </si>
  <si>
    <t>Suministro y montaje de cableado para datos, incluye: marcación, accesorios de fijación y conexión, pruebas y chequeos</t>
  </si>
  <si>
    <t>24.01.01.06.01</t>
  </si>
  <si>
    <t>Salida Doble para Datos Categoria 6. (Lprom=6m)</t>
  </si>
  <si>
    <t>24.01.01.06.02</t>
  </si>
  <si>
    <t>Cable UTP cat 6A</t>
  </si>
  <si>
    <t>1,1,7</t>
  </si>
  <si>
    <t>CANALIZACIONES PORTACABLES</t>
  </si>
  <si>
    <t>24.01.01.07.01</t>
  </si>
  <si>
    <t>Canaleta metálica 30 x 8 cms con división y tapa abatible superior con mínimo 6 peldaños por tramo de 2.4 mts en pintura electrostática color blanco</t>
  </si>
  <si>
    <t>24.01.01.07.02</t>
  </si>
  <si>
    <t>Cable de Cobre Desnudo No 4 AWG debidamente fijado a canaletas y bandejas de energia cada 2,4 m con conector de puesta a tierra</t>
  </si>
  <si>
    <t>24.01.01.07.03</t>
  </si>
  <si>
    <t>Soporte suspensión tipo peldaño o barrote de Ceno o similar, para bandeja de 30x8cm. Incluye: dos tuercas dobles de acople desplazables hembra/hembra</t>
  </si>
  <si>
    <t>24.01.01.07.04</t>
  </si>
  <si>
    <t>Varilla roscada de 3/8 x 3 mt tropicalizada, incluye tuercas y arandelas</t>
  </si>
  <si>
    <t>24.01.01.07.05</t>
  </si>
  <si>
    <t>Expansiones y anclajes (RL-38)</t>
  </si>
  <si>
    <t>24.01.01.08</t>
  </si>
  <si>
    <t>ALIMENTADORES EN BAJA TENSIÓN TABLEROS DE DISTRIBUCIÓN</t>
  </si>
  <si>
    <t>24.01.01.08.01</t>
  </si>
  <si>
    <t>Alimentación Tablero Distribución Auditorio, en cable Cu AWG THHN/THWN  en 3No 6(F) + 1No 6(N) + 1No 8 (T)</t>
  </si>
  <si>
    <t>24.01.01.08.02</t>
  </si>
  <si>
    <t>Terminales de conexión para cable calibre 6 tipo 3M o similar.</t>
  </si>
  <si>
    <t>24.02</t>
  </si>
  <si>
    <t>EDIFICIO ADMINISTRATIVO PISO 1</t>
  </si>
  <si>
    <t>24.02.01</t>
  </si>
  <si>
    <t>24.02.01.01</t>
  </si>
  <si>
    <t>24.02.01.01.01</t>
  </si>
  <si>
    <t>Salida eléctrica para Luminaria Pocket High Led 8x9W</t>
  </si>
  <si>
    <t>24.02.01.01.02</t>
  </si>
  <si>
    <t>Salida eléctrica para Luminaria Pocket High Led 16x9W</t>
  </si>
  <si>
    <t>24.02.01.01.03</t>
  </si>
  <si>
    <t>Salida eléctrica para Luminaria PCI Santino 4x9w</t>
  </si>
  <si>
    <t>24.02.01.01.04</t>
  </si>
  <si>
    <t>Salida eléctrica para Luminaria Ojo de Buey CCT Flash 2x26w</t>
  </si>
  <si>
    <t>24.02.01.01.05</t>
  </si>
  <si>
    <t>24.02.01.02</t>
  </si>
  <si>
    <t>24.02.01.02.01</t>
  </si>
  <si>
    <t>24.02.01.02.02</t>
  </si>
  <si>
    <t>Salida eléctrica regulada para toma corriente  doble con tierra aislada, monofasico 15A, 125V .Incluye  tapa, encintada, ducto PVC, cajas metálicas, conductores 12 AWG-CU-THW,  obra civil y demás accesorios necesarios para su correcta instalación. (Salida promedio de 5 mts)</t>
  </si>
  <si>
    <t>24.02.01.02.03</t>
  </si>
  <si>
    <t>Salida eléctrica para toma corriente  doble con polo a tierra monofasico 15A, 125V tipo GFCI .Incluye  tapa, encintada, ducto PVC, cajas metálicas, conductores 12 AWG-CU-THW,  obra civil y demás accesorios necesarios para su correcta instalación. (Salida promedio de 5 mts)</t>
  </si>
  <si>
    <t>24.02.01.02.04</t>
  </si>
  <si>
    <t>Salidas para Tomacorriente trifilar patatrabada, 20A, 220V</t>
  </si>
  <si>
    <t>24.02.01.02.05</t>
  </si>
  <si>
    <t>Salidas para Tomacorriente Trifásica patatrabada, 20A, 220V</t>
  </si>
  <si>
    <t>24.02.01.03</t>
  </si>
  <si>
    <t>24.02.01.03.01</t>
  </si>
  <si>
    <t>Instalacion de Luminaria Pocket High Led 8x9w de incrustar</t>
  </si>
  <si>
    <t>24.02.01.03.02</t>
  </si>
  <si>
    <t>Instalacion de Luminaria Pocket High Led 16x9w de incrustar</t>
  </si>
  <si>
    <t>24.02.01.03.03</t>
  </si>
  <si>
    <t>Instalacion de Luminaria PCI Santino 4x9w o de incrustar</t>
  </si>
  <si>
    <t>24.02.01.03.04</t>
  </si>
  <si>
    <t>Instalacion de luminaria Ojo de Buey CCT Flash 2x26w de incrustar</t>
  </si>
  <si>
    <t>24.02.01.03.05</t>
  </si>
  <si>
    <t>Salida eléctrica para interruptor sencillo 15A, 125V. Incluye  encintada, ducto PVC, cajas metálicas, conductores 12 AWG-CU-THW,  obra civil y demás accesorios necesarios para su correcta instalación. (Salida promedio de 5 mts)</t>
  </si>
  <si>
    <t>und</t>
  </si>
  <si>
    <t>24.02.01.03.06</t>
  </si>
  <si>
    <t>Salida eléctrica para interruptor Doble 15A, 125V. Incluye  encintada, ducto PVC, cajas metálicas, conductores 12 AWG-CU-THW,  obra civil y demás accesorios necesarios para su correcta instalación. (Salida promedio de 5 mts)</t>
  </si>
  <si>
    <t>24.02.01.03.07</t>
  </si>
  <si>
    <t>Salida eléctrica para interruptor Triple 15A, 125V. Incluye  encintada, ducto PVC, cajas metálicas, conductores 12 AWG-CU-THW,  obra civil y demás accesorios necesarios para su correcta instalación. (Salida promedio de 5 mts)</t>
  </si>
  <si>
    <t>24.02.01.03.08</t>
  </si>
  <si>
    <t>Salida eléctrica para interruptor Conmutable sencillo 15A, 125V. Incluye  encintada, ducto PVC, cajas metálicas, conductores 12 AWG-CU-THW,  obra civil y demás accesorios necesarios para su correcta instalación. (Salida promedio de 5 mts)</t>
  </si>
  <si>
    <t>24.02.01.05</t>
  </si>
  <si>
    <t>24.02.01.05.01</t>
  </si>
  <si>
    <t>Tablero Administración Piso 1,  Tipo Centro de carga 30  ctos con espacio para totalizador, con puerta y chapa</t>
  </si>
  <si>
    <t>24.02.01.05.02</t>
  </si>
  <si>
    <t>Suministro y Montaje de Celda ML principal baja tensión 220 V, para el Edificio Administrativo , según diagrama unifilar, incluye:</t>
  </si>
  <si>
    <t>24.02.01.05.03</t>
  </si>
  <si>
    <t>Tablero Aire Acondicionado Administracion</t>
  </si>
  <si>
    <t>24.02.01.06</t>
  </si>
  <si>
    <t>24.02.01.06.01</t>
  </si>
  <si>
    <t>24.02.01.06.02</t>
  </si>
  <si>
    <t>Cable UTP Cat 6A</t>
  </si>
  <si>
    <t>24.02.01.07</t>
  </si>
  <si>
    <t>24.02.01.07.01</t>
  </si>
  <si>
    <t>Canaleta metálica doble división de 11x5 centímetros . Incluye tapa click y atornillada, troqueles para red de energía normal, red de energía regulada, red de voz y datos, anclaje , marcación, obra civil y demás elementos necesarios para soporteria cada 1,2m  para su correcta instalación.</t>
  </si>
  <si>
    <t>24.02.01.07.02</t>
  </si>
  <si>
    <t>Canaleta metálica 40 x 8 cms con división y tapa abatible superior con mínimo 6 peldaños por tramo de 2.4 mts en pintura electrostática color blanco</t>
  </si>
  <si>
    <t>24.02.01.07.03</t>
  </si>
  <si>
    <t>24.02.01.07.04</t>
  </si>
  <si>
    <t>24.02.01.07.05</t>
  </si>
  <si>
    <t>24.02.01.07.06</t>
  </si>
  <si>
    <t>24.02.01.08</t>
  </si>
  <si>
    <t>24.02.01.08.01</t>
  </si>
  <si>
    <t>Alimentación Tablero Distribución Auditorio, en cable Cu AWG THHN/THWN  en 3No 4(F) + 1No 4(N) + 1No 8 (T)</t>
  </si>
  <si>
    <t>24.02.01.08.02</t>
  </si>
  <si>
    <t>Terminales de conexión para cable calibre 4 tipo 3M o similar.</t>
  </si>
  <si>
    <t>24.03</t>
  </si>
  <si>
    <t>EDIFICIO ADMINISTRATIVO PISO 2</t>
  </si>
  <si>
    <t>24.03.01</t>
  </si>
  <si>
    <t>24.03.01.01</t>
  </si>
  <si>
    <t>24.03.01.01.01</t>
  </si>
  <si>
    <t>24.03.01.01.02</t>
  </si>
  <si>
    <t>Salida eléctrica para Luminaria Burux 2x26w</t>
  </si>
  <si>
    <t>24.03.01.01.03</t>
  </si>
  <si>
    <t>24.03.01.01.04</t>
  </si>
  <si>
    <t>24.03.01.01.05</t>
  </si>
  <si>
    <t>24.03.01.01.06</t>
  </si>
  <si>
    <t>24.03.01.02</t>
  </si>
  <si>
    <t>24.03.01.02.01</t>
  </si>
  <si>
    <t>24.03.01.02.02</t>
  </si>
  <si>
    <t>24.03.01.03</t>
  </si>
  <si>
    <t>24.03.01.03.01</t>
  </si>
  <si>
    <t>24.03.01.03.02</t>
  </si>
  <si>
    <t>Instalacion de luminaria Burux 2x26w Tipo Aplique</t>
  </si>
  <si>
    <t>24.03.01.03.03</t>
  </si>
  <si>
    <t>24.03.01.03.04</t>
  </si>
  <si>
    <t>24.03.01.03.05</t>
  </si>
  <si>
    <t>24.03.01.03.06</t>
  </si>
  <si>
    <t>24.03.01.03.07</t>
  </si>
  <si>
    <t>24.03.01.05</t>
  </si>
  <si>
    <t>24.03.01.05.01</t>
  </si>
  <si>
    <t>Tablero Administración Piso 2,  Tipo Centro de carga 24  ctos con espacio para totalizador, con puerta y chapa</t>
  </si>
  <si>
    <t>24.03.01.05.02</t>
  </si>
  <si>
    <t>Tablero regulado</t>
  </si>
  <si>
    <t>24.03.01.06</t>
  </si>
  <si>
    <t>24.03.01.06.01</t>
  </si>
  <si>
    <t>24.03.01.06.02</t>
  </si>
  <si>
    <t>24.03.01.06.03</t>
  </si>
  <si>
    <t>UPS</t>
  </si>
  <si>
    <t>24.03.01.06.04</t>
  </si>
  <si>
    <t>RACK COMUNICACIONES</t>
  </si>
  <si>
    <t>24.03.01.07</t>
  </si>
  <si>
    <t>24.03.01.07.01</t>
  </si>
  <si>
    <t>24.03.01.07.02</t>
  </si>
  <si>
    <t>24.03.01.07.03</t>
  </si>
  <si>
    <t>24.03.01.07.04</t>
  </si>
  <si>
    <t>24.03.01.07.05</t>
  </si>
  <si>
    <t>24.03.01.07.06</t>
  </si>
  <si>
    <t>24.03.01.08</t>
  </si>
  <si>
    <t>24.03.01.08.01</t>
  </si>
  <si>
    <t>Alimentación Tablero Distribución Administración Piso 2 en cable Cu AWG THHN/THWN  en 3No 6(F) + 1No 6(N) + 1No 8 (T)</t>
  </si>
  <si>
    <t>24.03.01.08.03</t>
  </si>
  <si>
    <t>Alimentación UPS Administración  en cable Cu AWG THHN/THWN  en 2No 6(F) + 1No 8 (T)</t>
  </si>
  <si>
    <t>24.03.01.08.04</t>
  </si>
  <si>
    <t>Alimentación UPS Centro de Control  en cable Cu AWG THHN/THWN  en 2No 6(F) + 1No 8 (T)</t>
  </si>
  <si>
    <t>24.03.01.08.05</t>
  </si>
  <si>
    <t>24.03.01.08.06</t>
  </si>
  <si>
    <t>Terminales de conexión para cable calibre 8 tipo 3M o similar.</t>
  </si>
  <si>
    <t>24.04</t>
  </si>
  <si>
    <t>EDIFICIO DE QUIMICOS</t>
  </si>
  <si>
    <t>24.04.01</t>
  </si>
  <si>
    <t>24.04.01.01</t>
  </si>
  <si>
    <t>24.04.01.01.01</t>
  </si>
  <si>
    <t>Salida eléctrica para Luminaria Riel Eco 1x54w de suspender</t>
  </si>
  <si>
    <t>24.04.01.01.02</t>
  </si>
  <si>
    <t>Salida eléctrica para Luminaria Riel Eco 2x54w de suspender</t>
  </si>
  <si>
    <t>24.04.01.01.03</t>
  </si>
  <si>
    <t>24.04.01.01.04</t>
  </si>
  <si>
    <t>24.04.01.01.05</t>
  </si>
  <si>
    <t>24.04.01.02</t>
  </si>
  <si>
    <t>24.04.01.02.01</t>
  </si>
  <si>
    <t>24.04.01.02.02</t>
  </si>
  <si>
    <t>24.04.01.03</t>
  </si>
  <si>
    <t>24.04.01.03.01</t>
  </si>
  <si>
    <t>Instalacion de luminaria Riel Eco 1x54 w de suspender</t>
  </si>
  <si>
    <t>24.04.01.03.02</t>
  </si>
  <si>
    <t>Instalacion de luminaria Riel Eco 2x54 w de suspender</t>
  </si>
  <si>
    <t>24.04.01.03.04</t>
  </si>
  <si>
    <t>24.04.01.05</t>
  </si>
  <si>
    <t>24.04.01.05.01</t>
  </si>
  <si>
    <t>24.04.01.05.02</t>
  </si>
  <si>
    <t>Tableros Para Control de iluminación Quimicos, 2F, 4H, 220V , con totalizador, con barras de neutro y tierra independientes, con puerta y chapa, incluye totalizador IND de 3x40A, con contactores, minibreaker para riel omega y selectores de tres posiciones segun cuadros de carga</t>
  </si>
  <si>
    <t>24.05</t>
  </si>
  <si>
    <t>EDIFICIO CLORACION</t>
  </si>
  <si>
    <t>24.05.01</t>
  </si>
  <si>
    <t>24.05.01.01</t>
  </si>
  <si>
    <t>24.05.01.01.01</t>
  </si>
  <si>
    <t>24.05.01.01.02</t>
  </si>
  <si>
    <t>24.05.01.01.04</t>
  </si>
  <si>
    <t>24.05.01.01.05</t>
  </si>
  <si>
    <t>24.05.01.01.06</t>
  </si>
  <si>
    <t>24.05.01.02</t>
  </si>
  <si>
    <t>24.05.01.02.01</t>
  </si>
  <si>
    <t>24.05.01.02.02</t>
  </si>
  <si>
    <t>24.05.01.03</t>
  </si>
  <si>
    <t>24.05.01.03.01</t>
  </si>
  <si>
    <t>Instalacion de Luminaria Riel Eco 1x54w de suspender</t>
  </si>
  <si>
    <t>24.05.01.03.02</t>
  </si>
  <si>
    <t>Instalacion de Luminaria Riel Eco 2x54w de suspender</t>
  </si>
  <si>
    <t>24.05.01.03.03</t>
  </si>
  <si>
    <t>24.05.01.03.04</t>
  </si>
  <si>
    <t>24.05.01.05</t>
  </si>
  <si>
    <t>24.05.01.05.01</t>
  </si>
  <si>
    <t>24.06</t>
  </si>
  <si>
    <t>EDIFICIO DE TALLERES</t>
  </si>
  <si>
    <t>24.06.01</t>
  </si>
  <si>
    <t>24.06.01.01</t>
  </si>
  <si>
    <t>24.06.01.01.01</t>
  </si>
  <si>
    <t>24.06.01.01.02</t>
  </si>
  <si>
    <t>24.06.01.01.04</t>
  </si>
  <si>
    <t>24.06.01.01.05</t>
  </si>
  <si>
    <t>24.06.01.01.06</t>
  </si>
  <si>
    <t>24.06.01.02</t>
  </si>
  <si>
    <t>24.06.01.02.01</t>
  </si>
  <si>
    <t>24.06.01.02.02</t>
  </si>
  <si>
    <t>24.06.01.03</t>
  </si>
  <si>
    <t>24.06.01.03.01</t>
  </si>
  <si>
    <t>24.06.01.03.02</t>
  </si>
  <si>
    <t>24.06.01.03.03</t>
  </si>
  <si>
    <t>24.06.01.03.04</t>
  </si>
  <si>
    <t>24.06.01.05</t>
  </si>
  <si>
    <t>24.06.01.05.01</t>
  </si>
  <si>
    <t>24.06.01.06</t>
  </si>
  <si>
    <t>TUBERÍA</t>
  </si>
  <si>
    <t>24.06.01.06.01</t>
  </si>
  <si>
    <t>Tubería Metálica Tipo E.M.T. de 3/4´´</t>
  </si>
  <si>
    <t>24.06.01.07</t>
  </si>
  <si>
    <t>CIRCUITOS RAMALES EN BAJA TENSIÓN</t>
  </si>
  <si>
    <t>24.06.01.07.01</t>
  </si>
  <si>
    <t>Circuitos ramales en baja tensión, 120/220V en 3No12 cable de cobre AWG THHN/THWN-90ºC por tubería y/o canaleta, para salidas eléctricas.</t>
  </si>
  <si>
    <t>24.06.01.07.02</t>
  </si>
  <si>
    <t>Circuitos ramales en baja tensión, 120/220V en 3No10 cable de cobre AWG THHN/THWN-90ºC por tubería y/o canaleta, para salidas eléctricas.</t>
  </si>
  <si>
    <t>24.07</t>
  </si>
  <si>
    <t>EDIFICIO  PORTERIA</t>
  </si>
  <si>
    <t>24.07.01</t>
  </si>
  <si>
    <t>24.07.01.01</t>
  </si>
  <si>
    <t>24.07.01.01.01</t>
  </si>
  <si>
    <t>24.07.01.01.02</t>
  </si>
  <si>
    <t>24.07.01.01.03</t>
  </si>
  <si>
    <t>24.07.01.01.04</t>
  </si>
  <si>
    <t>24.07.01.02</t>
  </si>
  <si>
    <t>24.07.01.02.01</t>
  </si>
  <si>
    <t>24.07.01.02.02</t>
  </si>
  <si>
    <t>24.07.01.03</t>
  </si>
  <si>
    <t>24.07.01.03.01</t>
  </si>
  <si>
    <t>24.07.01.03.02</t>
  </si>
  <si>
    <t>24.07.01.03.03</t>
  </si>
  <si>
    <t>24.07.01.05</t>
  </si>
  <si>
    <t>24.07.01.05.01</t>
  </si>
  <si>
    <t>Tablero Porteria,  Tipo Centro de carga 12  ctos con espacio para totalizador, con puerta y chapa</t>
  </si>
  <si>
    <t>24.07.01.06</t>
  </si>
  <si>
    <t>24.07.01.06.01</t>
  </si>
  <si>
    <t>24.07.01.06.02</t>
  </si>
  <si>
    <t>24.07.01.08</t>
  </si>
  <si>
    <t>24.07.01.08.01</t>
  </si>
  <si>
    <t>Alimentación Tablero Distribución Porteria, en cable Cu AWG THHN/THWN  en 3No 6(F) + 1No 6(N) + 1No 8 (T)</t>
  </si>
  <si>
    <t>24.07.01.08.02</t>
  </si>
  <si>
    <t>Subestación Auxiliar</t>
  </si>
  <si>
    <t>Transformador Y Protecciones Subestación auxiliar</t>
  </si>
  <si>
    <t>Transformador  Tipo Seco 500 Kva  13,2 Kv /208 Voltios</t>
  </si>
  <si>
    <t>Un.</t>
  </si>
  <si>
    <t>Repotenciacion De Caja De Dist. De 13,5Kv Subterranea</t>
  </si>
  <si>
    <t>Malla De Tierra Del Tranformador Nuevo Sub Est. Aux</t>
  </si>
  <si>
    <t>Banco De  Condensadores  automatico a 220 voltios ,250 KVAR</t>
  </si>
  <si>
    <t>Centro de Control de Motores y transformador  principal tipo seco 1000 KVA</t>
  </si>
  <si>
    <t>Repotenciacion En Centro De Control   Y  Barrajes Del CCM1</t>
  </si>
  <si>
    <t>Adecuacion centros de  control  de  440 voltios , existentes</t>
  </si>
  <si>
    <t xml:space="preserve">Anclaje en sitio </t>
  </si>
  <si>
    <t xml:space="preserve">Pruebas de  tension en  barras </t>
  </si>
  <si>
    <t>Malla De Tierra Del Tranformador Nuevo Y Conexionado  Equipotencial</t>
  </si>
  <si>
    <t>Malla de tierra  Edificio Andministracion cubierta, CC desnudo #4, anclajes</t>
  </si>
  <si>
    <t>m</t>
  </si>
  <si>
    <t>Un</t>
  </si>
  <si>
    <t>Malla de  tierra de  transformador 1000KVA,incluye  canalizacion  y adecuacion  con grava, CC desnudo  1/0</t>
  </si>
  <si>
    <t>Transformador  Tipo Seco 1000 Kva</t>
  </si>
  <si>
    <t>Tranferencia Planta Generadora Automatica ( 1600 Amp., 460 Voltios)</t>
  </si>
  <si>
    <t>Banco De  Condensadores De 650 Kvar</t>
  </si>
  <si>
    <t>Tablero Centro De Control   Y  Barrajes del CCM2</t>
  </si>
  <si>
    <t>Conductor De Alimentacion Desde CCM1 al  CCM2</t>
  </si>
  <si>
    <t>Sistema Solar 3*20Kw</t>
  </si>
  <si>
    <t>Conductor De Alimentacion Desde CCM1  a  CCM3</t>
  </si>
  <si>
    <t>Centro de Control de Motores Sedimentación (CCM4)</t>
  </si>
  <si>
    <t>Tablero Centro de Control   y  Barrajes del CCM4</t>
  </si>
  <si>
    <t>Conductor de Alimentacion desde CCM1 A CCM4</t>
  </si>
  <si>
    <t>Sistema Tierra CCM4 y Tierra Sistema De Instrumentacion De  Campo, Conexionado Equipotencial</t>
  </si>
  <si>
    <t xml:space="preserve">Ducto portacable inoxidable 4*4'', sedimentador </t>
  </si>
  <si>
    <t>Centro de Control de Motores General (CCM5)</t>
  </si>
  <si>
    <t>Tablero Centro De Control   Y  Barrajes Del CCM5</t>
  </si>
  <si>
    <t>Conductor De Alimentacion Desde CCM1 a CCM5</t>
  </si>
  <si>
    <t>Conductores Para: Sistema Tierra CCM5 Y Tierra Sistema De  Control DCS y Apantallamiento, Conexionado de  Malla Equipotencial</t>
  </si>
  <si>
    <t xml:space="preserve">Interruptor De Llegada  Al CCM5 </t>
  </si>
  <si>
    <t>Centro de Control de Motores Desarenadores (CCM5)</t>
  </si>
  <si>
    <t>Sistema Solar 2*20Kw</t>
  </si>
  <si>
    <t>Centro de Control de Motores Mezcla Rapida (CCM5)</t>
  </si>
  <si>
    <t>Acometida Climatizacion 1Er Piso</t>
  </si>
  <si>
    <t>Acometida Climatizacion 2Do Piso</t>
  </si>
  <si>
    <t>Acometida Climatizacion 3Er Piso</t>
  </si>
  <si>
    <t>Centro de Control de Motores Floculación (CCM5)</t>
  </si>
  <si>
    <t>Sistema Electrico Agitador Helice 1</t>
  </si>
  <si>
    <t>Sistema Electrico Agitador Helice 2</t>
  </si>
  <si>
    <t>Sistema Electrico Agitador Helice 3</t>
  </si>
  <si>
    <t>Sistema Electrico Agitador Helice 4</t>
  </si>
  <si>
    <t>Sistema Electrico Agitador Helice 5</t>
  </si>
  <si>
    <t>Sistema Electrico Agitador Helice 6</t>
  </si>
  <si>
    <t>Sistema Electrico Agitador Helice 7</t>
  </si>
  <si>
    <t>Sistema Electrico Agitador Helice 8</t>
  </si>
  <si>
    <t>Sistema Electrico Agitador Helice 9</t>
  </si>
  <si>
    <t>Sistema Electrico Agitador Helice 10</t>
  </si>
  <si>
    <t>Sistema Electrico Agitador Helice 11</t>
  </si>
  <si>
    <t>Sistema Electrico Agitador Helice 12</t>
  </si>
  <si>
    <t>Sistema Electrico Agitador Helice 13</t>
  </si>
  <si>
    <t>Sistema Electrico Agitador Helice 14</t>
  </si>
  <si>
    <t>Sistema Electrico Agitador Helice 15</t>
  </si>
  <si>
    <t>Sistema Electrico Agitador Helice 16</t>
  </si>
  <si>
    <t>Sistema Electrico Agitador Helice 17</t>
  </si>
  <si>
    <t>Sistema Electrico Agitador Helice 18</t>
  </si>
  <si>
    <t>Sistema Electrico Agitador Helice 19</t>
  </si>
  <si>
    <t>Sistema Electrico Agitador Helice 20</t>
  </si>
  <si>
    <t>Sistema Electrico Agitador Helice 21</t>
  </si>
  <si>
    <t>Sistema Electrico Agitador Helice 22</t>
  </si>
  <si>
    <t>Sistema Electrico Agitador Helice 23</t>
  </si>
  <si>
    <t>Sistema Electrico Agitador Helice 24</t>
  </si>
  <si>
    <t>Sistema Electrico Agitador Helice 25</t>
  </si>
  <si>
    <t>Sistema Electrico Agitador Helice 26</t>
  </si>
  <si>
    <t>Sistema Electrico Agitador Helice 27</t>
  </si>
  <si>
    <t>Sistema Electrico Agitador Helice 28</t>
  </si>
  <si>
    <t>Sistema Electrico Agitador Helice 29</t>
  </si>
  <si>
    <t>Sistema Electrico Agitador Helice 30</t>
  </si>
  <si>
    <t>Sistema Electrico Agitador Helice 31</t>
  </si>
  <si>
    <t>Sistema Electrico Agitador Helice 32</t>
  </si>
  <si>
    <t>Sistema Electrico Agitador Helice 33</t>
  </si>
  <si>
    <t>Sistema Electrico Agitador Helice 34</t>
  </si>
  <si>
    <t>Sistema Electrico Agitador Helice 35</t>
  </si>
  <si>
    <t>Sistema Electrico Agitador Helice 36</t>
  </si>
  <si>
    <t>Sistema Electrico Agitador Helice 37</t>
  </si>
  <si>
    <t>Sistema Electrico Agitador Helice 38</t>
  </si>
  <si>
    <t>Sistema Electrico Agitador Helice 39</t>
  </si>
  <si>
    <t>Sistema Electrico Agitador Helice 40</t>
  </si>
  <si>
    <t>Sistema Electrico Dosificacion Reactivos 1</t>
  </si>
  <si>
    <t>Sistema Electrico Dosificacion Reactivos 2</t>
  </si>
  <si>
    <t>Sistema Electrico Dosificacion Reactivos 3</t>
  </si>
  <si>
    <t>Sistema Electrico Dosificacion Reactivos 4</t>
  </si>
  <si>
    <t>Ducto portacable inoxidable 4*4'', sedimentador y floculacion</t>
  </si>
  <si>
    <t>Sistema de Gestion de Energia y Calidad de Potencia</t>
  </si>
  <si>
    <t>Equipos Analizadores Frontera Comercial</t>
  </si>
  <si>
    <t xml:space="preserve">Suministro e Instalación medidores multifuncionales, digitales, clase 0.2S, 4 cuadrantes, tetrafilares, con puerto ethernet, 4 GB de momoria, con sistema de auto calibracion, 8 canales, rata de muestreo de 512 m/ciclo, software de analisis, cumplimiento CREG 038/2014, Certificacion CIDET, Certificacion KEMA, con calibracion por laboratorio acreditado, modelo Nexus 1272. </t>
  </si>
  <si>
    <t xml:space="preserve">Un </t>
  </si>
  <si>
    <t>Analizador de Calidad de Potencia Transfromador No.1 de 1000KVA</t>
  </si>
  <si>
    <t xml:space="preserve">Suministro e Instalación medidor multifuncional, digital, clase 0.2S, 4 cuadrantes, tetrafilares, con puerto ethernet, 4 GB de momoria, con sistema de auto calibracion, 8 canales, rata de muestreo de 1024 muestras/ciclo, software de analisis, cumplimiento IEC 61000430, IEC 61000415, IEEE 519, Certificacion CIDET, Certificacion KEMA, con calibracion por laboratorio acreditado, modelo Nexus 1500. </t>
  </si>
  <si>
    <t>Analizador de Calidad de Potencia Transfromador No.2 de 112.5KVA</t>
  </si>
  <si>
    <t>Analizador de Calidad de Potencia Transfromador No.3 de 75KVA</t>
  </si>
  <si>
    <t>Analizador de Calidad de Potencia CCM No.2</t>
  </si>
  <si>
    <t xml:space="preserve">Suministro e Instalación medidor multifuncional, digital, clase 0.2, 4 cuadrantes, tetrafilares, con puerto ethernet, RED WIFI ,  4 MB de momoria, con sistema de auto calibracion, 8 canales, rata de muestreo de 128 muestras/ciclo, software de analisis, Con capacidad de monitoreo de 8 circuitos trifasicos simultaneamernte, modelo Shark MP200. </t>
  </si>
  <si>
    <t>Analizador de Calidad de Potencia CCM No.3</t>
  </si>
  <si>
    <t>Analizador de Calidad de Potencia CCM No.4</t>
  </si>
  <si>
    <t>Analizador de Calidad de Potencia CCM No.5</t>
  </si>
  <si>
    <t>Licencia Multi Usuario Software</t>
  </si>
  <si>
    <t>Software propietario equipos Nexus, Comunicator EXT v. 3.0, para realizar gestion de la informacion, parametrtizacion y programacion de los equipos, generacion de reportes.</t>
  </si>
  <si>
    <t xml:space="preserve">Software de Gestion Sistema Electrico - Energy Manager EXT Enterprice </t>
  </si>
  <si>
    <t xml:space="preserve">Este sistema ofrece una solución completa e integral de gestión de la energía para las aplicaciones más exigentes. El sistema se basa en un concepto modular en el que cada módulo se puede adaptar en cualquier momento para el sistema, lo que le permite comenzar con una solución simple y migrar a una solución para toda la empresa sofisticada a medida que surja la necesidad. Gestor Energético EXT ™ crece con usted como su necesidad de mejores y más avanzadas aumentos de monitoreo. Este sistema de escalas de una pequeña arquitectura de 10 puntos para un sistema integral de gestión de la energía en toda la empresa con el cálculo de costos y calidad de la energía. </t>
  </si>
  <si>
    <t>Sistema de Comunicación Equipos</t>
  </si>
  <si>
    <t xml:space="preserve">Suministro e Instalación sistema de comunicación equipos de monitoreo al Centro de Control de Gestion de Energia y calidad de Potencia, incluye cable UTP cat. 6, Path Panel, Firewall Cisco, routers y swtiches para la concentracion de la informacion de los equipos. </t>
  </si>
  <si>
    <t>Servidor Centro de Control Sistema de Gestión Electrico</t>
  </si>
  <si>
    <t xml:space="preserve">Servidor de 2.66 GHz, 1.4 Cache, 1 TB, velocidad maxima del bus fronteal 1333 Mhz, incluyen procesadores Intel® Xeon®,  cuatro compartimientos para unidades de disco duro y una tarjeta de administración remota HP Lights-Out 100c, pantalla de 24 pulgadas. </t>
  </si>
  <si>
    <t>Pruebas de Puesta en Marcha Sistema</t>
  </si>
  <si>
    <t>Pruebas de Puesta en Marcha Sistema, capacitacion tecnica por 16 horas en sitio para el personal que administrara y operara el sistema de gestion de energia y calidad de potencia en la ciuadad de Villavicencio.</t>
  </si>
  <si>
    <t>Planta eléctrica</t>
  </si>
  <si>
    <t xml:space="preserve">suministro e instalación  nueva Planta electrica de 750 KW/ 440 voltios, con transferencia automatica y pruebas de puesta en marcha </t>
  </si>
  <si>
    <t>Protectores contra transientes (DPS)</t>
  </si>
  <si>
    <t>DPS Clase C</t>
  </si>
  <si>
    <t>Suministro e instalación DPS clase C, 250KA, 480V Trifasico en Y, tiempo de respuesta 15 ns, Clamping residual.</t>
  </si>
  <si>
    <t>DPS Clase B</t>
  </si>
  <si>
    <t>Suministro e instalación DPS clase B, 180KA, 480V Trifasico en Y, tiempo de respuesta 15 ns, Clamping residual.</t>
  </si>
  <si>
    <t>Suministro e instalación DPS clase B, 180KA, 220V Trifasico en Y, tiempo de respuesta 15 ns, Clamping residual.</t>
  </si>
  <si>
    <t>DPS Clase A</t>
  </si>
  <si>
    <t>Suministro e instalación DPS clase B, 65KA, 220V Trifasico en Y, tiempo de respuesta 15 ns, Clamping residual.</t>
  </si>
  <si>
    <t>Vr. Parcial</t>
  </si>
  <si>
    <t>Sistema de Apantallamiento</t>
  </si>
  <si>
    <t>25.01</t>
  </si>
  <si>
    <t>SISTEMA DE CAPTACION: Puntas  tipo Franklin y cable,</t>
  </si>
  <si>
    <t>25.01.01</t>
  </si>
  <si>
    <t>Und</t>
  </si>
  <si>
    <t>25.02</t>
  </si>
  <si>
    <t>SISTEMA DE BAJANTES</t>
  </si>
  <si>
    <t>25.02.01</t>
  </si>
  <si>
    <t>25.03</t>
  </si>
  <si>
    <t>SISTEMA DE PUESTA A TIERRA</t>
  </si>
  <si>
    <t>25.03.01</t>
  </si>
  <si>
    <t>25.04</t>
  </si>
  <si>
    <t>25.04.01</t>
  </si>
  <si>
    <t>Total Sistema de Apantallamiento</t>
  </si>
  <si>
    <t>26.01</t>
  </si>
  <si>
    <t>26.02</t>
  </si>
  <si>
    <t>Total Iluminacion externa</t>
  </si>
  <si>
    <t>Material filtrante</t>
  </si>
  <si>
    <t>08.04</t>
  </si>
  <si>
    <t>08.04.01</t>
  </si>
  <si>
    <t>08.04.02</t>
  </si>
  <si>
    <t>08.04.03</t>
  </si>
  <si>
    <t>23.08</t>
  </si>
  <si>
    <t>23.08.01</t>
  </si>
  <si>
    <t>23.08.01.01</t>
  </si>
  <si>
    <t>23.01.01</t>
  </si>
  <si>
    <t>23.01.01.01</t>
  </si>
  <si>
    <t>23.01.01.02</t>
  </si>
  <si>
    <t>23.01.01.03</t>
  </si>
  <si>
    <t>23.01.01.04</t>
  </si>
  <si>
    <t>23.01.01.05</t>
  </si>
  <si>
    <t>23.01.01.06</t>
  </si>
  <si>
    <t>23.01</t>
  </si>
  <si>
    <t>23.02.01</t>
  </si>
  <si>
    <t>23.02.01.01</t>
  </si>
  <si>
    <t>23.02.01.01.01</t>
  </si>
  <si>
    <t>23.02.01.01.02</t>
  </si>
  <si>
    <t>23.02.01.01.03</t>
  </si>
  <si>
    <t>23.02.01.01.04</t>
  </si>
  <si>
    <t>23.02.01.02</t>
  </si>
  <si>
    <t>23.02.01.02.01</t>
  </si>
  <si>
    <t>23.02.01.02.02</t>
  </si>
  <si>
    <t>23.02.01.03</t>
  </si>
  <si>
    <t>23.02.01.04</t>
  </si>
  <si>
    <t>23.02.01.05</t>
  </si>
  <si>
    <t>23.02.01.06</t>
  </si>
  <si>
    <t>23.02.01.06.01</t>
  </si>
  <si>
    <t>23.02.01.07</t>
  </si>
  <si>
    <t>23.02.01.07.01</t>
  </si>
  <si>
    <t>23.02.01.08</t>
  </si>
  <si>
    <t>23.02.01.08.01</t>
  </si>
  <si>
    <t>23.02.01.10</t>
  </si>
  <si>
    <t>23.02</t>
  </si>
  <si>
    <t>23.03.03</t>
  </si>
  <si>
    <t>23.03.03.01</t>
  </si>
  <si>
    <t>23.07</t>
  </si>
  <si>
    <t>23.07.01</t>
  </si>
  <si>
    <t>23.07.02</t>
  </si>
  <si>
    <t>23.08.02</t>
  </si>
  <si>
    <t>23.08.02.01</t>
  </si>
  <si>
    <t>23.08.03</t>
  </si>
  <si>
    <t>23.08.03.01</t>
  </si>
  <si>
    <t>23.08.04</t>
  </si>
  <si>
    <t>23.08.04.01</t>
  </si>
  <si>
    <t>Total Capítulo 24 Instalaciones Electricas Internas</t>
  </si>
  <si>
    <t>27</t>
  </si>
  <si>
    <t>Aire Acondicionado</t>
  </si>
  <si>
    <t>31.01</t>
  </si>
  <si>
    <t>31.01.01</t>
  </si>
  <si>
    <t>31.01.02</t>
  </si>
  <si>
    <t>31.01.04</t>
  </si>
  <si>
    <t>31.01.05</t>
  </si>
  <si>
    <t>31.01.06</t>
  </si>
  <si>
    <t>31.01.07</t>
  </si>
  <si>
    <t>31.01.08</t>
  </si>
  <si>
    <t>31.01.09</t>
  </si>
  <si>
    <t>M²</t>
  </si>
  <si>
    <t>31.01.10</t>
  </si>
  <si>
    <t>31.01.11</t>
  </si>
  <si>
    <t>31.01.12</t>
  </si>
  <si>
    <t>31.01.13</t>
  </si>
  <si>
    <t>31.01.14</t>
  </si>
  <si>
    <t>31.01.15</t>
  </si>
  <si>
    <t>31.01.16</t>
  </si>
  <si>
    <t>31.01.17</t>
  </si>
  <si>
    <t>31.01.18</t>
  </si>
  <si>
    <t>31.01.19</t>
  </si>
  <si>
    <t>31.01.20</t>
  </si>
  <si>
    <t>31.01.21</t>
  </si>
  <si>
    <t>31.01.22</t>
  </si>
  <si>
    <t>31.01.23</t>
  </si>
  <si>
    <t>31.01.24</t>
  </si>
  <si>
    <t>31.01.25</t>
  </si>
  <si>
    <t>31.01.26</t>
  </si>
  <si>
    <t>31.01.27</t>
  </si>
  <si>
    <t>31.01.28</t>
  </si>
  <si>
    <t>31.01.29</t>
  </si>
  <si>
    <t>31.01.30</t>
  </si>
  <si>
    <t>31.01.31</t>
  </si>
  <si>
    <t>31.01.32</t>
  </si>
  <si>
    <t>31.01.33</t>
  </si>
  <si>
    <t>31.01.34</t>
  </si>
  <si>
    <t>31.01.35</t>
  </si>
  <si>
    <t>31.01.36</t>
  </si>
  <si>
    <t>31.01.37</t>
  </si>
  <si>
    <t>31.01.38</t>
  </si>
  <si>
    <t>31.01.39</t>
  </si>
  <si>
    <t>31.01.40</t>
  </si>
  <si>
    <t>31.01.41</t>
  </si>
  <si>
    <t>31.01.42</t>
  </si>
  <si>
    <t>31.01.43</t>
  </si>
  <si>
    <t>31.01.44</t>
  </si>
  <si>
    <t>31.01.45</t>
  </si>
  <si>
    <t>31.01.46</t>
  </si>
  <si>
    <t>31.01.47</t>
  </si>
  <si>
    <t>31.01.48</t>
  </si>
  <si>
    <t>31.01.49</t>
  </si>
  <si>
    <t>31.01.50</t>
  </si>
  <si>
    <t>31.01.51</t>
  </si>
  <si>
    <t>31.01.52</t>
  </si>
  <si>
    <t>31.01.53</t>
  </si>
  <si>
    <t>31.01.54</t>
  </si>
  <si>
    <t>31.01.55</t>
  </si>
  <si>
    <t>31.01.56</t>
  </si>
  <si>
    <t>31.01.57</t>
  </si>
  <si>
    <t>31.01.58</t>
  </si>
  <si>
    <t>31.01.59</t>
  </si>
  <si>
    <t>31.01.60</t>
  </si>
  <si>
    <t>27.01</t>
  </si>
  <si>
    <t>IVA sobre Utilidad</t>
  </si>
  <si>
    <t>luminaria  LUXYXON riel eco 117/1X54/ancho/cr/univ</t>
  </si>
  <si>
    <t>Instalacion  luminarias</t>
  </si>
  <si>
    <t>Condutores por  luminaria, 2*12 THW</t>
  </si>
  <si>
    <t>Luminaria LUXYCON  LUM ZAG/6X9W/LED/6600 LM/UNIV/POSTE/ 3M/ Acrilico matizado</t>
  </si>
  <si>
    <t>Conductores por  luminaria</t>
  </si>
  <si>
    <t>Luminaria sendero minicolumna, tubo fluorescente T5 2X24W/4100H,H=1,028 m</t>
  </si>
  <si>
    <t>REFLEC.OLUX-XS/LED ETI/60W/4.700LUM/120-240V</t>
  </si>
  <si>
    <t>26.03</t>
  </si>
  <si>
    <t>26.04</t>
  </si>
  <si>
    <t>26.05</t>
  </si>
  <si>
    <t>26.06</t>
  </si>
  <si>
    <t>26.07</t>
  </si>
  <si>
    <t>26.08</t>
  </si>
  <si>
    <t>26.09</t>
  </si>
  <si>
    <t>26.10</t>
  </si>
  <si>
    <t>26.11</t>
  </si>
  <si>
    <t>26.12</t>
  </si>
  <si>
    <t>Total capitulo 26 Iluminacion Externa</t>
  </si>
  <si>
    <t>Total capitulo 32 Equipos de Instrumentacion y control</t>
  </si>
  <si>
    <t>Piso en baldosa de grano para exteriores (terrazo) (0,30 x 0,30 m)</t>
  </si>
  <si>
    <t>Guardaescobas en porcelanato tráfico comercial (0,60 x 0,10 m)</t>
  </si>
  <si>
    <t>Guardaescobas en porcelanato tráfico comercial (0,60 x 0,10 m) circular para auditorio</t>
  </si>
  <si>
    <t xml:space="preserve">Sanitario de tanque blanco referencia aquajet confort height  alongado con asiento </t>
  </si>
  <si>
    <t>Lavaplatos en acero inoxidable con escurridor para platos, incluye griferia lavaplatos sencilla ref mallorca de grival o similar</t>
  </si>
  <si>
    <t>Estufa de 4 puestos electrica en vitro para cafeteria auditorio</t>
  </si>
  <si>
    <t>14.16.01</t>
  </si>
  <si>
    <t>14.16.02</t>
  </si>
  <si>
    <t>Griferia para lavaplatos ref Vera de Grival o similar</t>
  </si>
  <si>
    <t>14.14.05</t>
  </si>
  <si>
    <t>14.14.06</t>
  </si>
  <si>
    <t>Pavimentro asfaltico MDC -2 (e= 7 cm) (incluye imprimación)</t>
  </si>
  <si>
    <t>32.02.01</t>
  </si>
  <si>
    <t>32.02.02</t>
  </si>
  <si>
    <t>32.02.03</t>
  </si>
  <si>
    <t>33.10</t>
  </si>
  <si>
    <t>33.10.01</t>
  </si>
  <si>
    <t>Excavación Manual</t>
  </si>
  <si>
    <t>Tanque taller de medidores</t>
  </si>
  <si>
    <t>33.09.02</t>
  </si>
  <si>
    <t>33.09.03</t>
  </si>
  <si>
    <t>33.09.04</t>
  </si>
  <si>
    <t>33.09.05</t>
  </si>
  <si>
    <t>33.09.06</t>
  </si>
  <si>
    <t>Escalera de gato</t>
  </si>
  <si>
    <t>33.09.07</t>
  </si>
  <si>
    <t xml:space="preserve">Losa de fondo cámara - concreto f´c 21 Mpa </t>
  </si>
  <si>
    <t xml:space="preserve">Muros cámara - concreto f´c 21 Mpa </t>
  </si>
  <si>
    <t xml:space="preserve">Losa tapa cámara - concreto f´c 21 Mpa </t>
  </si>
  <si>
    <t>32.02.04</t>
  </si>
  <si>
    <t>32.02.05</t>
  </si>
  <si>
    <t>32.02.06</t>
  </si>
  <si>
    <t>32.02.07</t>
  </si>
  <si>
    <t>32.02.08</t>
  </si>
  <si>
    <t>32.02.09</t>
  </si>
  <si>
    <t>32.02.10</t>
  </si>
  <si>
    <t>32.02.11</t>
  </si>
  <si>
    <t>32.02.12</t>
  </si>
  <si>
    <t>32.02.13</t>
  </si>
  <si>
    <t>Losa de fondo tanque - concreto f´c 21 Mpa impermeabilizado</t>
  </si>
  <si>
    <t>Muros tanque- concreto f´c 21 Mpa impermeabilizado</t>
  </si>
  <si>
    <t>Losa tapa tanque - concreto f´c 21 Mpa impermeabilizado</t>
  </si>
  <si>
    <t>33.09.08</t>
  </si>
  <si>
    <t>33.09.09</t>
  </si>
  <si>
    <t>Iluminación corredores cubiertos de proceso</t>
  </si>
  <si>
    <t>Iluminación exterior de  la planta proceso y alreddores cercanos a  los equipos  y  carreteables</t>
  </si>
  <si>
    <t>Total capitulo 34 Puesta en marcha y capacitación para la operación del proyecto.</t>
  </si>
  <si>
    <t>17.03.11</t>
  </si>
  <si>
    <t>Mesón en concreto y acabado en ceramica 0,40 x 0,25 m, . Incluye acero de refuerzo</t>
  </si>
  <si>
    <t>Mesón en concreto y acabado en ceramica 0,40 x 0,25 m, . Incluye acero de refuerzo.</t>
  </si>
  <si>
    <t>Manual de Operación del proyecto</t>
  </si>
  <si>
    <t>Capacitación</t>
  </si>
  <si>
    <t>Reparaciones estructuras existentes</t>
  </si>
  <si>
    <t>21.02</t>
  </si>
  <si>
    <t>21.01.01</t>
  </si>
  <si>
    <t>21.01.02</t>
  </si>
  <si>
    <t>Mortero de reparación estructural para espesores menores a 5 cm</t>
  </si>
  <si>
    <t>Concreto de baja retracción para reparación estructural para espesores mayores a 5 cm.</t>
  </si>
  <si>
    <t>21.01.03</t>
  </si>
  <si>
    <t>21.01.04</t>
  </si>
  <si>
    <t>21.01.05</t>
  </si>
  <si>
    <t>21.01.06</t>
  </si>
  <si>
    <t>Deposito de cloración</t>
  </si>
  <si>
    <t>21.02.01</t>
  </si>
  <si>
    <t>Impermeabilización con membrana en PVC plastificada</t>
  </si>
  <si>
    <t>21.02.02</t>
  </si>
  <si>
    <t>21.02.03</t>
  </si>
  <si>
    <t>21.02.04</t>
  </si>
  <si>
    <t>21.02.05</t>
  </si>
  <si>
    <t>21.02.06</t>
  </si>
  <si>
    <t>Depósito de Agua Tratada</t>
  </si>
  <si>
    <t>Acero de refuerzo reparación</t>
  </si>
  <si>
    <t>Acero de refuerzo reparación estructural</t>
  </si>
  <si>
    <t>Impermeabilización con membrana en PVC plastificada alrededor de las columnas</t>
  </si>
  <si>
    <t>Pendietado de cubierta en mortero 1:3 impermeabilizado</t>
  </si>
  <si>
    <t>21.03</t>
  </si>
  <si>
    <t>21.03.01</t>
  </si>
  <si>
    <t>21.03.02</t>
  </si>
  <si>
    <t>21.03.03</t>
  </si>
  <si>
    <t>21.03.04</t>
  </si>
  <si>
    <t>21.03.05</t>
  </si>
  <si>
    <t>21.03.06</t>
  </si>
  <si>
    <t>21.03.07</t>
  </si>
  <si>
    <t>21.03.08</t>
  </si>
  <si>
    <t>21.03.09</t>
  </si>
  <si>
    <t>21.03.10</t>
  </si>
  <si>
    <t>21.03.11</t>
  </si>
  <si>
    <t>21.03.12</t>
  </si>
  <si>
    <t>21.03.13</t>
  </si>
  <si>
    <t>21.03.15</t>
  </si>
  <si>
    <t>21.03.16</t>
  </si>
  <si>
    <t>21.03.17</t>
  </si>
  <si>
    <t>21.01.07</t>
  </si>
  <si>
    <t>Punto De Agua Fría Pvc  1/2 - 3/4"</t>
  </si>
  <si>
    <t xml:space="preserve">Punto De Agua Fría Pvc 1 - 1 1/2"  </t>
  </si>
  <si>
    <t>Impermeabilización en recubrimiento impermeable a base de cemento, tipo mortero sika 101 o similar, tapa tanque</t>
  </si>
  <si>
    <t>Columnas de concreto f'c=28 Mpa doble altura</t>
  </si>
  <si>
    <t>Losa tapa de tanque maciza esp= 12 cm. concreto impermeabilizado f´c 28 Mpa.</t>
  </si>
  <si>
    <t>21.03.14</t>
  </si>
  <si>
    <t>Protección con resina epoxica, 100% sólidos libre de solventes con alta resistencia quimica</t>
  </si>
  <si>
    <t>28.02.10</t>
  </si>
  <si>
    <t>Auditorio</t>
  </si>
  <si>
    <t>Conductos</t>
  </si>
  <si>
    <t>Lamina Galvanizada</t>
  </si>
  <si>
    <t>Fibra De Vidrio</t>
  </si>
  <si>
    <t>Difusores De Suministro 3D</t>
  </si>
  <si>
    <t>15" X 15", 4 Vias, Anodizado Natural</t>
  </si>
  <si>
    <t xml:space="preserve">Rejillas De Retorno </t>
  </si>
  <si>
    <t>28" X 16" Cd Anodizado Natural</t>
  </si>
  <si>
    <t>12" X 12" Cd Anodizado Natural</t>
  </si>
  <si>
    <t>Unidad Paquete Condensada Por Aire</t>
  </si>
  <si>
    <t>Trane Tsh240F300 20 Tr R410A</t>
  </si>
  <si>
    <t>Sala De Juntas Piso 1</t>
  </si>
  <si>
    <t>Unidad Consola</t>
  </si>
  <si>
    <t>Trane 2Mcw0524</t>
  </si>
  <si>
    <t>Unidad Condensadora</t>
  </si>
  <si>
    <t>Trane 2Ttk518 R-22</t>
  </si>
  <si>
    <t>Tuberia De Refrigeracion</t>
  </si>
  <si>
    <t>Succión Diámetro 1/2"</t>
  </si>
  <si>
    <t>Líquido Diámetro 5/16"</t>
  </si>
  <si>
    <t>Refrigerante 22</t>
  </si>
  <si>
    <t>Secretaría Y Archivo Piso 1</t>
  </si>
  <si>
    <t>Trane 2Mcw0509</t>
  </si>
  <si>
    <t>Trane 2Ttk509 R-22</t>
  </si>
  <si>
    <t>Jefe De Planta</t>
  </si>
  <si>
    <t>Trane 2Mcw0512</t>
  </si>
  <si>
    <t>Jefe De Matenimiento</t>
  </si>
  <si>
    <t>Jefe De Administrativo</t>
  </si>
  <si>
    <t>Jefe De Tratamiento</t>
  </si>
  <si>
    <t>Jefe Laboratorio</t>
  </si>
  <si>
    <t>Cafeteria</t>
  </si>
  <si>
    <t>Trane 2Mcw0518</t>
  </si>
  <si>
    <t>Enfermeria</t>
  </si>
  <si>
    <t>Laboratorio</t>
  </si>
  <si>
    <t>Trane 2Mcc0524 U Match</t>
  </si>
  <si>
    <t>Trane 2Ttk524 U Match R-22</t>
  </si>
  <si>
    <t>Succión Diámetro 5/8"</t>
  </si>
  <si>
    <t>Líquido Diámetro 3/8"</t>
  </si>
  <si>
    <t>Sala De Juntas Piso 2</t>
  </si>
  <si>
    <t>Secretaría Y Archivo Piso 2</t>
  </si>
  <si>
    <t>Succión Diámetro 3/8"</t>
  </si>
  <si>
    <t>Líquido Diámetro 1/4"</t>
  </si>
  <si>
    <t>Oficina Semigerencial</t>
  </si>
  <si>
    <t>Trane 2Ttk512 R-22</t>
  </si>
  <si>
    <t>Oficina Investigación, Estudiantes</t>
  </si>
  <si>
    <t>Sala De Control</t>
  </si>
  <si>
    <t>Trane 2Mcc0536 U Match</t>
  </si>
  <si>
    <t>Succión Diámetro 3/4"</t>
  </si>
  <si>
    <t>Cuarto De Equipos</t>
  </si>
  <si>
    <t>Biblioteca</t>
  </si>
  <si>
    <t>LB</t>
  </si>
  <si>
    <t>27.01.01</t>
  </si>
  <si>
    <t>Total capitulo 27 Aire Acondicionado</t>
  </si>
  <si>
    <t>27.01.01.01</t>
  </si>
  <si>
    <t>27.01.01.02</t>
  </si>
  <si>
    <t>Oficina EAAV</t>
  </si>
  <si>
    <t>27.02</t>
  </si>
  <si>
    <t>27.03</t>
  </si>
  <si>
    <t>27.04</t>
  </si>
  <si>
    <t>27.05</t>
  </si>
  <si>
    <t>27.06</t>
  </si>
  <si>
    <t>27.07</t>
  </si>
  <si>
    <t>27.08</t>
  </si>
  <si>
    <t>27.09</t>
  </si>
  <si>
    <t>27.10</t>
  </si>
  <si>
    <t>27.11</t>
  </si>
  <si>
    <t>27.12</t>
  </si>
  <si>
    <t>27.13</t>
  </si>
  <si>
    <t>27.14</t>
  </si>
  <si>
    <t>27.15</t>
  </si>
  <si>
    <t>27.16</t>
  </si>
  <si>
    <t>27.17</t>
  </si>
  <si>
    <t>27.18</t>
  </si>
  <si>
    <t>27.19</t>
  </si>
  <si>
    <t>27.20</t>
  </si>
  <si>
    <t>27.01.02</t>
  </si>
  <si>
    <t>27.01.02.01</t>
  </si>
  <si>
    <t>27.01.03</t>
  </si>
  <si>
    <t>27.01.03.01</t>
  </si>
  <si>
    <t>27.01.03.02</t>
  </si>
  <si>
    <t>27.01.04</t>
  </si>
  <si>
    <t>27.01.04.01</t>
  </si>
  <si>
    <t>27.02,01</t>
  </si>
  <si>
    <t>27.02.01.01</t>
  </si>
  <si>
    <t>27.02.02</t>
  </si>
  <si>
    <t>27.02.03</t>
  </si>
  <si>
    <t>27.02.02.01</t>
  </si>
  <si>
    <t>27.02.03.01</t>
  </si>
  <si>
    <t>27.02.03.02</t>
  </si>
  <si>
    <t>27.02.03.03</t>
  </si>
  <si>
    <t>27.03.01</t>
  </si>
  <si>
    <t>27.03.02</t>
  </si>
  <si>
    <t>27.03.03</t>
  </si>
  <si>
    <t>27.03.01.01</t>
  </si>
  <si>
    <t>27.03.02.01</t>
  </si>
  <si>
    <t>27.03.03.01</t>
  </si>
  <si>
    <t>27.03.03.02</t>
  </si>
  <si>
    <t>27.03.03.03</t>
  </si>
  <si>
    <t>27.04.01</t>
  </si>
  <si>
    <t>27.04.01.01</t>
  </si>
  <si>
    <t>27.04.02</t>
  </si>
  <si>
    <t>27.04.02.01</t>
  </si>
  <si>
    <t>27.04.03</t>
  </si>
  <si>
    <t>27.04.03.01</t>
  </si>
  <si>
    <t>27.04.03.02</t>
  </si>
  <si>
    <t>27.04.03.03</t>
  </si>
  <si>
    <t>27.05.01</t>
  </si>
  <si>
    <t>27.05.01.01</t>
  </si>
  <si>
    <t>27.05.02</t>
  </si>
  <si>
    <t>27.05.02.01</t>
  </si>
  <si>
    <t>27.05.03</t>
  </si>
  <si>
    <t>27.05.03.01</t>
  </si>
  <si>
    <t>27.05.03.02</t>
  </si>
  <si>
    <t>27.05.03.03</t>
  </si>
  <si>
    <t>27.06.01</t>
  </si>
  <si>
    <t>27.06.01.01</t>
  </si>
  <si>
    <t>27.06.02</t>
  </si>
  <si>
    <t>27.06.02.01</t>
  </si>
  <si>
    <t>27.06.03</t>
  </si>
  <si>
    <t>27.06.03.01</t>
  </si>
  <si>
    <t>27.06.03.02</t>
  </si>
  <si>
    <t>27.06.03.03</t>
  </si>
  <si>
    <t>27.08.01</t>
  </si>
  <si>
    <t>27.08.01.01</t>
  </si>
  <si>
    <t>27.08.02</t>
  </si>
  <si>
    <t>27.08.02.01</t>
  </si>
  <si>
    <t>27.08.03</t>
  </si>
  <si>
    <t>27.08.03.01</t>
  </si>
  <si>
    <t>27.08.03.02</t>
  </si>
  <si>
    <t>27.08.03.03</t>
  </si>
  <si>
    <t>27.07.01</t>
  </si>
  <si>
    <t>27.07.01.01</t>
  </si>
  <si>
    <t>27.07.02</t>
  </si>
  <si>
    <t>27.07.02.01</t>
  </si>
  <si>
    <t>27.07.03</t>
  </si>
  <si>
    <t>27.07.03.01</t>
  </si>
  <si>
    <t>27.07.03.02</t>
  </si>
  <si>
    <t>27.07.03.03</t>
  </si>
  <si>
    <t>27.09.01</t>
  </si>
  <si>
    <t>27.09.01.01</t>
  </si>
  <si>
    <t>27.09.02</t>
  </si>
  <si>
    <t>27.09.02.01</t>
  </si>
  <si>
    <t>27.09.03</t>
  </si>
  <si>
    <t>27.09.03.01</t>
  </si>
  <si>
    <t>27.09.03.02</t>
  </si>
  <si>
    <t>27.09.03.03</t>
  </si>
  <si>
    <t>27.10.01</t>
  </si>
  <si>
    <t>27.10.01.01</t>
  </si>
  <si>
    <t>27.10.02</t>
  </si>
  <si>
    <t>27.10.02.01</t>
  </si>
  <si>
    <t>27.10.03</t>
  </si>
  <si>
    <t>27.10.03.01</t>
  </si>
  <si>
    <t>27.10.03.02</t>
  </si>
  <si>
    <t>27.10.03.03</t>
  </si>
  <si>
    <t>27.11.01</t>
  </si>
  <si>
    <t>27.11.01.01</t>
  </si>
  <si>
    <t>27.11.02</t>
  </si>
  <si>
    <t>27.11.02.01</t>
  </si>
  <si>
    <t>27.11.03</t>
  </si>
  <si>
    <t>27.11.03.01</t>
  </si>
  <si>
    <t>27.11.03.02</t>
  </si>
  <si>
    <t>27.11.03.03</t>
  </si>
  <si>
    <t>27.12.01</t>
  </si>
  <si>
    <t>27.12.01.01</t>
  </si>
  <si>
    <t>27.12.02</t>
  </si>
  <si>
    <t>27.12.02.01</t>
  </si>
  <si>
    <t>27.12.03</t>
  </si>
  <si>
    <t>27.12.03.01</t>
  </si>
  <si>
    <t>27.12.03.02</t>
  </si>
  <si>
    <t>27.12.03.03</t>
  </si>
  <si>
    <t>27.13.01</t>
  </si>
  <si>
    <t>27.13.01.01</t>
  </si>
  <si>
    <t>27.13.02</t>
  </si>
  <si>
    <t>27.13.02.01</t>
  </si>
  <si>
    <t>27.13.03</t>
  </si>
  <si>
    <t>27.13.03.01</t>
  </si>
  <si>
    <t>27.13.03.02</t>
  </si>
  <si>
    <t>27.13.03.03</t>
  </si>
  <si>
    <t>27.14.01</t>
  </si>
  <si>
    <t>27.14.01.01</t>
  </si>
  <si>
    <t>27.14.02</t>
  </si>
  <si>
    <t>27.14.02.01</t>
  </si>
  <si>
    <t>27.14.03</t>
  </si>
  <si>
    <t>27.14.03.01</t>
  </si>
  <si>
    <t>27.14.03.02</t>
  </si>
  <si>
    <t>27.14.03.03</t>
  </si>
  <si>
    <t>27.21</t>
  </si>
  <si>
    <t>27.15.01</t>
  </si>
  <si>
    <t>27.15.01.01</t>
  </si>
  <si>
    <t>27.15.02</t>
  </si>
  <si>
    <t>27.15.02.01</t>
  </si>
  <si>
    <t>27.15.03</t>
  </si>
  <si>
    <t>27.15.03.01</t>
  </si>
  <si>
    <t>27.15.03.02</t>
  </si>
  <si>
    <t>27.15.03.03</t>
  </si>
  <si>
    <t>27.16.01</t>
  </si>
  <si>
    <t>27.16.01.01</t>
  </si>
  <si>
    <t>27.16.02</t>
  </si>
  <si>
    <t>27.16.02.01</t>
  </si>
  <si>
    <t>27.16.03</t>
  </si>
  <si>
    <t>27.16.03.01</t>
  </si>
  <si>
    <t>27.16.03.02</t>
  </si>
  <si>
    <t>27.16.03.03</t>
  </si>
  <si>
    <t>27.17.01</t>
  </si>
  <si>
    <t>27.17.01.01</t>
  </si>
  <si>
    <t>27.17.02</t>
  </si>
  <si>
    <t>27.17.02.01</t>
  </si>
  <si>
    <t>27.17.03</t>
  </si>
  <si>
    <t>27.17.03.01</t>
  </si>
  <si>
    <t>27.17.03.02</t>
  </si>
  <si>
    <t>27.17.03.03</t>
  </si>
  <si>
    <t>27.18.01</t>
  </si>
  <si>
    <t>27.18.01.01</t>
  </si>
  <si>
    <t>27.18.02</t>
  </si>
  <si>
    <t>27.18.02.01</t>
  </si>
  <si>
    <t>27.18.03</t>
  </si>
  <si>
    <t>27.18.03.01</t>
  </si>
  <si>
    <t>27.18.03.02</t>
  </si>
  <si>
    <t>27.18.03.03</t>
  </si>
  <si>
    <t>27.19.01</t>
  </si>
  <si>
    <t>27.19.02</t>
  </si>
  <si>
    <t>27.19.02.01</t>
  </si>
  <si>
    <t>27.19.03</t>
  </si>
  <si>
    <t>27.19.03.01</t>
  </si>
  <si>
    <t>27.19.03.02</t>
  </si>
  <si>
    <t>27.19.03.03</t>
  </si>
  <si>
    <t>27.20.01</t>
  </si>
  <si>
    <t>27.20.01.01</t>
  </si>
  <si>
    <t>27.20.02</t>
  </si>
  <si>
    <t>27.20.02.01</t>
  </si>
  <si>
    <t>27.20.03</t>
  </si>
  <si>
    <t>27.20.03.01</t>
  </si>
  <si>
    <t>27.20.03.02</t>
  </si>
  <si>
    <t>27.20.03.03</t>
  </si>
  <si>
    <t>27.21.01</t>
  </si>
  <si>
    <t>27.21.01.01</t>
  </si>
  <si>
    <t>27.21.02</t>
  </si>
  <si>
    <t>27.21.02.01</t>
  </si>
  <si>
    <t>27.21.03</t>
  </si>
  <si>
    <t>27.21.03.01</t>
  </si>
  <si>
    <t>27.21.03.02</t>
  </si>
  <si>
    <t>27.21.03.03</t>
  </si>
  <si>
    <t>Total suministros</t>
  </si>
  <si>
    <t>Instrumentación y control</t>
  </si>
  <si>
    <t>Suministro Equipos electromecánicos</t>
  </si>
  <si>
    <t>Instalación Equipos electromecánicos</t>
  </si>
  <si>
    <t>Suministro Agitador Vertical (Mezcla Rapida)</t>
  </si>
  <si>
    <t>Suministro Agitador Vertical (Floculación)</t>
  </si>
  <si>
    <t>Suministro Soporteria Lamelas (5 sedimentadores)</t>
  </si>
  <si>
    <t>Suministro Rasquetas tipo Zickert</t>
  </si>
  <si>
    <t>Suministro Falsos fondos prefabricados en plástico</t>
  </si>
  <si>
    <t>Suministro Bombas para lavado de filtros</t>
  </si>
  <si>
    <t>Suministro Val. Compuerta descarga de bombas de lavado</t>
  </si>
  <si>
    <t>Suministro Sopladores para lavado de filtros</t>
  </si>
  <si>
    <t>Suministro Equipo Volumetrico para dosificaión de Cal</t>
  </si>
  <si>
    <t>Suministro Bomba centrifuga llenado de silo de sulfato de aluminio</t>
  </si>
  <si>
    <t>Suministro Bombas dosificadoras de sulfato de aluminio</t>
  </si>
  <si>
    <t>Suministro Equipo volumetrico para dosificaión de sulfato</t>
  </si>
  <si>
    <t>Suministro Contenedores en acero al carbono</t>
  </si>
  <si>
    <t>Suministro Regulador de vacío para poscloración</t>
  </si>
  <si>
    <t>Suministro Báscula para cilindro de cloro</t>
  </si>
  <si>
    <t>Suministro Detector de fugas de Cloro</t>
  </si>
  <si>
    <t>Suministro Analizador de Cloro residual</t>
  </si>
  <si>
    <t>Suministro Compresor</t>
  </si>
  <si>
    <t xml:space="preserve">Suministro Bomba centrifuga </t>
  </si>
  <si>
    <t>Total Suministro Equipos electromecanicos</t>
  </si>
  <si>
    <t>Planta Eléctrica</t>
  </si>
  <si>
    <t xml:space="preserve">Instalación  nueva Planta electrica de 750 KW/ 440 voltios, con transferencia automatica y pruebas de puesta en marcha </t>
  </si>
  <si>
    <t xml:space="preserve">Adecuación Planta electrica existente, cambio de  tensión a  220 voltios trifasica </t>
  </si>
  <si>
    <t>Total Costo Proyecto</t>
  </si>
  <si>
    <t xml:space="preserve">TOTAL Obra Incluido IVA </t>
  </si>
  <si>
    <t>Administración</t>
  </si>
  <si>
    <t>Obras provisionales requeridas para la ejecución del proyecto.</t>
  </si>
  <si>
    <t>00.02.03</t>
  </si>
  <si>
    <t>00.02.04</t>
  </si>
  <si>
    <t>Oficina provisional para el Director de la planta (Area 60 M2)</t>
  </si>
  <si>
    <t>Instalacion Provisional para albergar de tanques de cloracion (Dimensión 4 x 3 m - Incluye piso en placa en concreto, cerramiento en malla eslabonada y cubierta liviana)</t>
  </si>
  <si>
    <t>Demolición Construcciones Existentes - Incluye retiro a botadero autorizado distancia &lt; 15 Km</t>
  </si>
  <si>
    <t>Demolición Canales - Incluye retiro a botadero autorizado distancia &lt; 15 Km</t>
  </si>
  <si>
    <t>Demolición de estructura de tanque elevado  Incluye retiro a botadero autorizado distancia &lt; 15 Km</t>
  </si>
  <si>
    <t>Excavación Manual - Incluye retiro a botadero autorizado &lt; 15 Km</t>
  </si>
  <si>
    <t>Pasamuro en tuberia de acero galvanizado D=650 mm Long=0,40 m</t>
  </si>
  <si>
    <t>Excavación Mecánica - Incluye retiro a botadero autorizado &lt; 15 Km</t>
  </si>
  <si>
    <t>Excavación por trincheras - Incluye retiro a botadero autorizado &lt; 15 Km</t>
  </si>
  <si>
    <t>Excavación Mecánica- Incluye retiro a botadero autorizado &lt; 15 Km</t>
  </si>
  <si>
    <t>Excavación por trincheras- Incluye retiro a botadero autorizado &lt; 15 Km</t>
  </si>
  <si>
    <t>Demolición mampostería- Incluye retiro a botadero autorizado &lt; 15 Km</t>
  </si>
  <si>
    <t>Demolición mampostería, - Incluye retiro a botadero autorizado &lt; 15 Km</t>
  </si>
  <si>
    <t>Relleno en balastro de río para vías</t>
  </si>
  <si>
    <t>Reparación caras de concreto demolidas - ancho &lt;= 0,30 m</t>
  </si>
  <si>
    <t>Relleno en material seleccionado de rio 1 1/2" (balasto) esp=0,20 m</t>
  </si>
  <si>
    <t>Impermeablización con manto 3mm reforzado y acabado en lamina de polietileno para terraza</t>
  </si>
  <si>
    <t>Superficie de trabajo para laboratorio ancho = 0,70 m. resistente a reactivos y ácidos, soporte temperatura entre 500 y 800 grados centigrados, resistencia mecánica 30 Kg/m2.  En Acero Inoxidable calibre 18</t>
  </si>
  <si>
    <t>Superficie de trabajo para laboratorio isla (2,12 x 1,20 m) de  resistente a reactivos y ácidos, soporte temperatura entre 500 y 800 grados centigrados, resistencia mecánica 30 Kg/m2.  En Acero Inoxidable calibre 18,</t>
  </si>
  <si>
    <t>Anclaje 510 kN D=40 mm.  Incluye perforación, suministro y colocación del cable, inyección de cemento y tensionamiento</t>
  </si>
  <si>
    <t>Desmonte Pasarelas Incluye piso, estructura metàlica, barandas y cubierta. Incluye disposición final dentro de la planta</t>
  </si>
  <si>
    <t>Tapas de Inspección (1,30 x 1,20 m) en lámina de acero, Incluye Marco y contramarco.</t>
  </si>
  <si>
    <t>Pasamuro en hierro dúctil y fundido D=1200 mm ancho=0,30 m</t>
  </si>
  <si>
    <t>Pasamuro en hierro D=700 mm ancho=0,30 m</t>
  </si>
  <si>
    <t>Reparación caras de concreto demolidas ancho &lt;= 0,30 m</t>
  </si>
  <si>
    <t>Reparación caras de concreto demolidas  - ancho &lt;= 0,30 m</t>
  </si>
  <si>
    <t xml:space="preserve">Arena estándar </t>
  </si>
  <si>
    <t xml:space="preserve">Arena torpedo </t>
  </si>
  <si>
    <t xml:space="preserve">Antracita </t>
  </si>
  <si>
    <t>Impermeabilizacion cara exterior de muros con emulsión bituminosa</t>
  </si>
  <si>
    <t>Placa de contrapiso  endurecida Nivel -1.00 m - concreto f´c=21Mpa esp=20 cm, para piso técnico</t>
  </si>
  <si>
    <t>Placa de contrapiso endurecida  Nivel +0.00 m - concreto f´c=21Mpa esp=15 cm.</t>
  </si>
  <si>
    <t>Placa de contrapiso endurecida - concreto f´c=21Mpa esp=20 cm.</t>
  </si>
  <si>
    <t>13.02.05</t>
  </si>
  <si>
    <t>13.02.06</t>
  </si>
  <si>
    <t>13.02.08</t>
  </si>
  <si>
    <t>Pasamuro en hierro D=300 mm ancho=0,50 m</t>
  </si>
  <si>
    <t>Pasamuro en hierro D=300 mm ancho=0,25 m</t>
  </si>
  <si>
    <t>Pasamuro en hierro D=350 mm ancho=0,50 m</t>
  </si>
  <si>
    <t>Pasamuro en hierro D=500 mm ancho=0,50 m</t>
  </si>
  <si>
    <t>Impermeabilización cara exterior de muros con emulsión bituminosa</t>
  </si>
  <si>
    <t xml:space="preserve">Excavación Mecánica - Incluye retiro a botadero autorizado &lt; 15 Km </t>
  </si>
  <si>
    <t xml:space="preserve">Excavación Manual  - Incluye retiro a botadero autorizado &lt; 15 Km </t>
  </si>
  <si>
    <t>Losa tapa de tanque y cuarto de bombas - concreto f´c 28 Mpa impermeabilizado esp=0,30 m</t>
  </si>
  <si>
    <t>Acero de refuerzo</t>
  </si>
  <si>
    <t>Columnas rectangulares - concreto f´c21 Mpa gravilla fina</t>
  </si>
  <si>
    <t>Vigas aereas - concreto f´c 21 Mpa gravilla fina</t>
  </si>
  <si>
    <t>Pasamuro en hierro D=150 mm ancho=0,35 m</t>
  </si>
  <si>
    <t>Estructura Metálica Viga carrilera para puente grúa de 6 Ton.  Incluye limpieza SP3, pintura anticorrosiva y pintura de acabado époxica.</t>
  </si>
  <si>
    <t xml:space="preserve">Vigas de concreto de cubierta N+3,850 m - concreto f´c 21 Mpa. Gravilla fina  </t>
  </si>
  <si>
    <t>Vigas de concreto de cubierta N+3,850 m - concreto f´c 21 Mpa. Gravilla fina</t>
  </si>
  <si>
    <t>Columnas rectangulares - concreto f´c 21 Mpa gravilla fina</t>
  </si>
  <si>
    <t>Columnas circulares - concreto f´c 21 Mpa gravilla fina</t>
  </si>
  <si>
    <t>Pantallas - concreto f`c 21 Mpa gravilla fina</t>
  </si>
  <si>
    <t>Escaleras - concreto f´c=21 Mpa gravilla fina</t>
  </si>
  <si>
    <t>Escalera de gato con guarda hombre acceso segundo piso a cubierta verde.</t>
  </si>
  <si>
    <t>Dinteles en concreto f´c=21 Mpa gravilla fina 0,12 x 0,20 m</t>
  </si>
  <si>
    <t>Dinteles en concreto 21 Mpa gravilla fina  (0,10 x 0,20) m</t>
  </si>
  <si>
    <t>Viga cinta antepechos (0,12 x 0,10 m) concreto 21 Mpa gravilla fina</t>
  </si>
  <si>
    <t>Enchape cerámico 0,432x0,25 m h=2,10 m</t>
  </si>
  <si>
    <t>Fachada ventilada para auditorio circular con revestimiento tipo NBK color natural formato 0,30 x  0,30 m, con ajustes por modulación.  Incluye estructura metálica de soporte anclada a los muros y sistema de fijación.</t>
  </si>
  <si>
    <t>Remate Superior fachada ventilada para auditorio circular con revestimiento tipo NBK color natural formato 0,30 x  0,30 m, con ajustes por modulación.  Incluye estructura metálica de soporte anclada a los muros y sistema de fijación.</t>
  </si>
  <si>
    <t>Vigas de concreto f´c 21 Mpa.  gravilla fina</t>
  </si>
  <si>
    <t>Dinteles en concreto 21 Mpa gravilla fina (0,20 x 0,20 m)</t>
  </si>
  <si>
    <t>Vigueta de amarre con alfagia sobre mamposteria concreto 21 Mpa gravilla fina  (20x15 cm)</t>
  </si>
  <si>
    <t>Vigueta de amarre sobre mamposteria concreto 21 Mpa gravilla fina  (10x20 cm)</t>
  </si>
  <si>
    <t>Piso en ceramica trafico comercial  (0,416 x 0,416 m)</t>
  </si>
  <si>
    <t>Enchape cerámico 0,432x0,25 m h=0,60 m sobre mesón</t>
  </si>
  <si>
    <t>Demolición placa de concreto - Incluye retiro a botadero autorizado &lt; 15 Km</t>
  </si>
  <si>
    <t>Demolición columnas de concreto - Incluye retiro a botadero autorizado &lt; 15 Km</t>
  </si>
  <si>
    <t>Retiro de material sobrante a botadero autorizado &lt; 15 Km</t>
  </si>
  <si>
    <t>Retiro de material sobrante a botadero autorizado  &lt; 15 Km</t>
  </si>
  <si>
    <t>Relleno en material seleccionado de rio 1 1/2" (balasto)</t>
  </si>
  <si>
    <t>Sumidero lateral con rejilla de acero (1,90 x 1,20 m)</t>
  </si>
  <si>
    <t>18.17.02</t>
  </si>
  <si>
    <t>20.17.02</t>
  </si>
  <si>
    <t>Construcción Cámaras subterraneas para acceso a tuberia de Bocatoma Puente Abadia  (3,00 x 7,00 x 2,00 m), A Tubería En Bocatoma Estacion Bavaria   (3,00 x 7,00 x 2,00 m), A Tubería En Sección De Entrada A Planta   (5,50 x 7,00 x 2,00 m)</t>
  </si>
  <si>
    <t>Excavación Mecánica para vìas - Incluye retiro a botadero autorizado &lt; 15 Km - Incluye demolición y retiro del pavimento existente.</t>
  </si>
  <si>
    <t>Puerta batiente doble PE-2  en tubo de hierro pintado de 1 1/2" x 1 1/2" calibre 18, con logo EAAV en lamina de 3/16" (6,10 x 2,30 m)</t>
  </si>
  <si>
    <t>Puerta batiente sencilla PE-1  en tubo de hierro pintado de 1 1/2" x 1 1/2" calibre 18 (1,00 x 2,30 m)</t>
  </si>
  <si>
    <t>Interruptor, Instalacion conexion al barraje  CCM1</t>
  </si>
  <si>
    <t>23.02.01.09</t>
  </si>
  <si>
    <t>23.02.01.09.01</t>
  </si>
  <si>
    <t>23.02.02</t>
  </si>
  <si>
    <t>23.02.02.01</t>
  </si>
  <si>
    <t>23.02.02.01.01</t>
  </si>
  <si>
    <t>23.02.02.02</t>
  </si>
  <si>
    <t>23.02.02.02.01</t>
  </si>
  <si>
    <t>Suministro conductores 1*500/fase MCM, Conductor de  neutro 500 MCM, instalacion tuberias y conexión conductores salida braker CCM1 y llegada breaker CCM2 , sistema a tierra CCM2</t>
  </si>
  <si>
    <t xml:space="preserve">GL </t>
  </si>
  <si>
    <t>23.02.02.04</t>
  </si>
  <si>
    <t>23.02.02.04.01</t>
  </si>
  <si>
    <t>Interruptor, Instalacion conexion al barraje  CCM2</t>
  </si>
  <si>
    <t>23.02.02.05</t>
  </si>
  <si>
    <t>23.02.02.05.01</t>
  </si>
  <si>
    <t>23.02.02.06</t>
  </si>
  <si>
    <t>23.02.02.06.01</t>
  </si>
  <si>
    <t>23.02.02.07</t>
  </si>
  <si>
    <t>23.02.02.07.01</t>
  </si>
  <si>
    <t>Instalacion Interruptor de  proteccion, arrancador, inductancia, comunicación, instalacion a CCM2, tuberia tendido de cable</t>
  </si>
  <si>
    <t>23.02.02.08</t>
  </si>
  <si>
    <t>23.02.02.08.01</t>
  </si>
  <si>
    <t>23.02.02.09</t>
  </si>
  <si>
    <t>23.02.02.09.01</t>
  </si>
  <si>
    <t>Instalacion Interruptor de  proteccion, arrancador, inductancia, comnicacion, Instalacion conexion sistema en CCM2, tuberia tendido cables, conexión motor</t>
  </si>
  <si>
    <t>23.02.02.11</t>
  </si>
  <si>
    <t>23.02.02.11.01</t>
  </si>
  <si>
    <t>23.02.02.12</t>
  </si>
  <si>
    <t>23.02.02.13</t>
  </si>
  <si>
    <t>23.02.02.14</t>
  </si>
  <si>
    <t>23.02.02.15</t>
  </si>
  <si>
    <t>23.02.02.16</t>
  </si>
  <si>
    <t>23.02.02.17</t>
  </si>
  <si>
    <t>23.02.02.18</t>
  </si>
  <si>
    <t>23.02.02.19</t>
  </si>
  <si>
    <t>23.02.02.19.01</t>
  </si>
  <si>
    <t>Instalacion Conductores 1*500/fase MCM, Conductor neutro 500 MCM, Instalacion y conexionado de conductores en salida breaker en CCM1 y llegada breaker en CCM3, tuberia y sistema tierra CCM</t>
  </si>
  <si>
    <t>Interruptor, Instalacion conexion al barraje  CCM3</t>
  </si>
  <si>
    <t>Interruptor de  proteccion, arrancador, inductancia, comunicación, instalacion conexión sistema en CCM3, conductor a motor, tuberia y tendido cable</t>
  </si>
  <si>
    <t>Conductores 1*500/fase MCM, Conductor neutro 500 MCM, Tuberia  PVC, diametro  4 '', Instalacion  tuberia enterrada ruta de camaras nuevas, conexión salida braker en CCM1 y llegada en CCM4</t>
  </si>
  <si>
    <t>Malla de tierra  Edificio Andministracion cubierta, CC desnudo #4, anclajes. Punta franklin, barillas enterradas, malla atierra edificio administracion, equipotenciacion incluyendo canalizacion, conexiones soldadas</t>
  </si>
  <si>
    <t>Interruptor,  Instalacion conexion al barraje  CCM4, ponchada y conexión</t>
  </si>
  <si>
    <t>Interruptor de  proteccion, arrancador, inductancia, comunicación, instalacion conexión sistema en CCM4, conductor a motor, tuberia y tendido cable</t>
  </si>
  <si>
    <t>Acometida Actuadores Válvulas Extraccion Lodos Sedimentador 1, 2, 3, 4, 5  Ø 508  Mm,  Instalacion acometidas tuberia, cableado</t>
  </si>
  <si>
    <t>Conductores 1*500/fase MCM, Conductor neutro 500 MCM, Tuberia  PVC, diametro  4 '', Instalacion  tuberia enterrada ruta de camaras nuevas, conexión salida braker en CCM1 y llegada en CCM5</t>
  </si>
  <si>
    <t>Malla de tierra  Edificio Andministracion cubierta, CC desnudo #4, anclajes, punta franklin, varillas enterradas, malla a tierra edificio administracion, equipotenciacion a red de tierra, conexiones soldadas</t>
  </si>
  <si>
    <t>Instalacion Interruptor, conexión al barraje CCM5, ponchada, Certificacion Retie, medicion  final de tierra, coordinación de  protecciones y actualizacion planos</t>
  </si>
  <si>
    <t>Interruptor de  proteccion, arrancador, inductancia, instalacion conexión sistema en CCM5, conductor a motor, tendido cable y tuberia</t>
  </si>
  <si>
    <t>Paneles solares, Inversores, Estructura, Protecciones DC  por  arreglo y AC por  inversor, Conductores, Tierras, conectores a paneles, conexiones y pruebas</t>
  </si>
  <si>
    <t>Acometida Actuadores Válvulas Extraccion Lodos Sedimentador entradas lineas 1,2,3,4,5, caudalimetro  Ø 1000  mm,  Instalacion acometidas tuberia, cableado</t>
  </si>
  <si>
    <t>Acometida Gabinete Instrumentacion 3, Mano de obra instalacion, acometida actuadores y gabinete</t>
  </si>
  <si>
    <t>Suministro y montaje de sistema de captacion el cual incluye: Puntas Franklin con su respectiva soporteria de fijacion, base de hormigon de 16 kg, distanciadores aislados, grapas para conexión paralela, varilla y cable, grapas para conexión universal, bornes de conexión de cable a estructura, instalacion alambron de alumino, chazos y tornilleria autoperforante.</t>
  </si>
  <si>
    <t>Suministro y montaje  de sistema de bajantes el cual incluye: Soportes para conductor plano, bornes de conexión de cable a platina, grapa para conexión universal, cable de seccion35 mm2 aislado para 100kV, adaptadores, soportes y accesorios para cable aislado, tubo termoencogible para aislar cable, tornilleria autoperforante y carteles con adevertencia por riesgo por descargas atmosféricas</t>
  </si>
  <si>
    <t>PUESTA EN FUNCIONAMIENTO DEL SISTEMA</t>
  </si>
  <si>
    <t>Pruebas del sistema con simulacion de cargas electricas</t>
  </si>
  <si>
    <t>Suministro E Instalación De Red De Comunicación Dcs Ethernet Industrial   (Longiud Total Calculada De 601M ) Incluye Cableado, Tubería, Uniones, Soportería, Mano De Obra.</t>
  </si>
  <si>
    <t>Suministro Lamelas plásticas en PPTV (5 sedimentadores)</t>
  </si>
  <si>
    <t xml:space="preserve">Suministro sistema de dosificacion de cloro gaseoso </t>
  </si>
  <si>
    <t>Suministro de trunions para cilindros de toneladas</t>
  </si>
  <si>
    <t>Suministro sistema para movilizar cilindros de tonelada</t>
  </si>
  <si>
    <t>Suministro de accesorios para la linea de conduccion de gas cloro de cilindros a cloradores</t>
  </si>
  <si>
    <t>Acompañamiento puesta en marcha</t>
  </si>
  <si>
    <t>Mes</t>
  </si>
  <si>
    <t>Proteccion Primaria En Poste,  Tensión: 13,5Kv, Potencia: 375 kW , Corriente: 30 A</t>
  </si>
  <si>
    <t>Interruptor Proteccion Secundaria, Tensión 220 V, Corriente 1.400 A</t>
  </si>
  <si>
    <t xml:space="preserve">Centro de Control de Motores Principal (CCM1) </t>
  </si>
  <si>
    <t>Cambio fusibles   en Celda  De  Proteccion  Primaria Tensión 13,5kv; Potencia 750 kW; Corrient: 80 A</t>
  </si>
  <si>
    <t>Interruptor Proteccion Del  CCM5 Tensión 460 Voltios; Corriente 700 A.</t>
  </si>
  <si>
    <t>Interuptor Proteccion Del  CCM4 Tensión 460 Voltios; Corriente 400 A.</t>
  </si>
  <si>
    <t>Interuptor Proteccion Del  CCM3 Tensión 460 Voltios; Corriente 400 A.</t>
  </si>
  <si>
    <t>Interuptor Proteccion Del  CCM2 Tensión: 460 Voltios; Corriente: 600 A.</t>
  </si>
  <si>
    <t xml:space="preserve">Centro de Control de Motores Filtración y Cloración (CCM2). </t>
  </si>
  <si>
    <t xml:space="preserve">Suministro tablero CCM2, 3 Columnas Blokset 460V, 600A, 30kA, 3F+T, IP54, 35°C 2 Columnas Variador de Velicidad ATV61 - 150HP 460V IP54. Columnas  nuevas para albergar  protecciones y arrancadores, anclaje en sitio, Pruebas de  tension en  barras </t>
  </si>
  <si>
    <t>Interuptor  de llegada  al   CCM2 Tensión: 460;  Corriente: 600 A.</t>
  </si>
  <si>
    <t>Sistema Electrico Bomba Lavado Filtro 1 Tensión 460;  Potencia 112 Kw; Corriente 180 A</t>
  </si>
  <si>
    <t>Sistema Electrico Bomba Lavado Filtro 2 Tensión 460;  Potencia 112 Kw; Corriente 180 A</t>
  </si>
  <si>
    <t>Sistema Electrico Soplador De Aire 1 Tensión 460;  Potencia 30 Kw; Corriente 40 A</t>
  </si>
  <si>
    <t>Sistema Electrico Soplador De Aire 2 Tensión 460;  Potencia 30 Kw; Corriente 40 A</t>
  </si>
  <si>
    <t>Sistema Electrico Cloro Diluido 1 Tensión 460;  Potenci: 3,75 Kw; Corriente 6,5 A</t>
  </si>
  <si>
    <t>Sistema Electrico Cloro Diluido 2 Tensión 460;  Potencia 3,75 Kw; Corriente 6,5 A</t>
  </si>
  <si>
    <t>Instalacion Interruptor de  proteccion, arrancado, inductrancia, comunicacion, Instalacion conexion sistema en CCM2, tuberia tendido cables, conexión motor</t>
  </si>
  <si>
    <t>Sistema Electrico Polipasto Tensión: 460;  Potencia: 3,75 Kw; Corriente: 6,5 A</t>
  </si>
  <si>
    <t>Acometida Actuadores Válvulas Entrada Agua Filtros 1-22  Ø 355  Mm, Tensión: 220;  Potencia: 0,5 Kw; Corriente: 4 A</t>
  </si>
  <si>
    <t>Acometida Actuadores Válvulas Salida Agua Filtros 1-22  Ø 355  Mm, Tensión: 220;  Potencia: 0,5 Kw; Corriente: 4 A</t>
  </si>
  <si>
    <t>Acometida Actuadores Válvulas Entrada Agua Lavado De Los Filtros 1-22  Ø 355  Mm, Tensión: 220;  Potencia: 0,5 Kw; Corriente: 4 A</t>
  </si>
  <si>
    <t>Acometida Actuadores Válvulas Salida De Agua De  Lavado Por Filtros 1-22  Ø 355  Mm,Tensión: 220;  Potencia: 0,5 Kw; Corriente: 4 A</t>
  </si>
  <si>
    <t>Acometida Gabinete Instrumentacion 5,Tensión: 220;  Potencia:  2 Kw; Corriente: 6,5 A</t>
  </si>
  <si>
    <t>Acometida Gabinete Instrumentacion 6, Tensión: 220;  Potencia: 2 Kw; Corriente: 6,5 A</t>
  </si>
  <si>
    <t>Acometida Gabinete Instrumentacion 7, Tensión: 220;  Potencia: 2 Kw; Corriente: 6,5 A</t>
  </si>
  <si>
    <t>23.02.03</t>
  </si>
  <si>
    <t>Centro de Control de Motores Lodos (CCM3).</t>
  </si>
  <si>
    <t>23.02.03.01</t>
  </si>
  <si>
    <t xml:space="preserve">Tablero Centro De Control   Y  Barrajes Del CCM3. </t>
  </si>
  <si>
    <t>23.02.03.01.01</t>
  </si>
  <si>
    <t xml:space="preserve">Suministro tablero CCM3, 4 Columnas Blokset 460V, 400A, 30kA, 3F+T, IP54, 35°C. Columnas  nuevas para albergar  protecciones y arrancadores, anclaje en sitio, pruebas de tension en la barra   </t>
  </si>
  <si>
    <t>23.02.03.02</t>
  </si>
  <si>
    <t>23.02.03.02.01</t>
  </si>
  <si>
    <t>23.02.03.04</t>
  </si>
  <si>
    <t>Interuptor De Llegada  Al CCM3, Voltaje : 460 V, Corriente:400 A.</t>
  </si>
  <si>
    <t>23.02.03.04.01</t>
  </si>
  <si>
    <t>23.02.03.05</t>
  </si>
  <si>
    <t xml:space="preserve">Sistema Electrico Bomba De Lodos 1 A La Linea De  Tratamiento, Tensión: 460;  Potencia: 11,25 Kw; Corriente: 20 A </t>
  </si>
  <si>
    <t>23.02.03.05.01</t>
  </si>
  <si>
    <t>23.02.03.06</t>
  </si>
  <si>
    <t xml:space="preserve">Sistema Electrico Bomba De Lodos 2 A La Linea De  Tratamiento, Tensión: 460;  Potencia: 11,25 Kw; Corriente: 20 A </t>
  </si>
  <si>
    <t>23.02.03.06.01</t>
  </si>
  <si>
    <t>23.02.03.07</t>
  </si>
  <si>
    <t>Sistema Electrico Agitador De  Homogenizacion Lodos 1, Tensión: 460;  Potencia: 11,25 Kw; Corriente: 20 A</t>
  </si>
  <si>
    <t>23.02.03.07.01</t>
  </si>
  <si>
    <t>23.02.03.08</t>
  </si>
  <si>
    <t>Sistema Electrico Agitador De  Homogenizacion Lodos 2, Tensión: 460;  Potencia: 11,25 Kw; Corriente: 20 A</t>
  </si>
  <si>
    <t>23.02.03.08.01</t>
  </si>
  <si>
    <t>23.02.03.09</t>
  </si>
  <si>
    <t>Sistema Electrico Bomba D E Tornillo 1 Fango Espesado A  Deshridatacion, Tensión: 460;  Potencia: 11,25 Kw; Corriente: 20 A</t>
  </si>
  <si>
    <t>23.02.03.09.01</t>
  </si>
  <si>
    <t>Interruptor de  proteccion , arrancador, inductancia, comunicación, instalacion conexión sistema en CCM3, conductor a motor, tuberia y tendido cable</t>
  </si>
  <si>
    <t>23.02.03.10</t>
  </si>
  <si>
    <t>Sistema Electrico Bomba D E Tornillo 2 Fango Espesado A  Deshridatacion, Tensión: 460;  Potencia: 11,25 Kw; Corriente: 20 A</t>
  </si>
  <si>
    <t>23.02.03.10.01</t>
  </si>
  <si>
    <t>23.02.03.11</t>
  </si>
  <si>
    <t>Sistema Electrico Agitador  Camara De  Fango Espesado 1, Tensión: 460;  Potencia: 11,25 Kw; Corriente: 20 A</t>
  </si>
  <si>
    <t>23.02.03.11.01</t>
  </si>
  <si>
    <t>23.02.03.12</t>
  </si>
  <si>
    <t>Sistema Electrico Centrifuga Deshidratacion 1, Tensión: 460 Kv;  Potencia: 57 Kw; Corriente: 85 A</t>
  </si>
  <si>
    <t>23.02.03.12.01</t>
  </si>
  <si>
    <t>23.02.03.13</t>
  </si>
  <si>
    <t>Sistema Electrico Centrifuga Deshidratacion 2, Tensión: 460 Kv;  Potencia: 57 Kw; Corriente: 85 A</t>
  </si>
  <si>
    <t>23.02.03.13.01</t>
  </si>
  <si>
    <t>23.02.03.14</t>
  </si>
  <si>
    <t>Sistema Electrico Bomba De fango Deshidratado A  Tolva, Tensión: 460;  Potencia: 11,25 Kw; Corriente: 20 A</t>
  </si>
  <si>
    <t>23.02.03.14.01</t>
  </si>
  <si>
    <t>23.02.04</t>
  </si>
  <si>
    <t>23.02.04.01</t>
  </si>
  <si>
    <t>23.02.04.01.01</t>
  </si>
  <si>
    <t xml:space="preserve">Suministro tablero CCM4, 3 Columnas Blokset 460V, 400A, 30kA, 3F+T, IP54, 35°C. Columnas  nuevas para albergar  protecciones y arrancadores, anclaje en sitio, pruebas de tension en la barra   </t>
  </si>
  <si>
    <t>23.02.04.02</t>
  </si>
  <si>
    <t>23.02.04.02.01</t>
  </si>
  <si>
    <t>23.02.04.03</t>
  </si>
  <si>
    <t>23.02.04.03.01</t>
  </si>
  <si>
    <t>23.02.04.04</t>
  </si>
  <si>
    <t>Interuptor de llegada  CCM4, Voltaje: 460 V, Corriente: 400 A.</t>
  </si>
  <si>
    <t>23.02.04.04.01</t>
  </si>
  <si>
    <t>23.02.04.05</t>
  </si>
  <si>
    <t>Sistema Electrico  Barredor De  Lodos 1, Tensión: 460;  Potencia: 3,75 Kw; Corriente: 6,5 A</t>
  </si>
  <si>
    <t>23.02.04.05.01</t>
  </si>
  <si>
    <t>23.02.04.06</t>
  </si>
  <si>
    <t>Sistema Electrico  Barredor De  Lodos 2, Tensión: 460;  Potencia: 3,75 Kw; Corriente: 6,5 A</t>
  </si>
  <si>
    <t>23.02.04.06.01</t>
  </si>
  <si>
    <t>23.02.04.07</t>
  </si>
  <si>
    <t>Sistema Electrico  Barredor De  Lodos 3, Tensión: 460;  Potencia: 3,75 Kw; Corriente: 6,5 A</t>
  </si>
  <si>
    <t>23.02.04.07.01</t>
  </si>
  <si>
    <t>23.02.04.08</t>
  </si>
  <si>
    <t>Sistema Electrico  Barredor De  Lodos 4, Tensión: 460;  Potencia: 3,75 Kw; Corriente: 6,5 A</t>
  </si>
  <si>
    <t>23.02.04.08.01</t>
  </si>
  <si>
    <t>23.02.04.09</t>
  </si>
  <si>
    <t>Sistema Electrico  Barredor De  Lodos 5, Tensión: 460;  Potencia: 3,75 Kw; Corriente: 6,5 A</t>
  </si>
  <si>
    <t>23.02.04.09.01</t>
  </si>
  <si>
    <t>23.02.04.10</t>
  </si>
  <si>
    <t>Sistema Electrico  Barredor De  Lodos 6, Tensión: 460;  Potencia: 3,75 Kw; Corriente: 6,5 A</t>
  </si>
  <si>
    <t>23.02.04.10.01</t>
  </si>
  <si>
    <t>23.02.04.11</t>
  </si>
  <si>
    <t>Sistema Electrico  Barredor De  Lodos 7, Tensión: 460;  Potencia: 3,75 Kw; Corriente: 6,5 A</t>
  </si>
  <si>
    <t>23.02.04.11.01</t>
  </si>
  <si>
    <t>23.02.04.12</t>
  </si>
  <si>
    <t>Sistema Electrico  Barredor De  Lodos 8, Tensión: 460;  Potencia: 3,75 Kw; Corriente: 6,5 A</t>
  </si>
  <si>
    <t>23.02.04.12.01</t>
  </si>
  <si>
    <t>23.02.04.13</t>
  </si>
  <si>
    <t>Sistema Electrico  Barredor De  Lodos 9, Tensión: 460;  Potencia: 3,75 Kw; Corriente: 6,5 A</t>
  </si>
  <si>
    <t>23.02.04.13.01</t>
  </si>
  <si>
    <t>23.02.04.14</t>
  </si>
  <si>
    <t>Sistema Electrico  Barredor De  Lodos 10, Tensión: 460;  Potencia: 3,75 Kw; Corriente: 6,5 A</t>
  </si>
  <si>
    <t>23.02.04.14.01</t>
  </si>
  <si>
    <t>23.02.04.15</t>
  </si>
  <si>
    <t>23.02.04.16</t>
  </si>
  <si>
    <t>23.02.05</t>
  </si>
  <si>
    <t>23.02.05.01</t>
  </si>
  <si>
    <t>23.02.05.01.01</t>
  </si>
  <si>
    <t xml:space="preserve">Suministro tablero CCM5, 5 Columnas Blokset 220/127V, 200A, 30kA, 3F+N+T, IP54, 35°C 1 Transformador seco 75 kVA, 460-220/127V. Columnas  nuevas para albergar  protecciones y arrancadores, anclaje en sitio, pruebas de tension en la barra  </t>
  </si>
  <si>
    <t>23.02.05.02</t>
  </si>
  <si>
    <t>23.02.05.02.01</t>
  </si>
  <si>
    <t>23.02.05.03</t>
  </si>
  <si>
    <t>23.02.05.03.01</t>
  </si>
  <si>
    <t>23.02.05.04</t>
  </si>
  <si>
    <t>23.02.05.04.01</t>
  </si>
  <si>
    <t>23.02.06</t>
  </si>
  <si>
    <t>23.02.06.01</t>
  </si>
  <si>
    <t>Sistema Electrico Agitador 1, Tensión: 460V;  Potencia: 3,75 Kw; Corriente: 6,5 A.</t>
  </si>
  <si>
    <t>23.02.06.01.01</t>
  </si>
  <si>
    <t>23.02.06.03</t>
  </si>
  <si>
    <t>Bomba Diafragma 1Tensión: 460 V.</t>
  </si>
  <si>
    <t>23.02.06.04</t>
  </si>
  <si>
    <t>Bomba Diafragma 2Tensión: 460 V.</t>
  </si>
  <si>
    <t>23.02.06.02</t>
  </si>
  <si>
    <t>Sistema Electrico Agitador 2, Tensión: 460V;  Potencia: 3,75 Kw; Corriente: 6,5 A.</t>
  </si>
  <si>
    <t>23.02.06.02.01</t>
  </si>
  <si>
    <t>23.02.06.05</t>
  </si>
  <si>
    <t>Sistema Electrico Compresor 1 Tensión: 460V. Potencia: 7,5Kw. Corriente: 15 A.</t>
  </si>
  <si>
    <t>23.02.06.05.01</t>
  </si>
  <si>
    <t>Interruptor de  proteccion , arrancador, inductancia, instalacion conexión sistema en CCM5, conductor a motor, tendido cable y tuberia</t>
  </si>
  <si>
    <t>23.02.06.06</t>
  </si>
  <si>
    <t>Sistema Electrico Compresor 2Tensión: 460V. Potencia: 7,5Kw. Corriente: 15 A.</t>
  </si>
  <si>
    <t>23.02.06.06.01</t>
  </si>
  <si>
    <t>23.02.06.07</t>
  </si>
  <si>
    <t>Sistema Electrico Tornillo Separador Tensión: 460V. Potencia: 7,5Kw. Corriente: 15 A.</t>
  </si>
  <si>
    <t>23.02.06.07.01</t>
  </si>
  <si>
    <t>23.02.06.08</t>
  </si>
  <si>
    <t>Acometida Gabinete Instrumentacion 1,Tensión: 220 V. Potencia: 2 Kw. Corriente: 6,5 A.</t>
  </si>
  <si>
    <t>23.02.06.09</t>
  </si>
  <si>
    <t>23.02.06.09.01</t>
  </si>
  <si>
    <t>23.02.07</t>
  </si>
  <si>
    <t>23.02.07.01</t>
  </si>
  <si>
    <t>Sistema Electrico Agitador Mezcla 1Tensión: 460 V. Potencia: 11 Kw. Corriente: 20 A.</t>
  </si>
  <si>
    <t>23.02.07.01.01</t>
  </si>
  <si>
    <t>23.02.07.02</t>
  </si>
  <si>
    <t>Sistema Electrico Agitador Mezcla 2Tensión: 460 V. Potencia: 11 Kw. Corriente: 20 A.</t>
  </si>
  <si>
    <t>23.02.07.02.01</t>
  </si>
  <si>
    <t>23.02.07.03</t>
  </si>
  <si>
    <t>Sistema Electrico Agitador Mezcla 3 Tensión: 460 V. Potencia: 11 Kw. Corriente: 20 A.</t>
  </si>
  <si>
    <t>23.02.07.03.01</t>
  </si>
  <si>
    <t>23.02.07.04</t>
  </si>
  <si>
    <t>Sistema Electrico Agitador Mezcla 4 Tensión: 460 V. Potencia: 11 Kw. Corriente: 20 A.</t>
  </si>
  <si>
    <t>23.02.07.04.01</t>
  </si>
  <si>
    <t>23.02.07.05</t>
  </si>
  <si>
    <t>Sistema Electrico Agitador Mezcla 5 Tensión: 460 V. Potencia: 11 Kw. Corriente: 20 A.</t>
  </si>
  <si>
    <t>23.02.07.05.01</t>
  </si>
  <si>
    <t>23.02.07.06</t>
  </si>
  <si>
    <t>Sistema Electrico Agitador Mezcla 6 Tensión: 460 V. Potencia: 11 Kw. Corriente: 20 A.</t>
  </si>
  <si>
    <t>23.02.07.06.01</t>
  </si>
  <si>
    <t>23.02.07.07</t>
  </si>
  <si>
    <t>Sistema Electrico Agitador Mezcla 7 Tensión: 460 V. Potencia: 11 Kw. Corriente: 20 A.</t>
  </si>
  <si>
    <t>23.02.07.07.01</t>
  </si>
  <si>
    <t>23.02.07.08</t>
  </si>
  <si>
    <t>Sistema Electrico Agitador Mezcla 8 Tensión: 460 V. Potencia: 11 Kw. Corriente: 20 A.</t>
  </si>
  <si>
    <t>23.02.07.08.01</t>
  </si>
  <si>
    <t>23.02.07.09</t>
  </si>
  <si>
    <t>Sistema Electrico Agitador Mezcla 9 Tensión: 460 V. Potencia: 11 Kw. Corriente: 20 A.</t>
  </si>
  <si>
    <t>23.02.07.09.01</t>
  </si>
  <si>
    <t>23.02.07.10</t>
  </si>
  <si>
    <t>Sistema Electrico Agitador Mezcla 10 Tensión: 460 V. Potencia: 11 Kw. Corriente: 20 A.</t>
  </si>
  <si>
    <t>23.02.07.10.01</t>
  </si>
  <si>
    <t>23.02.07.11</t>
  </si>
  <si>
    <t>23.02.07.12</t>
  </si>
  <si>
    <t>23.02.07.13</t>
  </si>
  <si>
    <t>23.02.07.14</t>
  </si>
  <si>
    <t>23.02.08</t>
  </si>
  <si>
    <t>23.02.08.01</t>
  </si>
  <si>
    <t>23.02.08.01.01</t>
  </si>
  <si>
    <t>23.02.08.02</t>
  </si>
  <si>
    <t>23.02.08.02.01</t>
  </si>
  <si>
    <t>23.02.08.03</t>
  </si>
  <si>
    <t>23.02.08.03.01</t>
  </si>
  <si>
    <t>23.02.08.04</t>
  </si>
  <si>
    <t>23.02.08.04.01</t>
  </si>
  <si>
    <t>23.02.08.05</t>
  </si>
  <si>
    <t>23.02.08.05.01</t>
  </si>
  <si>
    <t>23.02.08.06</t>
  </si>
  <si>
    <t>23.02.08.06.01</t>
  </si>
  <si>
    <t>23.02.08.07</t>
  </si>
  <si>
    <t>23.02.08.07.01</t>
  </si>
  <si>
    <t>23.02.08.08</t>
  </si>
  <si>
    <t>23.02.08.08.01</t>
  </si>
  <si>
    <t>23.02.08.09</t>
  </si>
  <si>
    <t>23.02.08.09.01</t>
  </si>
  <si>
    <t>23.02.08.10</t>
  </si>
  <si>
    <t>23.02.08.10.01</t>
  </si>
  <si>
    <t>23.02.08.11</t>
  </si>
  <si>
    <t>23.02.08.11.01</t>
  </si>
  <si>
    <t>23.02.08.12</t>
  </si>
  <si>
    <t>23.02.08.12.01</t>
  </si>
  <si>
    <t>23.02.08.13</t>
  </si>
  <si>
    <t>23.02.08.13.01</t>
  </si>
  <si>
    <t>23.02.08.14</t>
  </si>
  <si>
    <t>23.02.08.14.01</t>
  </si>
  <si>
    <t>23.02.08.15</t>
  </si>
  <si>
    <t>23.02.08.15.01</t>
  </si>
  <si>
    <t>23.02.08.16</t>
  </si>
  <si>
    <t>23.02.08.16.01</t>
  </si>
  <si>
    <t>23.02.08.17</t>
  </si>
  <si>
    <t>23.02.08.17.01</t>
  </si>
  <si>
    <t>23.02.08.18</t>
  </si>
  <si>
    <t>23.02.08.18.01</t>
  </si>
  <si>
    <t>23.02.08.19</t>
  </si>
  <si>
    <t>23.02.08.19.01</t>
  </si>
  <si>
    <t>23.02.08.20</t>
  </si>
  <si>
    <t>23.02.08.20.01</t>
  </si>
  <si>
    <t>23.02.08.21</t>
  </si>
  <si>
    <t>23.02.08.21.01</t>
  </si>
  <si>
    <t>23.02.08.22</t>
  </si>
  <si>
    <t>23.02.08.22.01</t>
  </si>
  <si>
    <t>23.02.08.23</t>
  </si>
  <si>
    <t>23.02.08.23.01</t>
  </si>
  <si>
    <t>23.02.08.24</t>
  </si>
  <si>
    <t>23.02.08.24.01</t>
  </si>
  <si>
    <t>23.02.08.25</t>
  </si>
  <si>
    <t>23.02.08.25.01</t>
  </si>
  <si>
    <t>23.02.08.26</t>
  </si>
  <si>
    <t>23.02.08.26.01</t>
  </si>
  <si>
    <t>23.02.08.27</t>
  </si>
  <si>
    <t>23.02.08.27.01</t>
  </si>
  <si>
    <t>23.02.08.28</t>
  </si>
  <si>
    <t>23.02.08.28.01</t>
  </si>
  <si>
    <t>23.02.08.29</t>
  </si>
  <si>
    <t>23.02.08.29.01</t>
  </si>
  <si>
    <t>23.02.08.30</t>
  </si>
  <si>
    <t>23.02.08.30.01</t>
  </si>
  <si>
    <t>23.02.08.31</t>
  </si>
  <si>
    <t>23.02.08.31.01</t>
  </si>
  <si>
    <t>23.02.08.32</t>
  </si>
  <si>
    <t>23.02.08.32.01</t>
  </si>
  <si>
    <t>23.02.08.33</t>
  </si>
  <si>
    <t>23.02.08.33.01</t>
  </si>
  <si>
    <t>23.02.08.34</t>
  </si>
  <si>
    <t>23.02.08.34.01</t>
  </si>
  <si>
    <t>23.02.08.35</t>
  </si>
  <si>
    <t>23.02.08.35.01</t>
  </si>
  <si>
    <t>23.02.08.36</t>
  </si>
  <si>
    <t>23.02.08.36.01</t>
  </si>
  <si>
    <t>23.02.08.37</t>
  </si>
  <si>
    <t>23.02.08.37.01</t>
  </si>
  <si>
    <t>23.02.08.38</t>
  </si>
  <si>
    <t>23.02.08.38.01</t>
  </si>
  <si>
    <t>23.02.08.39</t>
  </si>
  <si>
    <t>23.02.08.39.01</t>
  </si>
  <si>
    <t>23.02.08.40</t>
  </si>
  <si>
    <t>23.02.08.40.01</t>
  </si>
  <si>
    <t>23.02.08.41</t>
  </si>
  <si>
    <t>23.02.08.41.01</t>
  </si>
  <si>
    <t>23.02.08.42</t>
  </si>
  <si>
    <t>23.02.08.42.01</t>
  </si>
  <si>
    <t>23.02.08.43</t>
  </si>
  <si>
    <t>23.02.08.43.01</t>
  </si>
  <si>
    <t>23.02.08.44</t>
  </si>
  <si>
    <t>23.02.08.44.01</t>
  </si>
  <si>
    <t>23.02.08.45</t>
  </si>
  <si>
    <t>23.02.08.46</t>
  </si>
  <si>
    <t>23.03</t>
  </si>
  <si>
    <t>23.03.01</t>
  </si>
  <si>
    <t>23.03.01.01</t>
  </si>
  <si>
    <t>23.03.02</t>
  </si>
  <si>
    <t>23.03.02.01</t>
  </si>
  <si>
    <t>23.03.04</t>
  </si>
  <si>
    <t>23.03.04.01</t>
  </si>
  <si>
    <t>23.03.05</t>
  </si>
  <si>
    <t>23.03.05.01</t>
  </si>
  <si>
    <t>23.03.06</t>
  </si>
  <si>
    <t>23.03.06.01</t>
  </si>
  <si>
    <t>23.03.07</t>
  </si>
  <si>
    <t>23.03.07.01</t>
  </si>
  <si>
    <t>23.03.08</t>
  </si>
  <si>
    <t>23.03.08.01</t>
  </si>
  <si>
    <t>23.03.09</t>
  </si>
  <si>
    <t>23.03.09.01</t>
  </si>
  <si>
    <t>23.03.10</t>
  </si>
  <si>
    <t>23.03.10.01</t>
  </si>
  <si>
    <t>23.03.11</t>
  </si>
  <si>
    <t>23.03.11.01</t>
  </si>
  <si>
    <t>23.03.12</t>
  </si>
  <si>
    <t>23.03.12.01</t>
  </si>
  <si>
    <t>23.03.13</t>
  </si>
  <si>
    <t>23.03.13.01</t>
  </si>
  <si>
    <t>Medidor de caudal tipo ultrasonico rango de medidad (-1 a +6 m/s). Incluye transporte, instalación, accesoriós, cableado de señal , cableado de alimentación, puesta en marcha.</t>
  </si>
  <si>
    <t>Medidor de color tipo sonda, sensor espectrómetro UV-Vis rango de medida (0 a 70 Hazen) Incluye transporte, instalación, accesorios, cableado de señal, cableado de alimentación, puesta en marcha.</t>
  </si>
  <si>
    <t>Hardware Sistema Calidad Multiparametro apto para conectar hasta 20 sondas (sensores)</t>
  </si>
  <si>
    <t>Medidor de pH tipo sonda con sensor de electrodos combinados Rango de medida (0 a 14 pH) .  Incluye transporte, instalación, accesorios, cableado de señal y cableado de alimentacion, señal hasta 15m, puesta en marcha.</t>
  </si>
  <si>
    <t>Medidor de oxigeno tipo sonda, sensor óptico basado en el principio de fotoluminiscencia, rango de medida (de0 a 20.00 mg/L    ó    de 0 a 20.00 ppm). Incluye instalación, accesorios de montaje, cableado de alimentación y señal hasta 15m, puesta en marcha.</t>
  </si>
  <si>
    <t>Medidor de conductividad, tipo sonda, sensor tetra electrodo, rango de medida (0.0 ... 500.0 mS/cm). Incluye instalación, accesorios de montaje, cableado de alimentación y señal hasta 15m, puesta en marcha.</t>
  </si>
  <si>
    <t>Medidor de turbiedad tipo sonda, sensor óptico basado en el principio de luz dispersa a 90°, Rango de medida (0 a 4000 NTU). Incluye instalación, accesorios de montaje, cableado de alimentación y señal hasta 15m, puesta en marcha.</t>
  </si>
  <si>
    <t>Sistema multiparametrico con capacidad de hasta 20 sensores  Salida MODBUS-RTU, señal análoga de (0/4 – 20 mA). para instalar en bocatoma, incluye fuente de alimetación 24 v, módulo controlador con comunicación modbus</t>
  </si>
  <si>
    <t xml:space="preserve">Sistema multiparametrico con capacidad de hasta 20 sensores Salida MODBUS-RTU, señal análoga de (0/4 – 20 mA). para instalar en planta de tratamiento, incluye fuentes de alimetación 24 v, módulo controlador con comunicación modbus, módulos de expansión y recepción </t>
  </si>
  <si>
    <t>Router GPRS puertos de conexión para comunicación: RS485 , RS232, 10/100Mbps Fast Ethernet, LAN. Incluye instalación, accesorios de montaje, cableado de alimentación y señal , puesta en marcha. Y plan de datos por un año</t>
  </si>
  <si>
    <t>Medidor calidad de energía Comunicación: RS485,  BaudRate：9600, 19200, 38400 Protocolo: Modbus-RTU, Precisión Kwh: 0.1%(PF=1). Inlcuye transporte, instalación y capacitación al personal de planta.</t>
  </si>
  <si>
    <t>Medidor de presión analogo Rango de medida (0 a 20 bar). Incluye transporte, instalación, accesorios.</t>
  </si>
  <si>
    <t>Medidor de presión digital, sensor acero inoxidable AISI 316, Rango de medida (0 a 1000 Bar).</t>
  </si>
  <si>
    <t>Hardware Sistema Dcs, - Interfaces de comunicación estándar: Ethernet, USB2.0, RS485, Procesador Intel Atom a 300MHz o superior</t>
  </si>
  <si>
    <t xml:space="preserve"> PLC nodal frecuencia (1,6 – 30 MHz)  ( incluye programación y logica de control, instalación e integración con DCS )</t>
  </si>
  <si>
    <t xml:space="preserve"> HUB controlador de bus DCS rata de transmisión de hasta 100Mbits/s</t>
  </si>
  <si>
    <t xml:space="preserve"> fuente poder sistema DCS, alimentación directa a 24V C -15% / +20%.</t>
  </si>
  <si>
    <t xml:space="preserve"> PLC Maestro RS - Ethernet, USB2.0, RS485, Intel Atom a 300MHz o superior ( incluye programación y logica de control, instalación e integración con DCS )</t>
  </si>
  <si>
    <t>Modulo 8 AI, IEEE 802.3 Fast Ethernet,</t>
  </si>
  <si>
    <t>Modulo 12 DI, IEEE 802.3 Fast Ethernet,</t>
  </si>
  <si>
    <t>Modulo 12 DO, IEEE 802.3 Fast Ethernet,</t>
  </si>
  <si>
    <t>Modulo 8 AO, IEEE 802.3 Fast Ethernet,</t>
  </si>
  <si>
    <t>Switch Ethernet, Voltaje de operación 12 – 56 VDC, Puertos RJ-45  5 x RJ-45   0/100 Base-T(X) auto negotiationspeed, F/H duplexmode, and auto MDI/MDI-X connection</t>
  </si>
  <si>
    <t>Medidor de nivel ultrasónico,  Voltaje de alimentación 14 - 30 VDC, Rango de medida 0.3 – 10 m. Incluye Instalación, transporte, accesorios</t>
  </si>
  <si>
    <t>Medidor de nivel por presión hidrostática, Alimentación 24 VDC, salida 4-20 mA y RS 485, rango hasta 10 mca. Incluye Instalación, transporte, accesorios</t>
  </si>
  <si>
    <t>PC Procesador (1) Intel® Xeon® E5645 (2.40GHz/6-core/12MB/80W, DDR3-1333, HT, Turbo 1/1/2/2/3/3), estación de trabajo. Incluye transporte, instalación, configuración.</t>
  </si>
  <si>
    <t>Suministro E Instalación De Software Scada, conexión con cualquier base de datos SQL (MS SQL, MySQL, Sybase, Oracle) o MS Access o Excel, con una licencia de Runtime de mínimo 16000 TAGS, con la posibilidad de acceso simultáneo de hasta 16 clientes.</t>
  </si>
  <si>
    <t>Acompañamiento Puesta en marcha y capacitacion para la operación del proyecto</t>
  </si>
  <si>
    <t>Acompañamiento Puesta en marcha y capacitacion para la operaciòn del proyecto</t>
  </si>
  <si>
    <t>Relleno en balastro de río para restauración de terreno zona antigua de canal de entrada</t>
  </si>
  <si>
    <t>Demolición concreto reforzado existente  - Incluye retiro a botadero autorizado &lt; 15 Km</t>
  </si>
  <si>
    <t>Muro circular en concreto f'c=28 Mpa Impermeabilizado</t>
  </si>
  <si>
    <t>Tapa  de Inspección en hierro fundido D=0,40 m Incluye Marco y contramarco</t>
  </si>
  <si>
    <t>Demolición concreto reforzado existente - Incluye retiro a botadero autorizado &lt; 15 Km</t>
  </si>
  <si>
    <t>Pantalla de concreto anclada f'c=28 Mpa esp=0,60 m - Altura promedio 12 m.</t>
  </si>
  <si>
    <t>Espejo de agua concreto f'c=28 Mpa Impermeabilizado espesor 0,20 m</t>
  </si>
  <si>
    <t>Baranda en tubería de acero  compuesta por 2 línea  de tuberia de acero D= 1 1/4 pulg y guardapie en platina de 100 mm x 3/16" ,  parales en tuberia de acero D= 1 1/4 pulg  cada 1,10 m en promedio.  Incluye pintura anticorrosiva y de acabado en esmalte color amarillo.</t>
  </si>
  <si>
    <t>Corte sobre estructura de concreto existente</t>
  </si>
  <si>
    <t>Pasamuro en hierro D=200 mm ancho=0,30 m en Acero Inoxidable</t>
  </si>
  <si>
    <t>Muros tanque y cuarto de bombas - concreto f´c 28 Mpa impermeabilizado espesor 0,20 m.</t>
  </si>
  <si>
    <t>20.05.07</t>
  </si>
  <si>
    <t>Vigas de concreto f'c=28 Mpa impermeabilizado doble altura</t>
  </si>
  <si>
    <t xml:space="preserve">Vr. Unitario  </t>
  </si>
  <si>
    <t xml:space="preserve">Actuador eléctrico para compuerta existente de by pass </t>
  </si>
  <si>
    <t>Suministro Compuerta Entrada a Desarenadores, incluye motorreductor de accionamiento</t>
  </si>
  <si>
    <t>Suministro Compuerta de By Pass del equipo Desarenador, incluye motorreductor de accionamiento</t>
  </si>
  <si>
    <t>Suministro Compuerta salida a  Desarenador, incluye motorreductor de accionamiento</t>
  </si>
  <si>
    <t>Suministro Compuerta de aislamiento canal de reparto, incluye motorreductor de accionamiento</t>
  </si>
  <si>
    <t>Suministro Tubería PRFV Diametro  48 " (1.200 mm)  agua de ingreso a planta</t>
  </si>
  <si>
    <t>Suministro Tubería PRFV Diametro  40 " (1.000 mm) medidor de caudal  agua de ingreso a planta</t>
  </si>
  <si>
    <t>Suministro Caudalimetro elecromagnetico diametro 40" (1.000 mm)</t>
  </si>
  <si>
    <t>Suministro Tubería PRFV Diametro  28 " (700 mm) canal de distribucion hacia mezcla rapida</t>
  </si>
  <si>
    <t>Suministro Tubería agua PRFV Diametro   20" (500 mm) de lavado filtros</t>
  </si>
  <si>
    <t>Suministro Tubería en acero inoxidable AISI 316L Diametro 8" (200 mm) para aire de lavado filtros</t>
  </si>
  <si>
    <t>31.01.13A</t>
  </si>
  <si>
    <t>Suministro Tubería en acero inoxidable AISI 316L Diametro 6" (150 mm) para aire de lavado filtros</t>
  </si>
  <si>
    <t>31.01.13B</t>
  </si>
  <si>
    <t>Suministro Tubería en acero inoxidable AISI 316L Diametro 2" (50 mm) para aire de lavado filtros</t>
  </si>
  <si>
    <t>Suministro Vertederos tipo Tompson 34 und  de 4,85 m/sedimentador</t>
  </si>
  <si>
    <t>Suministro válvula de mariposa Diametro  40" (1000 mm), instalada en la tuberia de ingreso y salida, fabricada bajo la norma AWWA C504. Con actuador eléctrico trifasico 220 V AC.</t>
  </si>
  <si>
    <t>Suministro de válvula de mariposa Diametro 20 " (500 mm), evacuacion de lodos,  fabricadas bajo la norma AWWA C504 . Con actuador eléctrico trifasico 220 V AC.</t>
  </si>
  <si>
    <t xml:space="preserve">Sministro válvula de mariposa Diametro 30" (760 mm),  fabricadas bajo la norma AWWA C504. Con actuador eléctrico trifasico 220 V AC, </t>
  </si>
  <si>
    <t xml:space="preserve">Suministro de válvula de mariposa Diametro 20" (500 mm), entrada y salida agua de lavado, fabricadas bajo la norma AWWA C504 . Con actuador eléctrico trifasico 220 V AC. </t>
  </si>
  <si>
    <t xml:space="preserve">Suministro de válvula de mariposa Diametro 6” (150 mm), control de entrada de aire a filtros, fabricadas bajo la norma AWWA C504 . Con actuador eléctrico trifasico 220 V AC. </t>
  </si>
  <si>
    <t>Suministro Val. Cheque descarga de bombas de lavado.</t>
  </si>
  <si>
    <t>Suministro valvula de bola en acero alcarbon flanchada 150 PSI . Diam. 4" (100 mm)</t>
  </si>
  <si>
    <t>Suministro Valvula de Cheque descarga de sopladores. Diam. 6 " (150 mm)</t>
  </si>
  <si>
    <t>Suministro valvula de compuerta tipo guillotina con actuador electrico, salida lodos sedimentadores  diametro 20" (500 mm)</t>
  </si>
  <si>
    <t>Suministro Agitadores para deposito de homegeneización, 6,2 KW, 580 RPM</t>
  </si>
  <si>
    <t>Suministro Bombas centrifugas sumergibles 190 m3/h, 9,7 mca</t>
  </si>
  <si>
    <t>Suministro Espesadores de lodos por gravedad diametro 24.800 mm altura 4000</t>
  </si>
  <si>
    <t>Suministro Agitador para cámara de lodo espesado 1,7 kw, 860 rpm</t>
  </si>
  <si>
    <t>Suministro Bombas de tornillo helicoidal 30 m3/h, 10 mca</t>
  </si>
  <si>
    <t>Suministro Centrifugas de deshidratación 30 m3/h, carga masica 912, 4 kg/h</t>
  </si>
  <si>
    <t>Suministro Equipo Preparacion de Polielectrolito capacidad hora 2800 litros</t>
  </si>
  <si>
    <t>Suministro Bombas de tornillo, 2.129 m3/h, 20 mca</t>
  </si>
  <si>
    <t>Suministro Rotámetros para ajustar el caudal, 3 a 18 GPM</t>
  </si>
  <si>
    <t>Suministro Bombas de tornillo helicoidal, 5,6 m3/h, 18 mca</t>
  </si>
  <si>
    <t>Suministro Silo de almacenamiento de lodo deshidratado volumen 100 m3</t>
  </si>
  <si>
    <t>Suministro Polipasto para manejo de Cargas, capacidad 2 TON</t>
  </si>
  <si>
    <t>Suministro Silo de almacenamiento de solucion de Cal, capacidad 58 m3</t>
  </si>
  <si>
    <t>Suministro Cuba de Dilución de Cal 4 m3</t>
  </si>
  <si>
    <t>Suministro Silo de almacenamiento solución de sulfato de alumino 40 m3</t>
  </si>
  <si>
    <t>Suministro sistema de neutralizacion de fugas de gas cloro</t>
  </si>
  <si>
    <t>31.01.61</t>
  </si>
  <si>
    <t>31.01.62</t>
  </si>
  <si>
    <t>Suministro Equipo hidroneumático Capacidad 14 GPM</t>
  </si>
  <si>
    <t>31.01.63</t>
  </si>
  <si>
    <t>31.01.64</t>
  </si>
  <si>
    <t>31.01.65</t>
  </si>
  <si>
    <t>Suministro tuberia en acero al carbon ASTM- A53 diametro 4" (100 mm) sifonamiento</t>
  </si>
  <si>
    <t xml:space="preserve">Suministro tablero CCM1,  5 Columnas Blokset 460V, 1600A, 30kA, 3F+T, IP54, 35°C 1 Columna Blokset  220/127V, 200A, 30kA, 3F+N+T, IP54, 35°C 2 Columnas Filtro Activo AccuSine PCS+ 300A 380-480V IP54 PCSP300D5IP54 1 Transformador seco 45 kVA, 460-220/127V. Columnas  nuevas para albergar  protecciones   </t>
  </si>
  <si>
    <t>23.02.02.03</t>
  </si>
  <si>
    <t>23.02.02.03.01</t>
  </si>
  <si>
    <t>Instalacion Interruptor de  proteccion, arrancador, inductancia, comunicación, conexión sistema en CCM2, tendido de cables y tuberias</t>
  </si>
  <si>
    <t>Instalacion Interruptor de  proteccion , arrancador, inductancia, comunicación, conexión sistema en CCM2, tendido de cables y tuberias</t>
  </si>
  <si>
    <t xml:space="preserve">Instalacion Paneles solares, inversores, conductores, montaje estructura, paneles inversores, conexión y prueba, Tensión: 460;  Potencia: 20  Kw; Corriente: 30 A.
Se puede cumplir la especificación con equipos Schneider o similares.
Interruptor: 3 unidades de: LV430834, 
Variador:Costo del sistema de 60 kWp.  
Paneles  solares de  250 Wp., Inversores   Schneider de 20 Kwp.
Protecciones  en DC y AC.
</t>
  </si>
  <si>
    <t>Total Capítulo 23 Redes Electricas</t>
  </si>
  <si>
    <t>Instalacion equipo electromecánicos</t>
  </si>
  <si>
    <t xml:space="preserve">Instalacion Actuador eléctrico para compuerta existente de by pass </t>
  </si>
  <si>
    <t>Instalacion Compuerta Entrada a Desarenadores, incluye motorreductor de accionamiento</t>
  </si>
  <si>
    <t>Instalacion Compuerta de By Pass del equipo Desarenador, incluye motorreductor de accionamiento</t>
  </si>
  <si>
    <t>Instalacion Compuerta salida a  Desarenador, incluye motorreductor de accionamiento</t>
  </si>
  <si>
    <t>Instalacion Compuerta de aislamiento canal de reparto, incluye motorreductor de accionamiento</t>
  </si>
  <si>
    <t>Instalacion Tubería PRFV Diametro  48 " (1.200 mm)  agua de ingreso a planta</t>
  </si>
  <si>
    <t>Instalacion Tubería PRFV Diametro  40 " (1.000 mm) medidor de caudal  agua de ingreso a planta</t>
  </si>
  <si>
    <t>Instalacion Caudalimetro elecromagnetico diametro 40" (1.000 mm)</t>
  </si>
  <si>
    <t>instalacion Tubería PRFV Diametro  28 " (700 mm) canal de distribucion hacia mezcla rapida</t>
  </si>
  <si>
    <t>Instalacion Tubería agua PRFV Diametro   20" (500 mm) de lavado filtros</t>
  </si>
  <si>
    <t>Instalacion Tubería en acero inoxidable AISI 316L Diametro 8" (200 mm) para aire de lavado filtros</t>
  </si>
  <si>
    <t>Instalacion Tubería en acero inoxidable AISI 316L Diametro 6" (150 mm) para aire de lavado filtros</t>
  </si>
  <si>
    <t>Instalacion Tubería en acero inoxidable AISI 316L Diametro 2" (50 mm) para aire de lavado filtros</t>
  </si>
  <si>
    <t>Instalacion Agitador Vertical (Mezcla Rapida)</t>
  </si>
  <si>
    <t>Instalacion Agitador Vertical (Floculación)</t>
  </si>
  <si>
    <t>Instalacion Lamelas plásticas en PPTV (5 sedimentadores)</t>
  </si>
  <si>
    <t>Instalacion Soporteria Lamelas (5 sedimentadores)</t>
  </si>
  <si>
    <t>Instalacion Vertederos tipo Tompson 34 und  de 4,85 m/sedimentador</t>
  </si>
  <si>
    <t>Instalacion Rasquetas tipo Zickert</t>
  </si>
  <si>
    <t>Instalacion válvula de mariposa Diametro  40" (1000 mm), instalada en la tuberia de ingreso y salida, fabricada bajo la norma AWWA C504. Con actuador eléctrico trifasico 220 V AC.</t>
  </si>
  <si>
    <t>Instalacion de válvula de mariposa Diametro 20 " (500 mm), evacuacion de lodos,  fabricadas bajo la norma AWWA C504 . Con actuador eléctrico trifasico 220 V AC.</t>
  </si>
  <si>
    <t xml:space="preserve">Instalacion válvula de mariposa Diametro 30" (760 mm),  fabricadas bajo la norma AWWA C504. Con actuador eléctrico trifasico 220 V AC, </t>
  </si>
  <si>
    <t xml:space="preserve">Instalacion de válvula de mariposa Diametro 20" (500 mm), entrada y salida agua de lavado, fabricadas bajo la norma AWWA C504 . Con actuador eléctrico trifasico 220 V AC. </t>
  </si>
  <si>
    <t xml:space="preserve">Instalacion de válvula de mariposa Diametro 6” (150 mm), control de entrada de aire a filtros, fabricadas bajo la norma AWWA C504 . Con actuador eléctrico trifasico 220 V AC. </t>
  </si>
  <si>
    <t>Instalacion Falsos fondos prefabricados en plástico</t>
  </si>
  <si>
    <t>Instalacion Bombas para lavado de filtros</t>
  </si>
  <si>
    <t>Instalacion Val. Compuerta descarga de bombas de lavado</t>
  </si>
  <si>
    <t>Instalacion Val. Cheque descarga de bombas de lavado.</t>
  </si>
  <si>
    <t>Instalacion Sopladores para lavado de filtros</t>
  </si>
  <si>
    <t>Instalacion valvula de bola en acero alcarbon flanchada 150 PSI . Diam. 4" (100 mm)</t>
  </si>
  <si>
    <t>Instalacion Valvula de Cheque descarga de sopladores. Diam. 6 " (150 mm)</t>
  </si>
  <si>
    <t>Instalacion valvula de compuerta tipo guillotina con actuador electrico, salida lodos sedimentadores  diametro 20" (500 mm)</t>
  </si>
  <si>
    <t>Instalacion Agitadores para deposito de homegeneización, 6,2 KW, 580 RPM</t>
  </si>
  <si>
    <t>Instalacion Bombas centrifugas sumergibles 190 m3/h, 9,7 mca</t>
  </si>
  <si>
    <t>Instalacion Espesadores de lodos por gravedad diametro 24.800 mm altura 4000</t>
  </si>
  <si>
    <t>Instalacion Agitador para cámara de lodo espesado 1,7 kw, 860 rpm</t>
  </si>
  <si>
    <t>Instalacion Bombas de tornillo helicoidal 30 m3/h, 10 mca</t>
  </si>
  <si>
    <t>Instalacion Centrifugas de deshidratación 30 m3/h, carga masica 912, 4 kg/h</t>
  </si>
  <si>
    <t>Instalacion Equipo Preparacion de Polielectrolito</t>
  </si>
  <si>
    <t>Instalacion Bombas de tornillo, 2.129 m3/h, 20 mca</t>
  </si>
  <si>
    <t>Instalacion Rotámetros para ajustar el caudal, 3 a 18 GPM</t>
  </si>
  <si>
    <t>Instalacion Bombas de tornillo helicoidal, 5,6 m3/h, 18 mca</t>
  </si>
  <si>
    <t>Instalacion Silo de almacenamiento de lodo deshidratado volumen 100 m3</t>
  </si>
  <si>
    <t>Instalacion Polipasto para manejo de Cargas</t>
  </si>
  <si>
    <t>Instalacion Silo de almacenamiento de solucion de Cal 58 m3</t>
  </si>
  <si>
    <t>Instalacion Equipo Volumetrico para dosificaión de Cal</t>
  </si>
  <si>
    <t>Instalacion Cuba de Dilución de Cal 4 m3</t>
  </si>
  <si>
    <t>Instalacion Silo de almacenamiento solución de sulfato de alumino 40 m3</t>
  </si>
  <si>
    <t>Instalacion Bomba centrifuga llenado de silo de sulfato de aluminio</t>
  </si>
  <si>
    <t>Instalacion Bombas dosificadoras de sulfato de aluminio</t>
  </si>
  <si>
    <t>Instalacion Equipo volumetrico para dosificaión de sulfato</t>
  </si>
  <si>
    <t>Instalacion Contenedores en acero al carbono</t>
  </si>
  <si>
    <t xml:space="preserve">Instalacion sistema de dosificacion de cloro gaseoso </t>
  </si>
  <si>
    <t>Instalacion de trunions para cilindros de toneladas</t>
  </si>
  <si>
    <t>Instalacion sistema para movilizar cilindros de tonelada</t>
  </si>
  <si>
    <t>Instalacion Regulador de vacío para poscloración</t>
  </si>
  <si>
    <t>Instalacion sistema de neutralizacion de fugas de gas cloro</t>
  </si>
  <si>
    <t>Instalacion Báscula para cilindro de cloro</t>
  </si>
  <si>
    <t>Instalacion Detector de fugas de Cloro</t>
  </si>
  <si>
    <t>Instalacion Analizador de Cloro residual</t>
  </si>
  <si>
    <t>Instalacion de accesorios para la linea de conduccion de gas cloro de cilindros a cloradores</t>
  </si>
  <si>
    <t>Instalcion Equipo hidroneumático</t>
  </si>
  <si>
    <t>Instalacion Compresor</t>
  </si>
  <si>
    <t xml:space="preserve">Instalacion Bomba centrifuga </t>
  </si>
  <si>
    <t>Instalacion tuberia en acero al carbon ASTM- A53 diametro 4" (100 mm) sifonamiento</t>
  </si>
  <si>
    <t xml:space="preserve">Instalacion e instalación  nueva Planta electrica de 750 KW/ 440 voltios, con transferencia automatica y pruebas de puesta en marcha </t>
  </si>
  <si>
    <t>Total Instalacion Equipos electromecanicos</t>
  </si>
  <si>
    <t>Relleno detrás de muros de contención</t>
  </si>
  <si>
    <t>Tapas de Inspección (1,30 x 1,20 m) en làmina de acero, Incluye Marco y contramarco.</t>
  </si>
  <si>
    <t>SEq31.01</t>
  </si>
  <si>
    <t>Seq31.01.01</t>
  </si>
  <si>
    <t>Seq31.01.02</t>
  </si>
  <si>
    <t>Seq31.01.04</t>
  </si>
  <si>
    <t>Seq31.01.05</t>
  </si>
  <si>
    <t>Seq31.01.06</t>
  </si>
  <si>
    <t>Seq31.01.07</t>
  </si>
  <si>
    <t>Seq31.01.08</t>
  </si>
  <si>
    <t>Seq31.01.09</t>
  </si>
  <si>
    <t>Seq31.01.10</t>
  </si>
  <si>
    <t>Seq31.01.11</t>
  </si>
  <si>
    <t>Seq31.01.12</t>
  </si>
  <si>
    <t>Seq31.01.13</t>
  </si>
  <si>
    <t>Seq31.01.13A</t>
  </si>
  <si>
    <t>Seq31.01.13B</t>
  </si>
  <si>
    <t>Seq31.01.14</t>
  </si>
  <si>
    <t>Seq31.01.15</t>
  </si>
  <si>
    <t>Seq31.01.16</t>
  </si>
  <si>
    <t>Seq31.01.17</t>
  </si>
  <si>
    <t>Seq31.01.18</t>
  </si>
  <si>
    <t>Seq31.01.19</t>
  </si>
  <si>
    <t>Seq31.01.20</t>
  </si>
  <si>
    <t>Seq31.01.21</t>
  </si>
  <si>
    <t>Seq31.01.22</t>
  </si>
  <si>
    <t>Seq31.01.23</t>
  </si>
  <si>
    <t>Seq31.01.24</t>
  </si>
  <si>
    <t>Seq31.01.25</t>
  </si>
  <si>
    <t>Seq31.01.26</t>
  </si>
  <si>
    <t>Seq31.01.27</t>
  </si>
  <si>
    <t>Seq31.01.28</t>
  </si>
  <si>
    <t>Seq31.01.29</t>
  </si>
  <si>
    <t>Seq31.01.30</t>
  </si>
  <si>
    <t>Seq31.01.31</t>
  </si>
  <si>
    <t>Seq31.01.32</t>
  </si>
  <si>
    <t>Seq31.01.33</t>
  </si>
  <si>
    <t>Seq31.01.34</t>
  </si>
  <si>
    <t>Seq31.01.35</t>
  </si>
  <si>
    <t>Seq31.01.36</t>
  </si>
  <si>
    <t>Seq31.01.37</t>
  </si>
  <si>
    <t>Seq31.01.38</t>
  </si>
  <si>
    <t>Seq31.01.39</t>
  </si>
  <si>
    <t>Seq31.01.40</t>
  </si>
  <si>
    <t>Seq31.01.41</t>
  </si>
  <si>
    <t>Seq31.01.42</t>
  </si>
  <si>
    <t>Seq31.01.43</t>
  </si>
  <si>
    <t>Seq31.01.44</t>
  </si>
  <si>
    <t>Seq31.01.45</t>
  </si>
  <si>
    <t>Seq31.01.46</t>
  </si>
  <si>
    <t>Seq31.01.47</t>
  </si>
  <si>
    <t>Seq31.01.48</t>
  </si>
  <si>
    <t>Seq31.01.49</t>
  </si>
  <si>
    <t>Seq31.01.50</t>
  </si>
  <si>
    <t>Seq31.01.51</t>
  </si>
  <si>
    <t>Seq31.01.52</t>
  </si>
  <si>
    <t>Seq31.01.53</t>
  </si>
  <si>
    <t>Seq31.01.54</t>
  </si>
  <si>
    <t>Seq31.01.55</t>
  </si>
  <si>
    <t>Seq31.01.56</t>
  </si>
  <si>
    <t>Seq31.01.57</t>
  </si>
  <si>
    <t>Seq31.01.58</t>
  </si>
  <si>
    <t>Seq31.01.59</t>
  </si>
  <si>
    <t>Seq31.01.60</t>
  </si>
  <si>
    <t>Seq31.01.61</t>
  </si>
  <si>
    <t>Seq31.01.62</t>
  </si>
  <si>
    <t>Seq31.01.63</t>
  </si>
  <si>
    <t>Seq31.01.64</t>
  </si>
  <si>
    <t>Seq31.01.65</t>
  </si>
  <si>
    <t>Seq02</t>
  </si>
  <si>
    <t>Seq02.01</t>
  </si>
  <si>
    <t>Vr. Unitario ($) incluido IVA</t>
  </si>
  <si>
    <t>Suministro Desarenador Vortex, capacidad 2.000 l/s, incluye bomba , transmision piezas bajo el agua panel de control y tornillo desarenador</t>
  </si>
  <si>
    <t>Suministro de asistencia y supervision tecnica de personal especializado al inicio, mitad y final  del montaje de las lamelas plasticas, soporteria de lamelas y rasquetas</t>
  </si>
  <si>
    <t>Seq31.01.19A</t>
  </si>
  <si>
    <t>Cant.</t>
  </si>
  <si>
    <t>31.01.19A</t>
  </si>
  <si>
    <t>Suministro de asistencia y supervision tecnica de personal especializado al inicio, mitad y final del montaje de las lamelas plasticas, soporteria de lamelas y rasquetas</t>
  </si>
  <si>
    <t>Vr. Total ($)</t>
  </si>
  <si>
    <t>Suministro y montaje de sistema de puesta a tierra el cual incluye: Cable de cobre desnudo calibre 1/0 AWG, Varilla de cobre  de 5/8" x 2,4 m, Soldadura exotermica de 115 gr, Registro de Tierra de 40x40 cms</t>
  </si>
  <si>
    <t>CanT</t>
  </si>
  <si>
    <t>Cant</t>
  </si>
  <si>
    <t>Suministro e instalación de tubería metálica descolgada y/o de sobreponer, incluye accesorios, elementos de fijación y soportería cada 1,2mts, puesta a tierra según sección 250 NTC 2050, alambre dulce para guía de cables, certificación de producto RETIE. Todos los soportes del sistema deberán cumplir con la NSR 10</t>
  </si>
  <si>
    <t>AIU</t>
  </si>
  <si>
    <t>Relleno detrás de muros de contención en material seleccionado de rio 1 1/2" (balastro), incluye suministro de material</t>
  </si>
  <si>
    <t>Relleno detrás de muros de contención en material seleccionado de rio 1 1/2" (balastro) incluye suministro de material</t>
  </si>
  <si>
    <t>Dados de anclaje concreto f'c=28 Mpa, 0,4 m3</t>
  </si>
  <si>
    <t>Suministro e Instalación de Relleno detrás de muros de contención en material seleccionado de rio 1 1/2" (balastro)</t>
  </si>
  <si>
    <t>Dados de anclaje concreto f'c=28 Mpa; 0,4 m3</t>
  </si>
  <si>
    <t>Retiro y botada material filtranteo a botadero autorizado &lt; 15 Km</t>
  </si>
  <si>
    <t>Relleno detrás de muros de contención en material seleccionado de rio 1 1/2" (balastro); incluye suministro de material</t>
  </si>
  <si>
    <t>Relleno en material seleccionado de rio 1 1/2" (balastro) esp=0,20, incluye suministro de material</t>
  </si>
  <si>
    <t>Relleno manual sobre cimentación con  material seleccionado de rio 1 1/2" (balasto); incluye suministro de material</t>
  </si>
  <si>
    <t>Relleno manual sobre cimentación con material seleccionado de rio 1 1/2" (balasto) esp=0,20 m incluye suministro de material</t>
  </si>
  <si>
    <t>Relleno en material seleccionado de rio 1 1/2" (balasto) esp=0,20 m, incluye suministro de material</t>
  </si>
  <si>
    <t>Relleno manual sobre cimentación con material seleccionado de rio 1 1/2" (balasto) incluye suministro de material</t>
  </si>
  <si>
    <t xml:space="preserve">Relleno manual sobre cimentación con material seleccionado de rio 1 1/2" (balasto); incluye suministro de material </t>
  </si>
  <si>
    <t>Relleno en material seleccionado de rio 1 1/2" (balasto) esp=0,20 m; incluye suministro de material</t>
  </si>
  <si>
    <t>Relleno manual sobre cimentación con material seleccionado de rio 1 1/2" (balasto); incluye suministro de material</t>
  </si>
  <si>
    <t>Relleno manual sobre cimentación con material seleccionado de rio 1 1/2" (balasto), incluye suministro de material</t>
  </si>
  <si>
    <t>Relleno manual sobre cimentación con en material seleccionado de rio 1 1/2" (balasto), incluye suministro de material</t>
  </si>
  <si>
    <t>Relleno en material seleccionado de rio 1 1/2" (balasto) sobre cimentación, incluye suministro de material</t>
  </si>
  <si>
    <t>Relleno zanjas en arena de rio, Incluye suministro de arena</t>
  </si>
  <si>
    <t>Suministro e Instalación Tuberia de PRFV SN5000 PN6 , diametro 1200 mm, incluye uniones y anclajes</t>
  </si>
  <si>
    <t>Suministro e InstalaciónTuberia de PRFV SN5000 PN6 , diametro 700 mm, incluye uniones y anclajes</t>
  </si>
  <si>
    <t>Suministro e Instalación Codo 90 grados de PRFV SN5000 PN6 , diametro 1200 mm, uniòn mediante juntas PNG.</t>
  </si>
  <si>
    <t>Suministro e Instalación Codo 90 grados de PRFV SN5000 PN6 , diametro 700 mm, uniòn mediante juntas PNG.</t>
  </si>
  <si>
    <t>Suministro e Instalación  Tuberia de PEAD PN6 , diametro 355 mm, incluye uniones y anclajes</t>
  </si>
  <si>
    <t>Suministro e Instalación Tuberia de PRFV SN5000 PN6 , diametro 500 mm, incluye uniones y anclajes</t>
  </si>
  <si>
    <t>Suministro e Instalación Tuberia de PEAD PN6 , diametro 315 mm, incluye uniones y anclajes</t>
  </si>
  <si>
    <t>Suministro e Instalación Tuberia en acero inoxidable AISI 316 , diametro 150 mm, incluye uniones y anclajes</t>
  </si>
  <si>
    <t xml:space="preserve"> Suministro e Instalación  Tuberia en acero inoxidable AISI 316 , diametro 100 mm, incluye uniones y anclajes</t>
  </si>
  <si>
    <t xml:space="preserve"> Suministro e Instalación Tuberia de PEAD PN16 , diametro 90 mm, incluye uniones y anclajes</t>
  </si>
  <si>
    <t xml:space="preserve"> Suministro e Instalación Tuberia en acero inoxidable AISI 316 , diametro 200 mm, incluye uniones y anclajes</t>
  </si>
  <si>
    <t>Suministro e Instalación Tuberia de PEAD PN6 , diametro 160 mm, incluye uniones y anclajes</t>
  </si>
  <si>
    <t>Suministro e Instalación Tuberia de PEAD PN16 , diametro 315 mm, incluye uniones y anclajes</t>
  </si>
  <si>
    <t>Suministro e Instalación Tuberia Novafort PVC , diametro 250 mm, incluye uniones y anclajes</t>
  </si>
  <si>
    <t>Suministro e Instalación Tuberia Novafort PVC , diametro 600 mm, incluye uniones y anclajes</t>
  </si>
  <si>
    <t>Suministro e Instalación  Tuberia Novafort PVC , diametro 1000 mm, incluye uniones y anclajes</t>
  </si>
  <si>
    <t>Suministro e Instalación  Tubería Pvc Sanitaria 4" (Inc Atraque)</t>
  </si>
  <si>
    <t>Suministro e Instalación  Tubería Pvc Alcantarillado (D=110Mm) (Inc. Hidrosellos Y Accesorios)</t>
  </si>
  <si>
    <t>Suministro e Instalación Tubería Pvc Alcantarillado (D=160Mm) (Inc. Hidrosellos Y Accesorios)</t>
  </si>
  <si>
    <t>Suministro e Instalación  Tubería Pvc Alcantarillado (D=200Mm) (Inc. Hidrosellos Y Accesorios)</t>
  </si>
  <si>
    <t>Suministro e Instalación  Tapón Soldado Inspección 3" - 4 "</t>
  </si>
  <si>
    <t>Suministro e Instalación  Accesorios Pvc- S 4"</t>
  </si>
  <si>
    <t>Suministro e Instalación  Tubería Pvc - P Rde 9 1/2"</t>
  </si>
  <si>
    <t>Suministro e Instalación  Tubería Pvc - P Rde 11 3/4"</t>
  </si>
  <si>
    <t>Suministro e Instalación  Tubería Pvc - P Rde 13.5  1"</t>
  </si>
  <si>
    <t>Suministro e Instalación  Accesorios De 1/2" Pvc-P (Se Excluyen La Uniones)</t>
  </si>
  <si>
    <t xml:space="preserve"> Suministro e Instalación Accesorios De 3/4" Pvc-P (Se Excluyen La Uniones)</t>
  </si>
  <si>
    <t>Suministro e Instalación Accesorios De 1" Pvc-P (Se Excluyen La Uniones)</t>
  </si>
  <si>
    <t>Suministro e Instalación  Tubería Pvc Alcantarillado (D=160Mm) (Inc. Hidrosellos Y Accesorios)</t>
  </si>
  <si>
    <t xml:space="preserve"> Suministro, transporte e instalación Sub-base B-400 esp= 30 cm</t>
  </si>
  <si>
    <t xml:space="preserve"> Suministro, transporte e instalación Sub-base B-400 esp= 15 cm</t>
  </si>
  <si>
    <t xml:space="preserve"> Suministro, transporte e instalación Base B-600 esp= 10 cm.</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</si>
</sst>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 #,##0.00_);[Red]\(&quot;$&quot;\ #,##0.00\)"/>
    <numFmt numFmtId="42" formatCode="_(&quot;$&quot;\ * #,##0_);_(&quot;$&quot;\ * \(#,##0\);_(&quot;$&quot;\ * &quot;-&quot;_);_(@_)"/>
    <numFmt numFmtId="44" formatCode="_(&quot;$&quot;\ * #,##0.00_);_(&quot;$&quot;\ * \(#,##0.00\);_(&quot;$&quot;\ * &quot;-&quot;??_);_(@_)"/>
    <numFmt numFmtId="43" formatCode="_(* #,##0.00_);_(* \(#,##0.00\);_(* &quot;-&quot;??_);_(@_)"/>
    <numFmt numFmtId="164" formatCode="_-&quot;$&quot;* #,##0_-;\-&quot;$&quot;* #,##0_-;_-&quot;$&quot;* &quot;-&quot;_-;_-@_-"/>
    <numFmt numFmtId="165" formatCode="_-&quot;$&quot;* #,##0.00_-;\-&quot;$&quot;* #,##0.00_-;_-&quot;$&quot;* &quot;-&quot;??_-;_-@_-"/>
    <numFmt numFmtId="166" formatCode="_-* #,##0.00_-;\-* #,##0.00_-;_-* &quot;-&quot;??_-;_-@_-"/>
    <numFmt numFmtId="167" formatCode="_ * #,##0.00_ ;_ * \-#,##0.00_ ;_ * &quot;-&quot;??_ ;_ @_ "/>
    <numFmt numFmtId="168" formatCode="#,##0[$€];[Red]\-#,##0[$€]"/>
    <numFmt numFmtId="169" formatCode="_(* #,##0_);_(* \(#,##0\);_(* &quot;-&quot;??_);_(@_)"/>
    <numFmt numFmtId="170" formatCode="[$$-240A]\ #,##0.00"/>
    <numFmt numFmtId="171" formatCode="[$$-240A]\ #,##0"/>
    <numFmt numFmtId="172" formatCode="_(&quot;$&quot;\ * #,##0_);_(&quot;$&quot;\ * \(#,##0\);_(&quot;$&quot;\ * &quot;-&quot;??_);_(@_)"/>
    <numFmt numFmtId="173" formatCode="0.0"/>
    <numFmt numFmtId="174" formatCode="0.000%"/>
    <numFmt numFmtId="175" formatCode="_(&quot;$&quot;\ * #,##0.00_);_(&quot;$&quot;\ * \(#,##0.00\);_(&quot;$&quot;\ * &quot;-&quot;_);_(@_)"/>
    <numFmt numFmtId="176" formatCode="&quot;$&quot;#,##0.00"/>
    <numFmt numFmtId="177" formatCode="&quot;$&quot;\ #,##0"/>
  </numFmts>
  <fonts count="25">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10"/>
      <name val="Arial"/>
      <family val="2"/>
    </font>
    <font>
      <sz val="11"/>
      <color indexed="8"/>
      <name val="Calibri"/>
      <family val="2"/>
    </font>
    <font>
      <sz val="8"/>
      <name val="Garrison Light Sans"/>
    </font>
    <font>
      <sz val="10"/>
      <name val="MS Sans Serif"/>
      <family val="2"/>
    </font>
    <font>
      <sz val="10"/>
      <name val="Arial"/>
      <family val="2"/>
    </font>
    <font>
      <sz val="9"/>
      <color theme="1"/>
      <name val="Calibri"/>
      <family val="2"/>
      <scheme val="minor"/>
    </font>
    <font>
      <b/>
      <sz val="9"/>
      <color theme="1"/>
      <name val="Trebuchet MS"/>
      <family val="2"/>
    </font>
    <font>
      <b/>
      <sz val="9"/>
      <color theme="1"/>
      <name val="Calibri"/>
      <family val="2"/>
      <scheme val="minor"/>
    </font>
    <font>
      <sz val="9"/>
      <color indexed="8"/>
      <name val="Calibri"/>
      <family val="2"/>
      <scheme val="minor"/>
    </font>
    <font>
      <b/>
      <sz val="8"/>
      <color theme="1"/>
      <name val="Arial Narrow"/>
      <family val="2"/>
    </font>
    <font>
      <sz val="8"/>
      <color theme="1"/>
      <name val="Arial Narrow"/>
      <family val="2"/>
    </font>
    <font>
      <sz val="8"/>
      <color indexed="8"/>
      <name val="Arial Narrow"/>
      <family val="2"/>
    </font>
    <font>
      <b/>
      <sz val="9"/>
      <color theme="1"/>
      <name val="Arial Narrow"/>
      <family val="2"/>
    </font>
    <font>
      <sz val="9"/>
      <color theme="1"/>
      <name val="Arial Narrow"/>
      <family val="2"/>
    </font>
    <font>
      <sz val="9"/>
      <color indexed="8"/>
      <name val="Arial Narrow"/>
      <family val="2"/>
    </font>
    <font>
      <sz val="9"/>
      <name val="Arial Narrow"/>
      <family val="2"/>
    </font>
    <font>
      <b/>
      <sz val="9"/>
      <color indexed="8"/>
      <name val="Arial Narrow"/>
      <family val="2"/>
    </font>
    <font>
      <sz val="8.5"/>
      <color indexed="8"/>
      <name val="Arial Narrow"/>
      <family val="2"/>
    </font>
    <font>
      <b/>
      <sz val="9"/>
      <name val="Arial Narrow"/>
      <family val="2"/>
    </font>
    <font>
      <sz val="9"/>
      <color rgb="FF000000"/>
      <name val="Arial Narrow"/>
      <family val="2"/>
    </font>
    <font>
      <sz val="9"/>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hair">
        <color auto="1"/>
      </top>
      <bottom style="hair">
        <color auto="1"/>
      </bottom>
      <diagonal/>
    </border>
    <border>
      <left style="thin">
        <color auto="1"/>
      </left>
      <right/>
      <top style="thin">
        <color auto="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style="hair">
        <color auto="1"/>
      </bottom>
      <diagonal/>
    </border>
  </borders>
  <cellStyleXfs count="26">
    <xf numFmtId="0" fontId="0" fillId="0" borderId="0"/>
    <xf numFmtId="43" fontId="1" fillId="0" borderId="0" applyFont="0" applyFill="0" applyBorder="0" applyAlignment="0" applyProtection="0"/>
    <xf numFmtId="0" fontId="2" fillId="0" borderId="0"/>
    <xf numFmtId="40" fontId="6" fillId="0" borderId="0">
      <alignment horizontal="center"/>
    </xf>
    <xf numFmtId="168" fontId="7" fillId="0" borderId="0" applyFont="0" applyFill="0" applyBorder="0" applyAlignment="0" applyProtection="0"/>
    <xf numFmtId="166" fontId="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6" fontId="5" fillId="0" borderId="0" applyFont="0" applyFill="0" applyBorder="0" applyAlignment="0" applyProtection="0"/>
    <xf numFmtId="44" fontId="3" fillId="0" borderId="0" applyFont="0" applyFill="0" applyBorder="0" applyAlignment="0" applyProtection="0"/>
    <xf numFmtId="0" fontId="4" fillId="0" borderId="0"/>
    <xf numFmtId="0" fontId="2" fillId="0" borderId="0"/>
    <xf numFmtId="0" fontId="1" fillId="0" borderId="0"/>
    <xf numFmtId="0" fontId="3" fillId="0" borderId="0"/>
    <xf numFmtId="0" fontId="4" fillId="0" borderId="0"/>
    <xf numFmtId="0" fontId="4" fillId="0" borderId="0"/>
    <xf numFmtId="9"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xf numFmtId="0" fontId="8" fillId="0" borderId="0"/>
    <xf numFmtId="44"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4" fillId="0" borderId="0"/>
  </cellStyleXfs>
  <cellXfs count="697">
    <xf numFmtId="0" fontId="0" fillId="0" borderId="0" xfId="0"/>
    <xf numFmtId="0" fontId="9" fillId="0" borderId="0" xfId="0" applyFont="1" applyAlignment="1">
      <alignment vertical="center" wrapText="1"/>
    </xf>
    <xf numFmtId="169" fontId="9" fillId="0" borderId="0" xfId="1" applyNumberFormat="1" applyFont="1" applyAlignment="1">
      <alignment vertical="center" wrapText="1"/>
    </xf>
    <xf numFmtId="0" fontId="9" fillId="0" borderId="0" xfId="0" applyFont="1" applyAlignment="1">
      <alignment horizontal="center" vertical="center" wrapText="1"/>
    </xf>
    <xf numFmtId="0" fontId="9" fillId="4" borderId="0" xfId="0" applyFont="1" applyFill="1" applyAlignment="1">
      <alignment horizontal="center" vertical="center" wrapText="1"/>
    </xf>
    <xf numFmtId="0" fontId="9" fillId="0" borderId="33" xfId="0" applyFont="1" applyBorder="1" applyAlignment="1">
      <alignment horizontal="center" vertical="center" wrapText="1"/>
    </xf>
    <xf numFmtId="43" fontId="9" fillId="0" borderId="0" xfId="0" applyNumberFormat="1" applyFont="1" applyAlignment="1">
      <alignment horizontal="center" vertical="center" wrapText="1"/>
    </xf>
    <xf numFmtId="0" fontId="9" fillId="0" borderId="11" xfId="0" applyFont="1" applyBorder="1" applyAlignment="1">
      <alignment horizontal="center" vertical="center" wrapText="1"/>
    </xf>
    <xf numFmtId="0" fontId="14" fillId="0" borderId="0" xfId="0" applyFont="1" applyAlignment="1">
      <alignment horizontal="center" vertical="center" wrapText="1"/>
    </xf>
    <xf numFmtId="0" fontId="13" fillId="0" borderId="33" xfId="0" applyFont="1" applyBorder="1" applyAlignment="1">
      <alignment horizontal="center" vertical="center" wrapText="1"/>
    </xf>
    <xf numFmtId="49" fontId="13" fillId="4" borderId="33" xfId="0" applyNumberFormat="1" applyFont="1" applyFill="1" applyBorder="1" applyAlignment="1">
      <alignment horizontal="center" vertical="center" wrapText="1"/>
    </xf>
    <xf numFmtId="0" fontId="14" fillId="4" borderId="0" xfId="0" applyFont="1" applyFill="1" applyAlignment="1">
      <alignment horizontal="center" vertical="center" wrapText="1"/>
    </xf>
    <xf numFmtId="0" fontId="14" fillId="0" borderId="33" xfId="0" applyFont="1" applyBorder="1" applyAlignment="1">
      <alignment horizontal="center" vertical="center" wrapText="1"/>
    </xf>
    <xf numFmtId="169" fontId="14" fillId="0" borderId="33" xfId="1" applyNumberFormat="1" applyFont="1" applyBorder="1" applyAlignment="1">
      <alignment vertical="center" wrapText="1"/>
    </xf>
    <xf numFmtId="170" fontId="14" fillId="0" borderId="33" xfId="0" applyNumberFormat="1" applyFont="1" applyBorder="1" applyAlignment="1">
      <alignment horizontal="center" vertical="center" wrapText="1"/>
    </xf>
    <xf numFmtId="170" fontId="14" fillId="0" borderId="0" xfId="0" applyNumberFormat="1" applyFont="1" applyAlignment="1">
      <alignment horizontal="center" vertical="center" wrapText="1"/>
    </xf>
    <xf numFmtId="0" fontId="14" fillId="0" borderId="33" xfId="0" applyFont="1" applyBorder="1" applyAlignment="1">
      <alignment horizontal="center" vertical="justify" wrapText="1"/>
    </xf>
    <xf numFmtId="0" fontId="14" fillId="0" borderId="33" xfId="0" applyFont="1" applyFill="1" applyBorder="1" applyAlignment="1">
      <alignment horizontal="center" vertical="center" wrapText="1"/>
    </xf>
    <xf numFmtId="0" fontId="13" fillId="0" borderId="33" xfId="0" applyFont="1" applyFill="1" applyBorder="1" applyAlignment="1">
      <alignment horizontal="center" vertical="center" wrapText="1"/>
    </xf>
    <xf numFmtId="169" fontId="14" fillId="0" borderId="0" xfId="1" applyNumberFormat="1" applyFont="1" applyAlignment="1">
      <alignment vertical="center" wrapText="1"/>
    </xf>
    <xf numFmtId="0" fontId="14" fillId="0" borderId="10" xfId="0" applyFont="1" applyBorder="1" applyAlignment="1">
      <alignment horizontal="center" vertical="top"/>
    </xf>
    <xf numFmtId="0" fontId="13" fillId="0" borderId="11" xfId="0" applyFont="1" applyBorder="1" applyAlignment="1">
      <alignment horizontal="center" vertical="justify"/>
    </xf>
    <xf numFmtId="0" fontId="14" fillId="0" borderId="11" xfId="0" applyFont="1" applyBorder="1" applyAlignment="1">
      <alignment horizontal="center" vertical="top"/>
    </xf>
    <xf numFmtId="169" fontId="14" fillId="0" borderId="11" xfId="1" applyNumberFormat="1" applyFont="1" applyBorder="1" applyAlignment="1">
      <alignment vertical="top"/>
    </xf>
    <xf numFmtId="0" fontId="14" fillId="0" borderId="11" xfId="0" applyFont="1" applyBorder="1" applyAlignment="1">
      <alignment horizontal="center"/>
    </xf>
    <xf numFmtId="170" fontId="13" fillId="0" borderId="12" xfId="0" applyNumberFormat="1" applyFont="1" applyBorder="1" applyAlignment="1">
      <alignment horizontal="center"/>
    </xf>
    <xf numFmtId="0" fontId="14" fillId="0" borderId="0" xfId="0" applyFont="1" applyAlignment="1">
      <alignment vertical="center" wrapText="1"/>
    </xf>
    <xf numFmtId="0" fontId="17" fillId="0" borderId="0" xfId="0" applyFont="1" applyAlignment="1">
      <alignment horizontal="center" vertical="center" wrapText="1"/>
    </xf>
    <xf numFmtId="0" fontId="16" fillId="0" borderId="33" xfId="0" applyFont="1" applyBorder="1" applyAlignment="1">
      <alignment horizontal="center" vertical="center" wrapText="1"/>
    </xf>
    <xf numFmtId="169" fontId="16" fillId="0" borderId="33" xfId="1" applyNumberFormat="1" applyFont="1" applyBorder="1" applyAlignment="1">
      <alignment vertical="center" wrapText="1"/>
    </xf>
    <xf numFmtId="49" fontId="16" fillId="4" borderId="33" xfId="0" applyNumberFormat="1" applyFont="1" applyFill="1" applyBorder="1" applyAlignment="1">
      <alignment horizontal="center" vertical="center" wrapText="1"/>
    </xf>
    <xf numFmtId="0" fontId="17" fillId="0" borderId="33" xfId="0" applyFont="1" applyBorder="1" applyAlignment="1">
      <alignment horizontal="center" vertical="center" wrapText="1"/>
    </xf>
    <xf numFmtId="169" fontId="17" fillId="0" borderId="33" xfId="1" applyNumberFormat="1" applyFont="1" applyBorder="1" applyAlignment="1">
      <alignment vertical="center" wrapText="1"/>
    </xf>
    <xf numFmtId="169" fontId="17" fillId="0" borderId="33" xfId="1" applyNumberFormat="1" applyFont="1" applyFill="1" applyBorder="1" applyAlignment="1">
      <alignment vertical="center" wrapText="1"/>
    </xf>
    <xf numFmtId="0" fontId="17" fillId="0" borderId="33" xfId="0" applyFont="1" applyFill="1" applyBorder="1" applyAlignment="1">
      <alignment horizontal="center" vertical="center" wrapText="1"/>
    </xf>
    <xf numFmtId="0" fontId="16" fillId="0" borderId="33" xfId="0" applyFont="1" applyFill="1" applyBorder="1" applyAlignment="1">
      <alignment horizontal="center" vertical="center" wrapText="1"/>
    </xf>
    <xf numFmtId="169" fontId="17" fillId="0" borderId="0" xfId="1" applyNumberFormat="1" applyFont="1" applyAlignment="1">
      <alignment vertical="center" wrapText="1"/>
    </xf>
    <xf numFmtId="170" fontId="16" fillId="0" borderId="12" xfId="0" applyNumberFormat="1" applyFont="1" applyBorder="1" applyAlignment="1">
      <alignment horizontal="center"/>
    </xf>
    <xf numFmtId="0" fontId="17" fillId="0" borderId="0" xfId="0" applyFont="1" applyAlignment="1">
      <alignment vertical="center" wrapText="1"/>
    </xf>
    <xf numFmtId="169" fontId="13" fillId="0" borderId="33" xfId="1" applyNumberFormat="1" applyFont="1" applyBorder="1" applyAlignment="1">
      <alignment horizontal="center" vertical="center" wrapText="1"/>
    </xf>
    <xf numFmtId="169" fontId="14" fillId="0" borderId="33" xfId="1" applyNumberFormat="1" applyFont="1" applyBorder="1" applyAlignment="1">
      <alignment horizontal="center" vertical="center" wrapText="1"/>
    </xf>
    <xf numFmtId="169" fontId="14" fillId="0" borderId="33" xfId="1" applyNumberFormat="1" applyFont="1" applyFill="1" applyBorder="1" applyAlignment="1">
      <alignment horizontal="center" vertical="center" wrapText="1"/>
    </xf>
    <xf numFmtId="169" fontId="14" fillId="0" borderId="0" xfId="1" applyNumberFormat="1" applyFont="1" applyAlignment="1">
      <alignment horizontal="center" vertical="center" wrapText="1"/>
    </xf>
    <xf numFmtId="0" fontId="16" fillId="0" borderId="33" xfId="0" applyFont="1" applyBorder="1" applyAlignment="1">
      <alignment vertical="center" wrapText="1"/>
    </xf>
    <xf numFmtId="0" fontId="17" fillId="0" borderId="33" xfId="0" applyFont="1" applyBorder="1" applyAlignment="1">
      <alignment vertical="center" wrapText="1"/>
    </xf>
    <xf numFmtId="170" fontId="17" fillId="0" borderId="33" xfId="0" applyNumberFormat="1" applyFont="1" applyBorder="1" applyAlignment="1">
      <alignment vertical="center" wrapText="1"/>
    </xf>
    <xf numFmtId="0" fontId="16" fillId="0" borderId="0" xfId="0" applyFont="1"/>
    <xf numFmtId="49" fontId="13" fillId="4" borderId="33" xfId="0" applyNumberFormat="1" applyFont="1" applyFill="1" applyBorder="1" applyAlignment="1">
      <alignment vertical="center" wrapText="1"/>
    </xf>
    <xf numFmtId="0" fontId="14" fillId="4" borderId="0" xfId="0" applyFont="1" applyFill="1" applyAlignment="1">
      <alignment vertical="center" wrapText="1"/>
    </xf>
    <xf numFmtId="0" fontId="13" fillId="0" borderId="33" xfId="0" applyFont="1" applyBorder="1" applyAlignment="1">
      <alignment vertical="center" wrapText="1"/>
    </xf>
    <xf numFmtId="0" fontId="14" fillId="0" borderId="33" xfId="0" applyFont="1" applyBorder="1" applyAlignment="1">
      <alignment vertical="center" wrapText="1"/>
    </xf>
    <xf numFmtId="170" fontId="14" fillId="0" borderId="33" xfId="0" applyNumberFormat="1" applyFont="1" applyBorder="1" applyAlignment="1">
      <alignment vertical="center" wrapText="1"/>
    </xf>
    <xf numFmtId="170" fontId="14" fillId="0" borderId="0" xfId="0" applyNumberFormat="1" applyFont="1" applyAlignment="1">
      <alignment vertical="center" wrapText="1"/>
    </xf>
    <xf numFmtId="0" fontId="14" fillId="0" borderId="33" xfId="0" applyFont="1" applyBorder="1" applyAlignment="1">
      <alignment vertical="justify" wrapText="1"/>
    </xf>
    <xf numFmtId="169" fontId="16" fillId="0" borderId="33" xfId="1" applyNumberFormat="1" applyFont="1" applyBorder="1" applyAlignment="1">
      <alignment horizontal="right" vertical="center" wrapText="1"/>
    </xf>
    <xf numFmtId="169" fontId="17" fillId="0" borderId="33" xfId="1" applyNumberFormat="1" applyFont="1" applyBorder="1" applyAlignment="1">
      <alignment horizontal="right" vertical="center" wrapText="1"/>
    </xf>
    <xf numFmtId="0" fontId="17" fillId="0" borderId="33" xfId="0" applyFont="1" applyFill="1" applyBorder="1" applyAlignment="1">
      <alignment vertical="center" wrapText="1"/>
    </xf>
    <xf numFmtId="169" fontId="17" fillId="0" borderId="33" xfId="1" applyNumberFormat="1" applyFont="1" applyFill="1" applyBorder="1" applyAlignment="1">
      <alignment horizontal="right" vertical="center" wrapText="1"/>
    </xf>
    <xf numFmtId="43" fontId="17" fillId="0" borderId="0" xfId="0" applyNumberFormat="1" applyFont="1" applyAlignment="1">
      <alignment vertical="center" wrapText="1"/>
    </xf>
    <xf numFmtId="0" fontId="16" fillId="0" borderId="33" xfId="0" applyFont="1" applyFill="1" applyBorder="1" applyAlignment="1">
      <alignment vertical="center" wrapText="1"/>
    </xf>
    <xf numFmtId="169" fontId="17" fillId="0" borderId="0" xfId="1" applyNumberFormat="1" applyFont="1" applyAlignment="1">
      <alignment horizontal="right" vertical="center" wrapText="1"/>
    </xf>
    <xf numFmtId="0" fontId="17" fillId="0" borderId="10" xfId="0" applyFont="1" applyBorder="1" applyAlignment="1">
      <alignment vertical="center" wrapText="1"/>
    </xf>
    <xf numFmtId="0" fontId="16" fillId="0" borderId="11" xfId="0" applyFont="1" applyBorder="1" applyAlignment="1">
      <alignment vertical="center" wrapText="1"/>
    </xf>
    <xf numFmtId="0" fontId="17" fillId="0" borderId="11" xfId="0" applyFont="1" applyBorder="1" applyAlignment="1">
      <alignment horizontal="center" vertical="center" wrapText="1"/>
    </xf>
    <xf numFmtId="169" fontId="17" fillId="0" borderId="11" xfId="1" applyNumberFormat="1" applyFont="1" applyBorder="1" applyAlignment="1">
      <alignment vertical="center" wrapText="1"/>
    </xf>
    <xf numFmtId="0" fontId="17" fillId="0" borderId="11" xfId="0" applyFont="1" applyBorder="1" applyAlignment="1">
      <alignment vertical="center" wrapText="1"/>
    </xf>
    <xf numFmtId="169" fontId="13" fillId="0" borderId="33" xfId="1" applyNumberFormat="1" applyFont="1" applyBorder="1" applyAlignment="1">
      <alignment horizontal="right" vertical="center" wrapText="1"/>
    </xf>
    <xf numFmtId="169" fontId="14" fillId="0" borderId="33" xfId="1" applyNumberFormat="1" applyFont="1" applyBorder="1" applyAlignment="1">
      <alignment horizontal="right" vertical="center" wrapText="1"/>
    </xf>
    <xf numFmtId="0" fontId="14" fillId="0" borderId="33" xfId="0" applyFont="1" applyFill="1" applyBorder="1" applyAlignment="1">
      <alignment vertical="center" wrapText="1"/>
    </xf>
    <xf numFmtId="169" fontId="14" fillId="0" borderId="33" xfId="1" applyNumberFormat="1" applyFont="1" applyFill="1" applyBorder="1" applyAlignment="1">
      <alignment horizontal="right" vertical="center" wrapText="1"/>
    </xf>
    <xf numFmtId="43" fontId="14" fillId="0" borderId="0" xfId="0" applyNumberFormat="1" applyFont="1" applyAlignment="1">
      <alignment vertical="center" wrapText="1"/>
    </xf>
    <xf numFmtId="0" fontId="13" fillId="0" borderId="33" xfId="0" applyFont="1" applyFill="1" applyBorder="1" applyAlignment="1">
      <alignment vertical="center" wrapText="1"/>
    </xf>
    <xf numFmtId="169" fontId="14" fillId="0" borderId="0" xfId="1" applyNumberFormat="1" applyFont="1" applyAlignment="1">
      <alignment horizontal="right" vertical="center" wrapText="1"/>
    </xf>
    <xf numFmtId="0" fontId="14" fillId="0" borderId="10" xfId="0" applyFont="1" applyBorder="1" applyAlignment="1">
      <alignment vertical="center" wrapText="1"/>
    </xf>
    <xf numFmtId="0" fontId="13" fillId="0" borderId="11" xfId="0" applyFont="1" applyBorder="1" applyAlignment="1">
      <alignment vertical="center" wrapText="1"/>
    </xf>
    <xf numFmtId="0" fontId="14" fillId="0" borderId="11" xfId="0" applyFont="1" applyBorder="1" applyAlignment="1">
      <alignment horizontal="center" vertical="center" wrapText="1"/>
    </xf>
    <xf numFmtId="169" fontId="14" fillId="0" borderId="11" xfId="1" applyNumberFormat="1" applyFont="1" applyBorder="1" applyAlignment="1">
      <alignment vertical="center" wrapText="1"/>
    </xf>
    <xf numFmtId="0" fontId="14" fillId="0" borderId="11" xfId="0" applyFont="1" applyBorder="1" applyAlignment="1">
      <alignment vertical="center" wrapText="1"/>
    </xf>
    <xf numFmtId="0" fontId="17" fillId="0" borderId="0" xfId="0" applyFont="1" applyBorder="1" applyAlignment="1">
      <alignment horizontal="center" vertical="center" wrapText="1"/>
    </xf>
    <xf numFmtId="0" fontId="17" fillId="4" borderId="0" xfId="0" applyFont="1" applyFill="1" applyBorder="1" applyAlignment="1">
      <alignment horizontal="center" vertical="center" wrapText="1"/>
    </xf>
    <xf numFmtId="171" fontId="17" fillId="0" borderId="33" xfId="0" applyNumberFormat="1" applyFont="1" applyBorder="1" applyAlignment="1">
      <alignment horizontal="center" vertical="center" wrapText="1"/>
    </xf>
    <xf numFmtId="43" fontId="17" fillId="0" borderId="0" xfId="0" applyNumberFormat="1" applyFont="1" applyBorder="1" applyAlignment="1">
      <alignment horizontal="center" vertical="center" wrapText="1"/>
    </xf>
    <xf numFmtId="169" fontId="19" fillId="0" borderId="33" xfId="1" applyNumberFormat="1" applyFont="1" applyFill="1" applyBorder="1" applyAlignment="1">
      <alignment vertical="center" wrapText="1"/>
    </xf>
    <xf numFmtId="0" fontId="17" fillId="2"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171" fontId="17" fillId="0" borderId="0" xfId="0" applyNumberFormat="1" applyFont="1" applyAlignment="1">
      <alignment horizontal="center" vertical="center" wrapText="1"/>
    </xf>
    <xf numFmtId="0" fontId="16" fillId="0" borderId="0" xfId="0" applyFont="1" applyBorder="1" applyAlignment="1">
      <alignment horizontal="center" vertical="center" wrapText="1"/>
    </xf>
    <xf numFmtId="170" fontId="16" fillId="0" borderId="12" xfId="0" applyNumberFormat="1" applyFont="1" applyBorder="1" applyAlignment="1">
      <alignment horizont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169" fontId="17" fillId="0" borderId="0" xfId="1" applyNumberFormat="1" applyFont="1" applyFill="1" applyAlignment="1">
      <alignment horizontal="right" vertical="center" wrapText="1"/>
    </xf>
    <xf numFmtId="169" fontId="16" fillId="0" borderId="33" xfId="1" applyNumberFormat="1" applyFont="1" applyBorder="1" applyAlignment="1">
      <alignment horizontal="center" vertical="center" wrapText="1"/>
    </xf>
    <xf numFmtId="169" fontId="17" fillId="0" borderId="33" xfId="1" applyNumberFormat="1" applyFont="1" applyBorder="1" applyAlignment="1">
      <alignment horizontal="center" vertical="center" wrapText="1"/>
    </xf>
    <xf numFmtId="0" fontId="17" fillId="0" borderId="33" xfId="0" applyFont="1" applyBorder="1" applyAlignment="1">
      <alignment horizontal="justify" vertical="center" wrapText="1"/>
    </xf>
    <xf numFmtId="169" fontId="17" fillId="0" borderId="0" xfId="1" applyNumberFormat="1" applyFont="1" applyFill="1" applyAlignment="1">
      <alignment vertical="center" wrapText="1"/>
    </xf>
    <xf numFmtId="0" fontId="17" fillId="0" borderId="0" xfId="0" applyFont="1" applyBorder="1" applyAlignment="1">
      <alignment vertical="center" wrapText="1"/>
    </xf>
    <xf numFmtId="169" fontId="17" fillId="0" borderId="0" xfId="1" applyNumberFormat="1" applyFont="1" applyAlignment="1">
      <alignment horizontal="center" vertical="center" wrapText="1"/>
    </xf>
    <xf numFmtId="169" fontId="16" fillId="0" borderId="33" xfId="1" applyNumberFormat="1" applyFont="1" applyFill="1" applyBorder="1" applyAlignment="1">
      <alignment vertical="center" wrapText="1"/>
    </xf>
    <xf numFmtId="170" fontId="16" fillId="0" borderId="33" xfId="0" applyNumberFormat="1" applyFont="1" applyBorder="1" applyAlignment="1">
      <alignment vertical="center" wrapText="1"/>
    </xf>
    <xf numFmtId="44" fontId="16" fillId="0" borderId="33" xfId="17" applyFont="1" applyBorder="1" applyAlignment="1">
      <alignment horizontal="center" vertical="center" wrapText="1"/>
    </xf>
    <xf numFmtId="43" fontId="16" fillId="0" borderId="0" xfId="0" applyNumberFormat="1" applyFont="1" applyAlignment="1">
      <alignment vertical="center" wrapText="1"/>
    </xf>
    <xf numFmtId="0" fontId="16" fillId="0" borderId="0" xfId="0" applyFont="1" applyAlignment="1">
      <alignment vertical="center" wrapText="1"/>
    </xf>
    <xf numFmtId="169" fontId="17" fillId="0" borderId="11" xfId="1" applyNumberFormat="1" applyFont="1" applyBorder="1" applyAlignment="1">
      <alignment horizontal="center" vertical="center" wrapText="1"/>
    </xf>
    <xf numFmtId="0" fontId="17" fillId="0" borderId="0" xfId="0" applyFont="1" applyAlignment="1">
      <alignment vertical="top" wrapText="1"/>
    </xf>
    <xf numFmtId="0" fontId="17" fillId="0" borderId="0" xfId="0" applyFont="1" applyAlignment="1">
      <alignment horizontal="center" vertical="top" wrapText="1"/>
    </xf>
    <xf numFmtId="169" fontId="17" fillId="0" borderId="0" xfId="1" applyNumberFormat="1" applyFont="1" applyAlignment="1">
      <alignment horizontal="center" vertical="top" wrapText="1"/>
    </xf>
    <xf numFmtId="0" fontId="16" fillId="0" borderId="33" xfId="0" applyFont="1" applyBorder="1" applyAlignment="1">
      <alignment horizontal="center" vertical="top" wrapText="1"/>
    </xf>
    <xf numFmtId="169" fontId="16" fillId="0" borderId="33" xfId="1" applyNumberFormat="1" applyFont="1" applyBorder="1" applyAlignment="1">
      <alignment horizontal="center" vertical="top" wrapText="1"/>
    </xf>
    <xf numFmtId="49" fontId="16" fillId="4" borderId="33" xfId="0" applyNumberFormat="1" applyFont="1" applyFill="1" applyBorder="1" applyAlignment="1">
      <alignment horizontal="center" vertical="top" wrapText="1"/>
    </xf>
    <xf numFmtId="0" fontId="17" fillId="4" borderId="0" xfId="0" applyFont="1" applyFill="1" applyBorder="1" applyAlignment="1">
      <alignment horizontal="center" vertical="top" wrapText="1"/>
    </xf>
    <xf numFmtId="0" fontId="16" fillId="0" borderId="33" xfId="0" applyFont="1" applyBorder="1" applyAlignment="1">
      <alignment vertical="top" wrapText="1"/>
    </xf>
    <xf numFmtId="0" fontId="17" fillId="0" borderId="33" xfId="0" applyFont="1" applyBorder="1" applyAlignment="1">
      <alignment horizontal="center" vertical="top" wrapText="1"/>
    </xf>
    <xf numFmtId="169" fontId="17" fillId="0" borderId="33" xfId="1" applyNumberFormat="1" applyFont="1" applyBorder="1" applyAlignment="1">
      <alignment horizontal="center" vertical="top" wrapText="1"/>
    </xf>
    <xf numFmtId="0" fontId="17" fillId="0" borderId="33" xfId="0" applyFont="1" applyBorder="1" applyAlignment="1">
      <alignment vertical="top" wrapText="1"/>
    </xf>
    <xf numFmtId="170" fontId="17" fillId="0" borderId="33" xfId="0" applyNumberFormat="1" applyFont="1" applyBorder="1" applyAlignment="1">
      <alignment vertical="top" wrapText="1"/>
    </xf>
    <xf numFmtId="43" fontId="17" fillId="0" borderId="0" xfId="0" applyNumberFormat="1" applyFont="1" applyAlignment="1">
      <alignment vertical="top" wrapText="1"/>
    </xf>
    <xf numFmtId="170" fontId="16" fillId="0" borderId="33" xfId="0" applyNumberFormat="1" applyFont="1" applyBorder="1" applyAlignment="1">
      <alignment vertical="top" wrapText="1"/>
    </xf>
    <xf numFmtId="43" fontId="16" fillId="0" borderId="0" xfId="0" applyNumberFormat="1" applyFont="1" applyAlignment="1">
      <alignment vertical="top" wrapText="1"/>
    </xf>
    <xf numFmtId="0" fontId="16" fillId="0" borderId="0" xfId="0" applyFont="1" applyAlignment="1">
      <alignment vertical="top" wrapText="1"/>
    </xf>
    <xf numFmtId="0" fontId="17" fillId="0" borderId="33" xfId="0" applyFont="1" applyFill="1" applyBorder="1" applyAlignment="1">
      <alignment vertical="top" wrapText="1"/>
    </xf>
    <xf numFmtId="169" fontId="17" fillId="0" borderId="33" xfId="1" applyNumberFormat="1" applyFont="1" applyBorder="1" applyAlignment="1">
      <alignment vertical="top" wrapText="1"/>
    </xf>
    <xf numFmtId="169" fontId="17" fillId="0" borderId="33" xfId="1" applyNumberFormat="1" applyFont="1" applyBorder="1" applyAlignment="1">
      <alignment horizontal="right" vertical="top" wrapText="1"/>
    </xf>
    <xf numFmtId="0" fontId="16" fillId="0" borderId="33" xfId="0" applyFont="1" applyFill="1" applyBorder="1" applyAlignment="1">
      <alignment vertical="top" wrapText="1"/>
    </xf>
    <xf numFmtId="0" fontId="16" fillId="0" borderId="33" xfId="0" applyFont="1" applyFill="1" applyBorder="1" applyAlignment="1">
      <alignment horizontal="center" vertical="top" wrapText="1"/>
    </xf>
    <xf numFmtId="169" fontId="16" fillId="0" borderId="33" xfId="1" applyNumberFormat="1" applyFont="1" applyFill="1" applyBorder="1" applyAlignment="1">
      <alignment vertical="top" wrapText="1"/>
    </xf>
    <xf numFmtId="0" fontId="17" fillId="0" borderId="33" xfId="0" applyFont="1" applyFill="1" applyBorder="1" applyAlignment="1">
      <alignment horizontal="center" vertical="top" wrapText="1"/>
    </xf>
    <xf numFmtId="169" fontId="17" fillId="0" borderId="33" xfId="1" applyNumberFormat="1" applyFont="1" applyFill="1" applyBorder="1" applyAlignment="1">
      <alignment vertical="top" wrapText="1"/>
    </xf>
    <xf numFmtId="0" fontId="17" fillId="0" borderId="0" xfId="0" applyFont="1" applyFill="1" applyAlignment="1">
      <alignment vertical="top" wrapText="1"/>
    </xf>
    <xf numFmtId="0" fontId="17" fillId="0" borderId="0" xfId="0" applyFont="1" applyFill="1" applyAlignment="1">
      <alignment horizontal="center" vertical="top" wrapText="1"/>
    </xf>
    <xf numFmtId="169" fontId="17" fillId="0" borderId="0" xfId="1" applyNumberFormat="1" applyFont="1" applyFill="1" applyAlignment="1">
      <alignment vertical="top" wrapText="1"/>
    </xf>
    <xf numFmtId="170" fontId="16" fillId="0" borderId="12" xfId="0" applyNumberFormat="1" applyFont="1" applyBorder="1" applyAlignment="1">
      <alignment horizontal="center" vertical="top"/>
    </xf>
    <xf numFmtId="0" fontId="17" fillId="0" borderId="0" xfId="0" applyFont="1" applyBorder="1" applyAlignment="1">
      <alignment vertical="top" wrapText="1"/>
    </xf>
    <xf numFmtId="0" fontId="16" fillId="0" borderId="0" xfId="0" applyFont="1" applyBorder="1" applyAlignment="1">
      <alignment vertical="top" wrapText="1"/>
    </xf>
    <xf numFmtId="0" fontId="17" fillId="0" borderId="0" xfId="0" applyFont="1" applyBorder="1" applyAlignment="1">
      <alignment horizontal="center" vertical="top" wrapText="1"/>
    </xf>
    <xf numFmtId="169" fontId="17" fillId="0" borderId="0" xfId="1" applyNumberFormat="1" applyFont="1" applyAlignment="1">
      <alignment vertical="top" wrapText="1"/>
    </xf>
    <xf numFmtId="0" fontId="16" fillId="0" borderId="0" xfId="0" applyFont="1" applyAlignment="1">
      <alignment vertical="top"/>
    </xf>
    <xf numFmtId="0" fontId="9" fillId="4" borderId="0" xfId="0" applyFont="1" applyFill="1" applyBorder="1" applyAlignment="1">
      <alignment horizontal="center" vertical="center" wrapText="1"/>
    </xf>
    <xf numFmtId="43" fontId="9" fillId="0" borderId="0" xfId="0" applyNumberFormat="1" applyFont="1" applyAlignment="1">
      <alignment vertical="center" wrapText="1"/>
    </xf>
    <xf numFmtId="170" fontId="17" fillId="0" borderId="33" xfId="0" applyNumberFormat="1" applyFont="1" applyFill="1" applyBorder="1" applyAlignment="1">
      <alignment vertical="center" wrapText="1"/>
    </xf>
    <xf numFmtId="170" fontId="16" fillId="0" borderId="33" xfId="0" applyNumberFormat="1" applyFont="1" applyFill="1" applyBorder="1" applyAlignment="1">
      <alignment vertical="center" wrapText="1"/>
    </xf>
    <xf numFmtId="43" fontId="11" fillId="0" borderId="0" xfId="0" applyNumberFormat="1" applyFont="1" applyAlignment="1">
      <alignment vertical="center" wrapText="1"/>
    </xf>
    <xf numFmtId="0" fontId="11" fillId="0" borderId="0" xfId="0" applyFont="1" applyAlignment="1">
      <alignment vertical="center" wrapText="1"/>
    </xf>
    <xf numFmtId="169" fontId="17" fillId="0" borderId="33" xfId="1" applyNumberFormat="1" applyFont="1" applyFill="1" applyBorder="1" applyAlignment="1">
      <alignment horizontal="center" vertical="center" wrapText="1"/>
    </xf>
    <xf numFmtId="169" fontId="17" fillId="0" borderId="33" xfId="1" applyNumberFormat="1" applyFont="1" applyFill="1" applyBorder="1" applyAlignment="1">
      <alignment horizontal="left" vertical="center" wrapText="1"/>
    </xf>
    <xf numFmtId="169" fontId="16" fillId="0" borderId="33" xfId="1" applyNumberFormat="1" applyFont="1" applyFill="1" applyBorder="1" applyAlignment="1">
      <alignment horizontal="center" vertical="center" wrapText="1"/>
    </xf>
    <xf numFmtId="0" fontId="17" fillId="0" borderId="0" xfId="0" applyFont="1" applyAlignment="1">
      <alignment wrapText="1"/>
    </xf>
    <xf numFmtId="0" fontId="17" fillId="0" borderId="0" xfId="0" applyFont="1" applyBorder="1" applyAlignment="1">
      <alignment horizontal="justify" vertical="center" wrapText="1"/>
    </xf>
    <xf numFmtId="0" fontId="17" fillId="0" borderId="0" xfId="0" applyFont="1" applyFill="1" applyBorder="1" applyAlignment="1">
      <alignment horizontal="center" vertical="center" wrapText="1"/>
    </xf>
    <xf numFmtId="169" fontId="17" fillId="0" borderId="0" xfId="1" applyNumberFormat="1" applyFont="1" applyBorder="1" applyAlignment="1">
      <alignment vertical="center" wrapText="1"/>
    </xf>
    <xf numFmtId="170" fontId="17" fillId="0" borderId="0" xfId="0" applyNumberFormat="1" applyFont="1" applyBorder="1" applyAlignment="1">
      <alignment vertical="center" wrapText="1"/>
    </xf>
    <xf numFmtId="0" fontId="17" fillId="0" borderId="33" xfId="0" applyFont="1" applyBorder="1" applyAlignment="1">
      <alignment wrapText="1"/>
    </xf>
    <xf numFmtId="170" fontId="16" fillId="0" borderId="12" xfId="0" applyNumberFormat="1" applyFont="1" applyBorder="1" applyAlignment="1">
      <alignment horizontal="center" vertical="center"/>
    </xf>
    <xf numFmtId="169" fontId="16" fillId="0" borderId="33" xfId="1" applyNumberFormat="1" applyFont="1" applyBorder="1" applyAlignment="1">
      <alignment horizontal="distributed" vertical="center" wrapText="1"/>
    </xf>
    <xf numFmtId="169" fontId="17" fillId="0" borderId="33" xfId="1" applyNumberFormat="1" applyFont="1" applyBorder="1" applyAlignment="1">
      <alignment horizontal="distributed" vertical="center" wrapText="1"/>
    </xf>
    <xf numFmtId="169" fontId="17" fillId="0" borderId="33" xfId="1" applyNumberFormat="1" applyFont="1" applyFill="1" applyBorder="1" applyAlignment="1">
      <alignment horizontal="distributed" vertical="center" wrapText="1"/>
    </xf>
    <xf numFmtId="170" fontId="17" fillId="0" borderId="0" xfId="0" applyNumberFormat="1" applyFont="1" applyAlignment="1">
      <alignment vertical="center" wrapText="1"/>
    </xf>
    <xf numFmtId="169" fontId="17" fillId="0" borderId="0" xfId="1" applyNumberFormat="1" applyFont="1" applyAlignment="1">
      <alignment horizontal="distributed" vertical="center" wrapText="1"/>
    </xf>
    <xf numFmtId="169" fontId="16" fillId="0" borderId="33" xfId="1" applyNumberFormat="1" applyFont="1" applyFill="1" applyBorder="1" applyAlignment="1">
      <alignment horizontal="distributed" vertical="center" wrapText="1"/>
    </xf>
    <xf numFmtId="170" fontId="16" fillId="0" borderId="0" xfId="0" applyNumberFormat="1" applyFont="1" applyAlignment="1">
      <alignment vertical="center" wrapText="1"/>
    </xf>
    <xf numFmtId="0" fontId="17" fillId="0" borderId="33" xfId="0" applyFont="1" applyFill="1" applyBorder="1" applyAlignment="1">
      <alignment vertical="center"/>
    </xf>
    <xf numFmtId="0" fontId="16" fillId="0" borderId="33" xfId="0" applyFont="1" applyBorder="1" applyAlignment="1">
      <alignment horizontal="justify" vertical="center" wrapText="1"/>
    </xf>
    <xf numFmtId="43" fontId="16" fillId="0" borderId="33" xfId="1" applyFont="1" applyBorder="1" applyAlignment="1">
      <alignment horizontal="center" vertical="center" wrapText="1"/>
    </xf>
    <xf numFmtId="0" fontId="16" fillId="0" borderId="33" xfId="0" applyFont="1" applyFill="1" applyBorder="1" applyAlignment="1">
      <alignment horizontal="justify" vertical="center" wrapText="1"/>
    </xf>
    <xf numFmtId="43" fontId="17" fillId="0" borderId="33" xfId="1" applyFont="1" applyFill="1" applyBorder="1" applyAlignment="1">
      <alignment vertical="center" wrapText="1"/>
    </xf>
    <xf numFmtId="0" fontId="17" fillId="0" borderId="33" xfId="0" applyFont="1" applyFill="1" applyBorder="1" applyAlignment="1">
      <alignment horizontal="justify" vertical="center" wrapText="1"/>
    </xf>
    <xf numFmtId="43" fontId="17" fillId="0" borderId="33" xfId="1" applyNumberFormat="1" applyFont="1" applyFill="1" applyBorder="1" applyAlignment="1">
      <alignment horizontal="center" vertical="center" wrapText="1"/>
    </xf>
    <xf numFmtId="43" fontId="17" fillId="0" borderId="33" xfId="1" applyNumberFormat="1" applyFont="1" applyFill="1" applyBorder="1" applyAlignment="1">
      <alignment vertical="center" wrapText="1"/>
    </xf>
    <xf numFmtId="43" fontId="17" fillId="0" borderId="33" xfId="1" applyNumberFormat="1" applyFont="1" applyBorder="1" applyAlignment="1">
      <alignment vertical="center" wrapText="1"/>
    </xf>
    <xf numFmtId="0" fontId="19" fillId="0" borderId="33" xfId="11" applyFont="1" applyFill="1" applyBorder="1" applyAlignment="1" applyProtection="1">
      <alignment horizontal="justify" vertical="center" wrapText="1"/>
    </xf>
    <xf numFmtId="43" fontId="16" fillId="0" borderId="33" xfId="1" applyNumberFormat="1" applyFont="1" applyFill="1" applyBorder="1" applyAlignment="1">
      <alignment vertical="center" wrapText="1"/>
    </xf>
    <xf numFmtId="0" fontId="17" fillId="0" borderId="0" xfId="0" applyFont="1" applyAlignment="1">
      <alignment horizontal="justify" vertical="center" wrapText="1"/>
    </xf>
    <xf numFmtId="43" fontId="17" fillId="0" borderId="0" xfId="1" applyFont="1" applyAlignment="1">
      <alignment vertical="center" wrapText="1"/>
    </xf>
    <xf numFmtId="0" fontId="17" fillId="0" borderId="33" xfId="0" applyFont="1" applyFill="1" applyBorder="1" applyAlignment="1">
      <alignment horizontal="justify" vertical="center"/>
    </xf>
    <xf numFmtId="0" fontId="16" fillId="0" borderId="33" xfId="0" applyFont="1" applyFill="1" applyBorder="1" applyAlignment="1">
      <alignment horizontal="justify" vertical="center"/>
    </xf>
    <xf numFmtId="43" fontId="16" fillId="0" borderId="33" xfId="1" applyNumberFormat="1" applyFont="1" applyFill="1" applyBorder="1" applyAlignment="1">
      <alignment horizontal="center" vertical="center" wrapText="1"/>
    </xf>
    <xf numFmtId="43" fontId="17" fillId="0" borderId="33" xfId="1" applyFont="1" applyFill="1" applyBorder="1" applyAlignment="1">
      <alignment horizontal="center" vertical="center" wrapText="1"/>
    </xf>
    <xf numFmtId="43" fontId="16" fillId="0" borderId="33" xfId="1" applyFont="1" applyBorder="1" applyAlignment="1">
      <alignment vertical="center" wrapText="1"/>
    </xf>
    <xf numFmtId="43" fontId="17" fillId="0" borderId="0" xfId="1" applyFont="1" applyAlignment="1">
      <alignment horizontal="center" vertical="center" wrapText="1"/>
    </xf>
    <xf numFmtId="43" fontId="17" fillId="0" borderId="33" xfId="1" applyFont="1" applyBorder="1" applyAlignment="1">
      <alignment vertical="center" wrapText="1"/>
    </xf>
    <xf numFmtId="43" fontId="16" fillId="0" borderId="33" xfId="1" applyFont="1" applyFill="1" applyBorder="1" applyAlignment="1">
      <alignment horizontal="center" vertical="center" wrapText="1"/>
    </xf>
    <xf numFmtId="43" fontId="17" fillId="0" borderId="33" xfId="1" applyFont="1" applyBorder="1" applyAlignment="1">
      <alignment horizontal="center" vertical="center" wrapText="1"/>
    </xf>
    <xf numFmtId="0" fontId="16" fillId="0" borderId="0" xfId="0" applyFont="1" applyAlignment="1">
      <alignment horizontal="justify" vertical="center" wrapText="1"/>
    </xf>
    <xf numFmtId="43" fontId="16" fillId="0" borderId="0" xfId="1" applyFont="1" applyAlignment="1">
      <alignment vertical="center" wrapText="1"/>
    </xf>
    <xf numFmtId="43" fontId="16" fillId="0" borderId="33" xfId="1" applyFont="1" applyFill="1" applyBorder="1" applyAlignment="1">
      <alignment vertical="center" wrapText="1"/>
    </xf>
    <xf numFmtId="43" fontId="16" fillId="0" borderId="0" xfId="1" applyFont="1" applyAlignment="1">
      <alignment horizontal="center" vertical="center" wrapText="1"/>
    </xf>
    <xf numFmtId="43" fontId="16" fillId="0" borderId="33" xfId="1" applyFont="1" applyBorder="1" applyAlignment="1">
      <alignment horizontal="left" vertical="center" wrapText="1"/>
    </xf>
    <xf numFmtId="43" fontId="16" fillId="0" borderId="33" xfId="1" applyFont="1" applyFill="1" applyBorder="1" applyAlignment="1">
      <alignment horizontal="left" vertical="center" wrapText="1"/>
    </xf>
    <xf numFmtId="43" fontId="17" fillId="0" borderId="33" xfId="1" applyFont="1" applyFill="1" applyBorder="1" applyAlignment="1">
      <alignment horizontal="left" vertical="center" wrapText="1"/>
    </xf>
    <xf numFmtId="43" fontId="16" fillId="0" borderId="33" xfId="1" applyNumberFormat="1" applyFont="1" applyFill="1" applyBorder="1" applyAlignment="1">
      <alignment horizontal="left" vertical="center" wrapText="1"/>
    </xf>
    <xf numFmtId="43" fontId="17" fillId="0" borderId="33" xfId="1" applyNumberFormat="1" applyFont="1" applyFill="1" applyBorder="1" applyAlignment="1">
      <alignment horizontal="left" vertical="center" wrapText="1"/>
    </xf>
    <xf numFmtId="43" fontId="17" fillId="0" borderId="33" xfId="1" applyFont="1" applyBorder="1" applyAlignment="1">
      <alignment horizontal="left" vertical="center" wrapText="1"/>
    </xf>
    <xf numFmtId="43" fontId="16" fillId="0" borderId="0" xfId="1" applyFont="1" applyAlignment="1">
      <alignment horizontal="left" vertical="center" wrapText="1"/>
    </xf>
    <xf numFmtId="169" fontId="17" fillId="0" borderId="11" xfId="1" applyNumberFormat="1" applyFont="1" applyBorder="1" applyAlignment="1">
      <alignment horizontal="left" vertical="center" wrapText="1"/>
    </xf>
    <xf numFmtId="43" fontId="17" fillId="0" borderId="0" xfId="1" applyFont="1" applyAlignment="1">
      <alignment horizontal="left" vertical="center" wrapText="1"/>
    </xf>
    <xf numFmtId="0" fontId="16" fillId="0" borderId="0" xfId="0" applyFont="1" applyAlignment="1">
      <alignment horizontal="center" vertical="center" wrapText="1"/>
    </xf>
    <xf numFmtId="43" fontId="17" fillId="0" borderId="33" xfId="0" applyNumberFormat="1" applyFont="1" applyFill="1" applyBorder="1" applyAlignment="1">
      <alignment vertical="center" wrapText="1"/>
    </xf>
    <xf numFmtId="0" fontId="16" fillId="0" borderId="0" xfId="0" applyFont="1" applyFill="1" applyAlignment="1">
      <alignment horizontal="justify" vertical="center" wrapText="1"/>
    </xf>
    <xf numFmtId="43" fontId="16" fillId="0" borderId="0" xfId="1" applyFont="1" applyFill="1" applyAlignment="1">
      <alignment vertical="center" wrapText="1"/>
    </xf>
    <xf numFmtId="170" fontId="18" fillId="0" borderId="5" xfId="0" applyNumberFormat="1" applyFont="1" applyBorder="1" applyAlignment="1">
      <alignment vertical="center" wrapText="1"/>
    </xf>
    <xf numFmtId="0" fontId="17" fillId="0" borderId="0" xfId="0" applyFont="1" applyFill="1" applyAlignment="1">
      <alignment horizontal="justify" vertical="center" wrapText="1"/>
    </xf>
    <xf numFmtId="43" fontId="17" fillId="0" borderId="0" xfId="1" applyFont="1" applyFill="1" applyAlignment="1">
      <alignment horizontal="center" vertical="center" wrapText="1"/>
    </xf>
    <xf numFmtId="49" fontId="16" fillId="0" borderId="33" xfId="0" applyNumberFormat="1" applyFont="1" applyBorder="1" applyAlignment="1">
      <alignment vertical="center" wrapText="1"/>
    </xf>
    <xf numFmtId="49" fontId="17" fillId="0" borderId="33" xfId="0" applyNumberFormat="1" applyFont="1" applyBorder="1" applyAlignment="1">
      <alignment vertical="center" wrapText="1"/>
    </xf>
    <xf numFmtId="43" fontId="16" fillId="0" borderId="0" xfId="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justify" vertical="center" wrapText="1"/>
    </xf>
    <xf numFmtId="169" fontId="16" fillId="0" borderId="0" xfId="1" applyNumberFormat="1" applyFont="1" applyFill="1" applyBorder="1" applyAlignment="1">
      <alignment vertical="center" wrapText="1"/>
    </xf>
    <xf numFmtId="170" fontId="18" fillId="0" borderId="4" xfId="0" applyNumberFormat="1" applyFont="1" applyBorder="1" applyAlignment="1">
      <alignment vertical="center" wrapText="1"/>
    </xf>
    <xf numFmtId="43" fontId="17" fillId="0" borderId="33" xfId="1" applyNumberFormat="1" applyFont="1" applyBorder="1" applyAlignment="1">
      <alignment horizontal="center" vertical="center" wrapText="1"/>
    </xf>
    <xf numFmtId="43" fontId="16" fillId="0" borderId="33" xfId="1" applyNumberFormat="1" applyFont="1" applyBorder="1" applyAlignment="1">
      <alignment vertical="center" wrapText="1"/>
    </xf>
    <xf numFmtId="0" fontId="17" fillId="0" borderId="0" xfId="0" applyFont="1" applyAlignment="1">
      <alignment vertical="top"/>
    </xf>
    <xf numFmtId="0" fontId="17" fillId="0" borderId="0" xfId="0" applyFont="1" applyAlignment="1">
      <alignment vertical="justify"/>
    </xf>
    <xf numFmtId="0" fontId="17" fillId="0" borderId="0" xfId="0" applyFont="1" applyAlignment="1">
      <alignment horizontal="center" vertical="top"/>
    </xf>
    <xf numFmtId="0" fontId="17" fillId="0" borderId="0" xfId="0" applyFont="1"/>
    <xf numFmtId="169" fontId="17" fillId="0" borderId="0" xfId="1" applyNumberFormat="1" applyFont="1"/>
    <xf numFmtId="0" fontId="16" fillId="0" borderId="33" xfId="0" applyFont="1" applyBorder="1" applyAlignment="1">
      <alignment horizontal="center" vertical="top"/>
    </xf>
    <xf numFmtId="0" fontId="16" fillId="0" borderId="33" xfId="0" applyFont="1" applyBorder="1" applyAlignment="1">
      <alignment horizontal="center" vertical="justify"/>
    </xf>
    <xf numFmtId="0" fontId="16" fillId="0" borderId="33" xfId="0" applyFont="1" applyBorder="1" applyAlignment="1">
      <alignment horizontal="center"/>
    </xf>
    <xf numFmtId="169" fontId="16" fillId="0" borderId="33" xfId="1" applyNumberFormat="1" applyFont="1" applyBorder="1" applyAlignment="1">
      <alignment horizontal="center"/>
    </xf>
    <xf numFmtId="170" fontId="17" fillId="0" borderId="0" xfId="0" applyNumberFormat="1" applyFont="1"/>
    <xf numFmtId="43" fontId="16" fillId="0" borderId="33" xfId="1" applyNumberFormat="1" applyFont="1" applyBorder="1" applyAlignment="1">
      <alignment horizontal="center" vertical="center" wrapText="1"/>
    </xf>
    <xf numFmtId="170" fontId="16" fillId="0" borderId="0" xfId="0" applyNumberFormat="1" applyFont="1"/>
    <xf numFmtId="44" fontId="17" fillId="0" borderId="0" xfId="17" applyNumberFormat="1" applyFont="1" applyAlignment="1">
      <alignment vertical="center" wrapText="1"/>
    </xf>
    <xf numFmtId="44" fontId="16" fillId="0" borderId="33" xfId="17" applyNumberFormat="1" applyFont="1" applyBorder="1" applyAlignment="1">
      <alignment horizontal="center" vertical="center" wrapText="1"/>
    </xf>
    <xf numFmtId="44" fontId="17" fillId="0" borderId="33" xfId="17" applyNumberFormat="1" applyFont="1" applyBorder="1" applyAlignment="1">
      <alignment vertical="center" wrapText="1"/>
    </xf>
    <xf numFmtId="44" fontId="16" fillId="0" borderId="33" xfId="17" applyNumberFormat="1" applyFont="1" applyBorder="1" applyAlignment="1">
      <alignment vertical="center" wrapText="1"/>
    </xf>
    <xf numFmtId="44" fontId="17" fillId="0" borderId="0" xfId="0" applyNumberFormat="1" applyFont="1" applyAlignment="1">
      <alignment vertical="center" wrapText="1"/>
    </xf>
    <xf numFmtId="44" fontId="17" fillId="0" borderId="0" xfId="1" applyNumberFormat="1" applyFont="1" applyAlignment="1">
      <alignment vertical="center" wrapText="1"/>
    </xf>
    <xf numFmtId="44" fontId="16" fillId="0" borderId="33" xfId="0" applyNumberFormat="1" applyFont="1" applyFill="1" applyBorder="1" applyAlignment="1">
      <alignment horizontal="center" vertical="center" wrapText="1"/>
    </xf>
    <xf numFmtId="44" fontId="16" fillId="0" borderId="33" xfId="1" applyNumberFormat="1" applyFont="1" applyFill="1" applyBorder="1" applyAlignment="1">
      <alignment horizontal="center" vertical="center" wrapText="1"/>
    </xf>
    <xf numFmtId="173" fontId="22" fillId="0" borderId="33" xfId="0" applyNumberFormat="1" applyFont="1" applyFill="1" applyBorder="1" applyAlignment="1">
      <alignment horizontal="left" vertical="center" wrapText="1"/>
    </xf>
    <xf numFmtId="0" fontId="22" fillId="2" borderId="33" xfId="0" applyFont="1" applyFill="1" applyBorder="1" applyAlignment="1">
      <alignment vertical="center" wrapText="1"/>
    </xf>
    <xf numFmtId="0" fontId="19" fillId="0" borderId="33" xfId="0" applyFont="1" applyFill="1" applyBorder="1" applyAlignment="1">
      <alignment horizontal="center" vertical="center" wrapText="1"/>
    </xf>
    <xf numFmtId="169" fontId="19" fillId="0" borderId="33" xfId="1" applyNumberFormat="1" applyFont="1" applyFill="1" applyBorder="1" applyAlignment="1">
      <alignment horizontal="center" vertical="center" wrapText="1"/>
    </xf>
    <xf numFmtId="44" fontId="19" fillId="0" borderId="33" xfId="0" applyNumberFormat="1" applyFont="1" applyFill="1" applyBorder="1" applyAlignment="1">
      <alignment vertical="center" wrapText="1"/>
    </xf>
    <xf numFmtId="173" fontId="19" fillId="2" borderId="33" xfId="0" applyNumberFormat="1" applyFont="1" applyFill="1" applyBorder="1" applyAlignment="1">
      <alignment horizontal="left" vertical="center" wrapText="1"/>
    </xf>
    <xf numFmtId="0" fontId="19" fillId="2" borderId="33" xfId="0" applyFont="1" applyFill="1" applyBorder="1" applyAlignment="1">
      <alignment vertical="center" wrapText="1"/>
    </xf>
    <xf numFmtId="43" fontId="17" fillId="0" borderId="0" xfId="0" applyNumberFormat="1" applyFont="1"/>
    <xf numFmtId="173" fontId="19" fillId="0" borderId="33" xfId="0" applyNumberFormat="1" applyFont="1" applyFill="1" applyBorder="1" applyAlignment="1">
      <alignment horizontal="left" vertical="center" wrapText="1"/>
    </xf>
    <xf numFmtId="0" fontId="22" fillId="0" borderId="33" xfId="0" applyFont="1" applyFill="1" applyBorder="1" applyAlignment="1">
      <alignment vertical="center"/>
    </xf>
    <xf numFmtId="0" fontId="19" fillId="0" borderId="33" xfId="0" applyFont="1" applyFill="1" applyBorder="1" applyAlignment="1">
      <alignment horizontal="center" vertical="center"/>
    </xf>
    <xf numFmtId="0" fontId="19" fillId="0" borderId="33" xfId="0" applyFont="1" applyFill="1" applyBorder="1" applyAlignment="1">
      <alignment vertical="center"/>
    </xf>
    <xf numFmtId="169" fontId="19" fillId="0" borderId="33" xfId="1" applyNumberFormat="1" applyFont="1" applyFill="1" applyBorder="1" applyAlignment="1">
      <alignment vertical="center"/>
    </xf>
    <xf numFmtId="172" fontId="19" fillId="0" borderId="33" xfId="17" applyNumberFormat="1" applyFont="1" applyFill="1" applyBorder="1" applyAlignment="1">
      <alignment horizontal="center" vertical="center"/>
    </xf>
    <xf numFmtId="1" fontId="19" fillId="0" borderId="33" xfId="17" applyNumberFormat="1" applyFont="1" applyFill="1" applyBorder="1" applyAlignment="1">
      <alignment horizontal="center" vertical="center"/>
    </xf>
    <xf numFmtId="0" fontId="16" fillId="0" borderId="33" xfId="0" applyFont="1" applyFill="1" applyBorder="1" applyAlignment="1">
      <alignment vertical="center"/>
    </xf>
    <xf numFmtId="0" fontId="17" fillId="0" borderId="33" xfId="0" applyFont="1" applyFill="1" applyBorder="1" applyAlignment="1">
      <alignment horizontal="center" vertical="center"/>
    </xf>
    <xf numFmtId="172" fontId="17" fillId="0" borderId="33" xfId="17" applyNumberFormat="1" applyFont="1" applyFill="1" applyBorder="1" applyAlignment="1">
      <alignment horizontal="center" vertical="center"/>
    </xf>
    <xf numFmtId="1" fontId="17" fillId="0" borderId="33" xfId="17" applyNumberFormat="1" applyFont="1" applyFill="1" applyBorder="1" applyAlignment="1">
      <alignment horizontal="center" vertical="center"/>
    </xf>
    <xf numFmtId="44" fontId="19" fillId="0" borderId="33" xfId="0" applyNumberFormat="1" applyFont="1" applyFill="1" applyBorder="1" applyAlignment="1">
      <alignment vertical="center"/>
    </xf>
    <xf numFmtId="172" fontId="17" fillId="0" borderId="0" xfId="0" applyNumberFormat="1" applyFont="1"/>
    <xf numFmtId="172" fontId="19" fillId="0" borderId="33" xfId="17" applyNumberFormat="1" applyFont="1" applyBorder="1" applyAlignment="1">
      <alignment horizontal="center" vertical="center"/>
    </xf>
    <xf numFmtId="0" fontId="17" fillId="2" borderId="0" xfId="0" applyFont="1" applyFill="1"/>
    <xf numFmtId="44" fontId="17" fillId="0" borderId="0" xfId="0" applyNumberFormat="1" applyFont="1"/>
    <xf numFmtId="0" fontId="22" fillId="2" borderId="11" xfId="0" applyFont="1" applyFill="1" applyBorder="1" applyAlignment="1">
      <alignment vertical="center" wrapText="1"/>
    </xf>
    <xf numFmtId="44" fontId="17" fillId="0" borderId="11" xfId="0" applyNumberFormat="1" applyFont="1" applyBorder="1" applyAlignment="1">
      <alignment vertical="center" wrapText="1"/>
    </xf>
    <xf numFmtId="169" fontId="17" fillId="0" borderId="33" xfId="1" applyNumberFormat="1" applyFont="1" applyFill="1" applyBorder="1" applyAlignment="1">
      <alignment vertical="center"/>
    </xf>
    <xf numFmtId="169" fontId="19" fillId="0" borderId="33" xfId="1" applyNumberFormat="1" applyFont="1" applyBorder="1" applyAlignment="1">
      <alignment vertical="center"/>
    </xf>
    <xf numFmtId="169" fontId="17" fillId="0" borderId="0" xfId="1" applyNumberFormat="1" applyFont="1" applyAlignment="1"/>
    <xf numFmtId="169" fontId="17" fillId="0" borderId="0" xfId="1" applyNumberFormat="1" applyFont="1" applyAlignment="1">
      <alignment horizontal="center"/>
    </xf>
    <xf numFmtId="0" fontId="22" fillId="0" borderId="33" xfId="0" applyFont="1" applyFill="1" applyBorder="1" applyAlignment="1">
      <alignment horizontal="center" vertical="center"/>
    </xf>
    <xf numFmtId="169" fontId="22" fillId="0" borderId="33" xfId="1" applyNumberFormat="1" applyFont="1" applyFill="1" applyBorder="1" applyAlignment="1">
      <alignment vertical="center"/>
    </xf>
    <xf numFmtId="44" fontId="22" fillId="0" borderId="33" xfId="0" applyNumberFormat="1" applyFont="1" applyFill="1" applyBorder="1" applyAlignment="1">
      <alignment vertical="center" wrapText="1"/>
    </xf>
    <xf numFmtId="43" fontId="16" fillId="0" borderId="0" xfId="0" applyNumberFormat="1" applyFont="1"/>
    <xf numFmtId="172" fontId="22" fillId="0" borderId="33" xfId="17" applyNumberFormat="1" applyFont="1" applyFill="1" applyBorder="1" applyAlignment="1">
      <alignment horizontal="center" vertical="center"/>
    </xf>
    <xf numFmtId="0" fontId="16" fillId="0" borderId="33" xfId="0" applyFont="1" applyFill="1" applyBorder="1" applyAlignment="1">
      <alignment horizontal="center" vertical="center"/>
    </xf>
    <xf numFmtId="169" fontId="16" fillId="0" borderId="33" xfId="1" applyNumberFormat="1" applyFont="1" applyFill="1" applyBorder="1" applyAlignment="1">
      <alignment vertical="center"/>
    </xf>
    <xf numFmtId="172" fontId="16" fillId="0" borderId="33" xfId="17" applyNumberFormat="1" applyFont="1" applyFill="1" applyBorder="1" applyAlignment="1">
      <alignment horizontal="center" vertical="center"/>
    </xf>
    <xf numFmtId="172" fontId="22" fillId="0" borderId="33" xfId="17" applyNumberFormat="1" applyFont="1" applyBorder="1" applyAlignment="1">
      <alignment horizontal="center" vertical="center"/>
    </xf>
    <xf numFmtId="169" fontId="22" fillId="0" borderId="33" xfId="1" applyNumberFormat="1" applyFont="1" applyBorder="1" applyAlignment="1">
      <alignment vertical="center"/>
    </xf>
    <xf numFmtId="0" fontId="22" fillId="0" borderId="33" xfId="0" applyFont="1" applyFill="1" applyBorder="1" applyAlignment="1">
      <alignment vertical="center" wrapText="1"/>
    </xf>
    <xf numFmtId="43" fontId="19" fillId="0" borderId="33" xfId="1" applyNumberFormat="1" applyFont="1" applyFill="1" applyBorder="1" applyAlignment="1">
      <alignment horizontal="center" vertical="center" wrapText="1"/>
    </xf>
    <xf numFmtId="0" fontId="19" fillId="0" borderId="33" xfId="0" applyFont="1" applyFill="1" applyBorder="1" applyAlignment="1">
      <alignment vertical="center" wrapText="1"/>
    </xf>
    <xf numFmtId="43" fontId="19" fillId="0" borderId="33" xfId="1" applyNumberFormat="1" applyFont="1" applyBorder="1" applyAlignment="1">
      <alignment horizontal="center" vertical="center"/>
    </xf>
    <xf numFmtId="0" fontId="17" fillId="0" borderId="0" xfId="0" applyFont="1" applyBorder="1"/>
    <xf numFmtId="0" fontId="17" fillId="0" borderId="0" xfId="0" applyFont="1" applyAlignment="1">
      <alignment horizontal="center"/>
    </xf>
    <xf numFmtId="173" fontId="22" fillId="0" borderId="33" xfId="0" applyNumberFormat="1" applyFont="1" applyFill="1" applyBorder="1" applyAlignment="1">
      <alignment horizontal="center" vertical="center" wrapText="1"/>
    </xf>
    <xf numFmtId="0" fontId="22" fillId="0" borderId="33" xfId="0" applyFont="1" applyFill="1" applyBorder="1" applyAlignment="1">
      <alignment horizontal="center" vertical="center" wrapText="1"/>
    </xf>
    <xf numFmtId="173" fontId="19" fillId="0" borderId="33" xfId="0" applyNumberFormat="1" applyFont="1" applyFill="1" applyBorder="1" applyAlignment="1">
      <alignment horizontal="center" vertical="center" wrapText="1"/>
    </xf>
    <xf numFmtId="43" fontId="17" fillId="0" borderId="0" xfId="0" applyNumberFormat="1" applyFont="1" applyAlignment="1">
      <alignment horizontal="center"/>
    </xf>
    <xf numFmtId="0" fontId="20" fillId="0" borderId="33" xfId="0" applyFont="1" applyFill="1" applyBorder="1" applyAlignment="1">
      <alignment horizontal="center" vertical="center" wrapText="1"/>
    </xf>
    <xf numFmtId="2" fontId="22" fillId="0" borderId="33" xfId="0" applyNumberFormat="1"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7" fillId="2" borderId="0" xfId="0" applyFont="1" applyFill="1" applyAlignment="1">
      <alignment horizontal="center"/>
    </xf>
    <xf numFmtId="0" fontId="17" fillId="0" borderId="0" xfId="0" applyFont="1" applyBorder="1" applyAlignment="1">
      <alignment horizontal="center"/>
    </xf>
    <xf numFmtId="169" fontId="17" fillId="0" borderId="0" xfId="1" applyNumberFormat="1" applyFont="1" applyBorder="1" applyAlignment="1">
      <alignment horizontal="center"/>
    </xf>
    <xf numFmtId="44" fontId="17" fillId="0" borderId="0" xfId="17" applyFont="1" applyAlignment="1">
      <alignment horizontal="center" vertical="center" wrapText="1"/>
    </xf>
    <xf numFmtId="44" fontId="19" fillId="0" borderId="33" xfId="17" applyFont="1" applyFill="1" applyBorder="1" applyAlignment="1">
      <alignment horizontal="center" vertical="center" wrapText="1"/>
    </xf>
    <xf numFmtId="44" fontId="17" fillId="0" borderId="0" xfId="17" applyFont="1" applyAlignment="1">
      <alignment horizontal="center" vertical="center"/>
    </xf>
    <xf numFmtId="44" fontId="17" fillId="0" borderId="0" xfId="17" applyFont="1" applyBorder="1" applyAlignment="1">
      <alignment horizontal="center" vertical="center"/>
    </xf>
    <xf numFmtId="44" fontId="17" fillId="0" borderId="0" xfId="17" applyFont="1" applyAlignment="1">
      <alignment horizontal="center" vertical="center" wrapText="1" readingOrder="1"/>
    </xf>
    <xf numFmtId="44" fontId="16" fillId="0" borderId="33" xfId="17" applyFont="1" applyBorder="1" applyAlignment="1">
      <alignment horizontal="center" vertical="center" wrapText="1" readingOrder="1"/>
    </xf>
    <xf numFmtId="44" fontId="17" fillId="0" borderId="33" xfId="17" applyFont="1" applyBorder="1" applyAlignment="1">
      <alignment horizontal="center" vertical="center" readingOrder="1"/>
    </xf>
    <xf numFmtId="44" fontId="17" fillId="0" borderId="0" xfId="17" applyFont="1" applyAlignment="1">
      <alignment horizontal="center" vertical="center" readingOrder="1"/>
    </xf>
    <xf numFmtId="44" fontId="17" fillId="0" borderId="0" xfId="17" applyFont="1" applyBorder="1" applyAlignment="1">
      <alignment horizontal="center" vertical="center" readingOrder="1"/>
    </xf>
    <xf numFmtId="44" fontId="17" fillId="0" borderId="0" xfId="17" applyFont="1" applyAlignment="1">
      <alignment vertical="center" wrapText="1"/>
    </xf>
    <xf numFmtId="44" fontId="16" fillId="0" borderId="33" xfId="17" applyFont="1" applyBorder="1" applyAlignment="1">
      <alignment vertical="center" wrapText="1"/>
    </xf>
    <xf numFmtId="44" fontId="14" fillId="0" borderId="33" xfId="17" applyFont="1" applyBorder="1" applyAlignment="1">
      <alignment horizontal="center" vertical="center" readingOrder="1"/>
    </xf>
    <xf numFmtId="169" fontId="17" fillId="0" borderId="0" xfId="1" applyNumberFormat="1" applyFont="1" applyAlignment="1">
      <alignment horizontal="right"/>
    </xf>
    <xf numFmtId="0" fontId="22" fillId="0" borderId="33" xfId="0" applyFont="1" applyFill="1" applyBorder="1" applyAlignment="1">
      <alignment horizontal="center" vertical="top"/>
    </xf>
    <xf numFmtId="0" fontId="22" fillId="0" borderId="33" xfId="0" applyFont="1" applyFill="1" applyBorder="1" applyAlignment="1">
      <alignment horizontal="center"/>
    </xf>
    <xf numFmtId="0" fontId="22" fillId="0" borderId="33" xfId="0" applyFont="1" applyBorder="1" applyAlignment="1">
      <alignment horizontal="center"/>
    </xf>
    <xf numFmtId="169" fontId="22" fillId="0" borderId="33" xfId="1" applyNumberFormat="1" applyFont="1" applyBorder="1" applyAlignment="1">
      <alignment horizontal="right"/>
    </xf>
    <xf numFmtId="44" fontId="22" fillId="0" borderId="33" xfId="0" applyNumberFormat="1" applyFont="1" applyBorder="1" applyAlignment="1">
      <alignment horizontal="center"/>
    </xf>
    <xf numFmtId="169" fontId="19" fillId="0" borderId="33" xfId="1" applyNumberFormat="1" applyFont="1" applyBorder="1" applyAlignment="1">
      <alignment horizontal="right" vertical="center"/>
    </xf>
    <xf numFmtId="44" fontId="19" fillId="0" borderId="33" xfId="17" applyNumberFormat="1" applyFont="1" applyBorder="1" applyAlignment="1">
      <alignment vertical="center"/>
    </xf>
    <xf numFmtId="43" fontId="19" fillId="2" borderId="33" xfId="1" applyNumberFormat="1" applyFont="1" applyFill="1" applyBorder="1" applyAlignment="1">
      <alignment horizontal="right" vertical="center"/>
    </xf>
    <xf numFmtId="44" fontId="19" fillId="2" borderId="33" xfId="17" applyNumberFormat="1" applyFont="1" applyFill="1" applyBorder="1" applyAlignment="1">
      <alignment vertical="center"/>
    </xf>
    <xf numFmtId="175" fontId="17" fillId="0" borderId="0" xfId="0" applyNumberFormat="1" applyFont="1" applyAlignment="1">
      <alignment vertical="center" wrapText="1"/>
    </xf>
    <xf numFmtId="175" fontId="17" fillId="0" borderId="0" xfId="0" applyNumberFormat="1" applyFont="1"/>
    <xf numFmtId="175" fontId="16" fillId="0" borderId="33" xfId="0" applyNumberFormat="1" applyFont="1" applyBorder="1" applyAlignment="1">
      <alignment horizontal="center"/>
    </xf>
    <xf numFmtId="0" fontId="22" fillId="0" borderId="33" xfId="0" applyFont="1" applyFill="1" applyBorder="1" applyAlignment="1">
      <alignment horizontal="left" vertical="center"/>
    </xf>
    <xf numFmtId="0" fontId="17" fillId="0" borderId="33" xfId="0" applyFont="1" applyBorder="1"/>
    <xf numFmtId="0" fontId="17" fillId="0" borderId="33" xfId="0" applyFont="1" applyBorder="1" applyAlignment="1">
      <alignment horizontal="center"/>
    </xf>
    <xf numFmtId="169" fontId="17" fillId="0" borderId="33" xfId="1" applyNumberFormat="1" applyFont="1" applyBorder="1" applyAlignment="1">
      <alignment horizontal="right"/>
    </xf>
    <xf numFmtId="175" fontId="17" fillId="0" borderId="33" xfId="18" applyNumberFormat="1" applyFont="1" applyBorder="1"/>
    <xf numFmtId="0" fontId="16" fillId="0" borderId="33" xfId="0" applyFont="1" applyBorder="1"/>
    <xf numFmtId="0" fontId="16" fillId="0" borderId="28" xfId="0" applyFont="1" applyBorder="1" applyAlignment="1">
      <alignment vertical="top"/>
    </xf>
    <xf numFmtId="0" fontId="16" fillId="0" borderId="28" xfId="0" applyFont="1" applyBorder="1"/>
    <xf numFmtId="0" fontId="17" fillId="0" borderId="28" xfId="0" applyFont="1" applyBorder="1" applyAlignment="1">
      <alignment horizontal="center"/>
    </xf>
    <xf numFmtId="169" fontId="17" fillId="0" borderId="28" xfId="1" applyNumberFormat="1" applyFont="1" applyBorder="1" applyAlignment="1">
      <alignment horizontal="right"/>
    </xf>
    <xf numFmtId="175" fontId="17" fillId="0" borderId="28" xfId="0" applyNumberFormat="1" applyFont="1" applyBorder="1"/>
    <xf numFmtId="175" fontId="17" fillId="0" borderId="28" xfId="17" applyNumberFormat="1" applyFont="1" applyBorder="1"/>
    <xf numFmtId="0" fontId="17" fillId="0" borderId="10" xfId="0" applyFont="1" applyBorder="1" applyAlignment="1">
      <alignment vertical="top"/>
    </xf>
    <xf numFmtId="0" fontId="16" fillId="0" borderId="11" xfId="0" applyFont="1" applyBorder="1"/>
    <xf numFmtId="0" fontId="17" fillId="0" borderId="11" xfId="0" applyFont="1" applyBorder="1" applyAlignment="1">
      <alignment horizontal="center"/>
    </xf>
    <xf numFmtId="169" fontId="17" fillId="0" borderId="11" xfId="1" applyNumberFormat="1" applyFont="1" applyBorder="1" applyAlignment="1">
      <alignment horizontal="right"/>
    </xf>
    <xf numFmtId="175" fontId="17" fillId="0" borderId="11" xfId="0" applyNumberFormat="1" applyFont="1" applyBorder="1"/>
    <xf numFmtId="8" fontId="17" fillId="0" borderId="0" xfId="0" applyNumberFormat="1" applyFont="1" applyAlignment="1">
      <alignment vertical="center" wrapText="1"/>
    </xf>
    <xf numFmtId="8" fontId="17" fillId="0" borderId="0" xfId="0" applyNumberFormat="1" applyFont="1"/>
    <xf numFmtId="8" fontId="16" fillId="0" borderId="33" xfId="0" applyNumberFormat="1" applyFont="1" applyBorder="1" applyAlignment="1">
      <alignment horizontal="center"/>
    </xf>
    <xf numFmtId="0" fontId="22" fillId="0" borderId="33" xfId="0" applyFont="1" applyFill="1" applyBorder="1" applyAlignment="1">
      <alignment horizontal="left" vertical="top"/>
    </xf>
    <xf numFmtId="0" fontId="22" fillId="0" borderId="33" xfId="20" applyFont="1" applyBorder="1"/>
    <xf numFmtId="8" fontId="19" fillId="0" borderId="33" xfId="0" applyNumberFormat="1" applyFont="1" applyFill="1" applyBorder="1" applyAlignment="1">
      <alignment vertical="center"/>
    </xf>
    <xf numFmtId="0" fontId="19" fillId="0" borderId="33" xfId="0" applyFont="1" applyFill="1" applyBorder="1" applyAlignment="1">
      <alignment horizontal="left" vertical="top"/>
    </xf>
    <xf numFmtId="0" fontId="19" fillId="0" borderId="33" xfId="20" applyFont="1" applyBorder="1"/>
    <xf numFmtId="0" fontId="19" fillId="0" borderId="33" xfId="14" applyFont="1" applyBorder="1" applyAlignment="1">
      <alignment horizontal="center"/>
    </xf>
    <xf numFmtId="43" fontId="19" fillId="0" borderId="33" xfId="1" applyNumberFormat="1" applyFont="1" applyFill="1" applyBorder="1" applyAlignment="1">
      <alignment horizontal="right"/>
    </xf>
    <xf numFmtId="8" fontId="23" fillId="0" borderId="33" xfId="0" applyNumberFormat="1" applyFont="1" applyBorder="1" applyAlignment="1">
      <alignment horizontal="right"/>
    </xf>
    <xf numFmtId="0" fontId="22" fillId="0" borderId="33" xfId="14" applyFont="1" applyFill="1" applyBorder="1" applyAlignment="1">
      <alignment horizontal="center"/>
    </xf>
    <xf numFmtId="43" fontId="22" fillId="0" borderId="33" xfId="1" applyNumberFormat="1" applyFont="1" applyFill="1" applyBorder="1" applyAlignment="1">
      <alignment horizontal="right"/>
    </xf>
    <xf numFmtId="0" fontId="19" fillId="0" borderId="33" xfId="14" applyFont="1" applyFill="1" applyBorder="1" applyAlignment="1">
      <alignment horizontal="center"/>
    </xf>
    <xf numFmtId="43" fontId="22" fillId="0" borderId="33" xfId="1" applyNumberFormat="1" applyFont="1" applyBorder="1" applyAlignment="1">
      <alignment horizontal="right"/>
    </xf>
    <xf numFmtId="43" fontId="19" fillId="0" borderId="33" xfId="1" applyNumberFormat="1" applyFont="1" applyBorder="1" applyAlignment="1">
      <alignment horizontal="right"/>
    </xf>
    <xf numFmtId="3" fontId="22" fillId="0" borderId="33" xfId="0" applyNumberFormat="1" applyFont="1" applyFill="1" applyBorder="1" applyAlignment="1">
      <alignment horizontal="left" vertical="top"/>
    </xf>
    <xf numFmtId="0" fontId="17" fillId="0" borderId="28" xfId="0" applyFont="1" applyBorder="1"/>
    <xf numFmtId="8" fontId="17" fillId="0" borderId="28" xfId="0" applyNumberFormat="1" applyFont="1" applyBorder="1"/>
    <xf numFmtId="8" fontId="17" fillId="0" borderId="11" xfId="0" applyNumberFormat="1" applyFont="1" applyBorder="1"/>
    <xf numFmtId="0" fontId="16" fillId="0" borderId="10" xfId="0" applyFont="1" applyBorder="1" applyAlignment="1"/>
    <xf numFmtId="0" fontId="16" fillId="0" borderId="11" xfId="0" applyFont="1" applyBorder="1" applyAlignment="1"/>
    <xf numFmtId="169" fontId="17" fillId="0" borderId="0" xfId="1" applyNumberFormat="1" applyFont="1" applyBorder="1" applyAlignment="1">
      <alignment horizontal="right"/>
    </xf>
    <xf numFmtId="8" fontId="17" fillId="0" borderId="0" xfId="0" applyNumberFormat="1" applyFont="1" applyBorder="1"/>
    <xf numFmtId="170" fontId="16" fillId="0" borderId="33" xfId="0" applyNumberFormat="1" applyFont="1" applyBorder="1" applyAlignment="1">
      <alignment horizontal="center" vertical="center" wrapText="1"/>
    </xf>
    <xf numFmtId="170" fontId="17" fillId="0" borderId="33" xfId="1" applyNumberFormat="1" applyFont="1" applyFill="1" applyBorder="1" applyAlignment="1">
      <alignment vertical="center" wrapText="1"/>
    </xf>
    <xf numFmtId="43" fontId="17" fillId="0" borderId="33" xfId="1" applyNumberFormat="1" applyFont="1" applyBorder="1"/>
    <xf numFmtId="169" fontId="17" fillId="0" borderId="33" xfId="1" applyNumberFormat="1" applyFont="1" applyBorder="1"/>
    <xf numFmtId="0" fontId="17" fillId="0" borderId="33" xfId="0" applyNumberFormat="1" applyFont="1" applyBorder="1" applyAlignment="1">
      <alignment vertical="center"/>
    </xf>
    <xf numFmtId="0" fontId="17" fillId="0" borderId="33" xfId="0" applyNumberFormat="1" applyFont="1" applyBorder="1" applyAlignment="1">
      <alignment horizontal="center" vertical="center"/>
    </xf>
    <xf numFmtId="43" fontId="17" fillId="0" borderId="33" xfId="1" applyNumberFormat="1" applyFont="1" applyBorder="1" applyAlignment="1">
      <alignment vertical="center"/>
    </xf>
    <xf numFmtId="43" fontId="16" fillId="0" borderId="33" xfId="1" applyNumberFormat="1" applyFont="1" applyFill="1" applyBorder="1" applyAlignment="1">
      <alignment vertical="center"/>
    </xf>
    <xf numFmtId="43" fontId="17" fillId="0" borderId="33" xfId="1" applyNumberFormat="1" applyFont="1" applyFill="1" applyBorder="1" applyAlignment="1">
      <alignment vertical="center"/>
    </xf>
    <xf numFmtId="169" fontId="17" fillId="0" borderId="0" xfId="1" applyNumberFormat="1" applyFont="1" applyFill="1" applyBorder="1" applyAlignment="1">
      <alignment vertical="center"/>
    </xf>
    <xf numFmtId="169" fontId="17" fillId="0" borderId="0" xfId="1" applyNumberFormat="1" applyFont="1" applyBorder="1" applyAlignment="1">
      <alignment vertical="center"/>
    </xf>
    <xf numFmtId="44" fontId="17" fillId="0" borderId="33" xfId="17" applyFont="1" applyBorder="1" applyAlignment="1">
      <alignment vertical="center" wrapText="1"/>
    </xf>
    <xf numFmtId="44" fontId="17" fillId="0" borderId="33" xfId="17" applyFont="1" applyBorder="1"/>
    <xf numFmtId="44" fontId="16" fillId="0" borderId="33" xfId="17" applyFont="1" applyBorder="1"/>
    <xf numFmtId="44" fontId="17" fillId="0" borderId="0" xfId="17" applyFont="1"/>
    <xf numFmtId="49" fontId="17" fillId="0" borderId="33" xfId="0" applyNumberFormat="1" applyFont="1" applyBorder="1" applyAlignment="1">
      <alignment vertical="top"/>
    </xf>
    <xf numFmtId="0" fontId="17" fillId="0" borderId="33" xfId="0" applyFont="1" applyBorder="1" applyAlignment="1">
      <alignment vertical="justify"/>
    </xf>
    <xf numFmtId="0" fontId="17" fillId="0" borderId="33" xfId="0" applyFont="1" applyBorder="1" applyAlignment="1">
      <alignment horizontal="center" vertical="center"/>
    </xf>
    <xf numFmtId="2" fontId="17" fillId="0" borderId="33" xfId="0" applyNumberFormat="1" applyFont="1" applyBorder="1" applyAlignment="1">
      <alignment horizontal="right" vertical="center"/>
    </xf>
    <xf numFmtId="44" fontId="17" fillId="2" borderId="33" xfId="17" applyFont="1" applyFill="1" applyBorder="1" applyAlignment="1">
      <alignment horizontal="right" vertical="center"/>
    </xf>
    <xf numFmtId="2" fontId="17" fillId="0" borderId="0" xfId="0" applyNumberFormat="1" applyFont="1"/>
    <xf numFmtId="0" fontId="17" fillId="0" borderId="33" xfId="0" applyFont="1" applyBorder="1" applyAlignment="1">
      <alignment vertical="top"/>
    </xf>
    <xf numFmtId="0" fontId="17" fillId="0" borderId="33" xfId="0" applyFont="1" applyBorder="1" applyAlignment="1">
      <alignment horizontal="left" vertical="center"/>
    </xf>
    <xf numFmtId="0" fontId="17" fillId="2" borderId="33" xfId="0" applyFont="1" applyFill="1" applyBorder="1" applyAlignment="1">
      <alignment horizontal="left" vertical="center"/>
    </xf>
    <xf numFmtId="0" fontId="17" fillId="2" borderId="33" xfId="0" applyFont="1" applyFill="1" applyBorder="1" applyAlignment="1">
      <alignment vertical="justify"/>
    </xf>
    <xf numFmtId="0" fontId="17" fillId="2" borderId="33" xfId="0" applyFont="1" applyFill="1" applyBorder="1" applyAlignment="1">
      <alignment horizontal="center" vertical="center"/>
    </xf>
    <xf numFmtId="2" fontId="17" fillId="2" borderId="33" xfId="0" applyNumberFormat="1" applyFont="1" applyFill="1" applyBorder="1" applyAlignment="1">
      <alignment horizontal="right" vertical="center"/>
    </xf>
    <xf numFmtId="44" fontId="17" fillId="2" borderId="7" xfId="17" applyFont="1" applyFill="1" applyBorder="1" applyAlignment="1">
      <alignment horizontal="right" vertical="center"/>
    </xf>
    <xf numFmtId="0" fontId="17" fillId="0" borderId="33" xfId="0" applyFont="1" applyBorder="1" applyAlignment="1">
      <alignment horizontal="center" vertical="top"/>
    </xf>
    <xf numFmtId="0" fontId="19" fillId="0" borderId="0" xfId="0" applyFont="1"/>
    <xf numFmtId="0" fontId="19" fillId="0" borderId="33" xfId="0" applyFont="1" applyBorder="1" applyAlignment="1">
      <alignment horizontal="center" vertical="center"/>
    </xf>
    <xf numFmtId="0" fontId="19" fillId="0" borderId="33" xfId="0" applyFont="1" applyBorder="1" applyAlignment="1">
      <alignment horizontal="left" vertical="center"/>
    </xf>
    <xf numFmtId="2" fontId="19" fillId="0" borderId="33" xfId="0" applyNumberFormat="1" applyFont="1" applyBorder="1" applyAlignment="1">
      <alignment horizontal="right" vertical="center"/>
    </xf>
    <xf numFmtId="0" fontId="19" fillId="0" borderId="33" xfId="0" applyFont="1" applyBorder="1" applyAlignment="1">
      <alignment horizontal="center" vertical="top"/>
    </xf>
    <xf numFmtId="49" fontId="16" fillId="0" borderId="33" xfId="0" applyNumberFormat="1" applyFont="1" applyBorder="1" applyAlignment="1">
      <alignment vertical="top"/>
    </xf>
    <xf numFmtId="0" fontId="16" fillId="0" borderId="33" xfId="0" applyFont="1" applyBorder="1" applyAlignment="1">
      <alignment vertical="justify"/>
    </xf>
    <xf numFmtId="2" fontId="19" fillId="0" borderId="33"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wrapText="1"/>
    </xf>
    <xf numFmtId="172" fontId="19" fillId="0" borderId="0" xfId="17" applyNumberFormat="1" applyFont="1" applyBorder="1" applyAlignment="1">
      <alignment horizontal="center" vertical="center"/>
    </xf>
    <xf numFmtId="169" fontId="19" fillId="0" borderId="0" xfId="1" applyNumberFormat="1" applyFont="1" applyBorder="1" applyAlignment="1">
      <alignment horizontal="center" vertical="center"/>
    </xf>
    <xf numFmtId="44" fontId="19" fillId="0" borderId="0" xfId="17" applyFont="1" applyFill="1" applyBorder="1" applyAlignment="1">
      <alignment vertical="center"/>
    </xf>
    <xf numFmtId="0" fontId="19" fillId="0" borderId="10" xfId="0" applyFont="1" applyFill="1" applyBorder="1" applyAlignment="1">
      <alignment horizontal="left" vertical="center"/>
    </xf>
    <xf numFmtId="0" fontId="22" fillId="0" borderId="11" xfId="0" applyFont="1" applyFill="1" applyBorder="1" applyAlignment="1">
      <alignment vertical="center" wrapText="1"/>
    </xf>
    <xf numFmtId="172" fontId="19" fillId="0" borderId="11" xfId="17" applyNumberFormat="1" applyFont="1" applyBorder="1" applyAlignment="1">
      <alignment horizontal="center" vertical="center"/>
    </xf>
    <xf numFmtId="169" fontId="19" fillId="0" borderId="11" xfId="1" applyNumberFormat="1" applyFont="1" applyBorder="1" applyAlignment="1">
      <alignment horizontal="center" vertical="center"/>
    </xf>
    <xf numFmtId="44" fontId="19" fillId="0" borderId="11" xfId="17" applyFont="1" applyFill="1" applyBorder="1" applyAlignment="1">
      <alignment vertical="center"/>
    </xf>
    <xf numFmtId="0" fontId="17" fillId="0" borderId="1" xfId="0" applyFont="1" applyBorder="1" applyAlignment="1">
      <alignment vertical="top"/>
    </xf>
    <xf numFmtId="0" fontId="16" fillId="0" borderId="1" xfId="0" applyFont="1" applyBorder="1"/>
    <xf numFmtId="0" fontId="17" fillId="0" borderId="1" xfId="0" applyFont="1" applyBorder="1" applyAlignment="1">
      <alignment horizontal="center"/>
    </xf>
    <xf numFmtId="169" fontId="17" fillId="0" borderId="1" xfId="1" applyNumberFormat="1" applyFont="1" applyBorder="1" applyAlignment="1">
      <alignment horizontal="center"/>
    </xf>
    <xf numFmtId="44" fontId="17" fillId="0" borderId="1" xfId="17" applyFont="1" applyBorder="1"/>
    <xf numFmtId="44" fontId="16" fillId="0" borderId="1" xfId="17" applyFont="1" applyBorder="1"/>
    <xf numFmtId="0" fontId="17" fillId="2" borderId="33" xfId="0" applyFont="1" applyFill="1" applyBorder="1" applyAlignment="1">
      <alignment horizontal="left" vertical="center" wrapText="1"/>
    </xf>
    <xf numFmtId="0" fontId="17" fillId="0" borderId="33" xfId="0" applyFont="1" applyBorder="1" applyAlignment="1">
      <alignment horizontal="left" vertical="center" wrapText="1"/>
    </xf>
    <xf numFmtId="165" fontId="17" fillId="0" borderId="0" xfId="1" applyNumberFormat="1" applyFont="1" applyAlignment="1">
      <alignment vertical="center" wrapText="1"/>
    </xf>
    <xf numFmtId="0" fontId="16" fillId="0" borderId="37" xfId="0" applyFont="1" applyBorder="1" applyAlignment="1">
      <alignment horizontal="center" vertical="center" wrapText="1"/>
    </xf>
    <xf numFmtId="165" fontId="16" fillId="0" borderId="33" xfId="1" applyNumberFormat="1" applyFont="1" applyBorder="1" applyAlignment="1">
      <alignment horizontal="center" vertical="center" wrapText="1"/>
    </xf>
    <xf numFmtId="0" fontId="16" fillId="0" borderId="29" xfId="0" applyFont="1" applyBorder="1" applyAlignment="1">
      <alignment vertical="center"/>
    </xf>
    <xf numFmtId="0" fontId="16" fillId="0" borderId="33" xfId="0" applyFont="1" applyBorder="1" applyAlignment="1">
      <alignment vertical="center"/>
    </xf>
    <xf numFmtId="165" fontId="17" fillId="0" borderId="33" xfId="1" applyNumberFormat="1" applyFont="1" applyBorder="1" applyAlignment="1">
      <alignment vertical="center" wrapText="1"/>
    </xf>
    <xf numFmtId="0" fontId="17" fillId="0" borderId="29" xfId="0" applyFont="1" applyBorder="1" applyAlignment="1">
      <alignment vertical="center"/>
    </xf>
    <xf numFmtId="0" fontId="17" fillId="2" borderId="33" xfId="0" applyFont="1" applyFill="1" applyBorder="1" applyAlignment="1">
      <alignment vertical="center" wrapText="1"/>
    </xf>
    <xf numFmtId="2" fontId="17" fillId="0" borderId="33" xfId="0" applyNumberFormat="1" applyFont="1" applyBorder="1" applyAlignment="1">
      <alignment horizontal="center" vertical="center"/>
    </xf>
    <xf numFmtId="2" fontId="17" fillId="0" borderId="0" xfId="0" applyNumberFormat="1" applyFont="1" applyAlignment="1">
      <alignment vertical="center"/>
    </xf>
    <xf numFmtId="0" fontId="17" fillId="0" borderId="0" xfId="0" applyFont="1" applyAlignment="1">
      <alignment vertical="center"/>
    </xf>
    <xf numFmtId="0" fontId="17" fillId="0" borderId="29" xfId="0" applyFont="1" applyFill="1" applyBorder="1" applyAlignment="1">
      <alignment vertical="center"/>
    </xf>
    <xf numFmtId="0" fontId="16" fillId="2" borderId="33" xfId="0" applyFont="1" applyFill="1" applyBorder="1" applyAlignment="1">
      <alignment vertical="center" wrapText="1"/>
    </xf>
    <xf numFmtId="2" fontId="17" fillId="0" borderId="33" xfId="0" applyNumberFormat="1" applyFont="1" applyFill="1" applyBorder="1" applyAlignment="1">
      <alignment horizontal="center" vertical="center"/>
    </xf>
    <xf numFmtId="0" fontId="17" fillId="2" borderId="33" xfId="0" applyFont="1" applyFill="1" applyBorder="1" applyAlignment="1">
      <alignment vertical="center"/>
    </xf>
    <xf numFmtId="2" fontId="17" fillId="2" borderId="33" xfId="0" applyNumberFormat="1" applyFont="1" applyFill="1" applyBorder="1" applyAlignment="1">
      <alignment horizontal="center" vertical="center"/>
    </xf>
    <xf numFmtId="0" fontId="17" fillId="2" borderId="33" xfId="0" applyFont="1" applyFill="1" applyBorder="1" applyAlignment="1">
      <alignment horizontal="justify" vertical="center" wrapText="1"/>
    </xf>
    <xf numFmtId="0" fontId="17" fillId="0" borderId="29" xfId="0" applyFont="1" applyFill="1" applyBorder="1" applyAlignment="1">
      <alignment vertical="center" wrapText="1"/>
    </xf>
    <xf numFmtId="2" fontId="17" fillId="0" borderId="33" xfId="1" applyNumberFormat="1" applyFont="1" applyBorder="1" applyAlignment="1">
      <alignment horizontal="center" vertical="center" wrapText="1"/>
    </xf>
    <xf numFmtId="2" fontId="17" fillId="0" borderId="33" xfId="1" applyNumberFormat="1" applyFont="1" applyFill="1" applyBorder="1" applyAlignment="1">
      <alignment horizontal="center" vertical="center" wrapText="1"/>
    </xf>
    <xf numFmtId="2" fontId="19" fillId="0" borderId="33" xfId="0" applyNumberFormat="1" applyFont="1" applyFill="1" applyBorder="1" applyAlignment="1">
      <alignment horizontal="center" vertical="center"/>
    </xf>
    <xf numFmtId="0" fontId="17" fillId="0" borderId="0" xfId="0" applyFont="1" applyAlignment="1">
      <alignment horizontal="center" vertical="center"/>
    </xf>
    <xf numFmtId="169" fontId="17" fillId="0" borderId="0" xfId="1" applyNumberFormat="1" applyFont="1" applyAlignment="1">
      <alignment horizontal="center" vertical="center"/>
    </xf>
    <xf numFmtId="165" fontId="17" fillId="0" borderId="0" xfId="1" applyNumberFormat="1" applyFont="1" applyAlignment="1">
      <alignment vertical="center"/>
    </xf>
    <xf numFmtId="165" fontId="17" fillId="0" borderId="0" xfId="1" applyNumberFormat="1" applyFont="1" applyAlignment="1">
      <alignment horizontal="center" vertical="center" wrapText="1"/>
    </xf>
    <xf numFmtId="165" fontId="17" fillId="0" borderId="33" xfId="1" applyNumberFormat="1" applyFont="1" applyBorder="1" applyAlignment="1">
      <alignment horizontal="center" vertical="center" wrapText="1"/>
    </xf>
    <xf numFmtId="165" fontId="17" fillId="0" borderId="33" xfId="17" applyNumberFormat="1" applyFont="1" applyBorder="1" applyAlignment="1">
      <alignment horizontal="center" vertical="center"/>
    </xf>
    <xf numFmtId="44" fontId="19" fillId="0" borderId="0" xfId="17" applyFont="1" applyFill="1" applyBorder="1" applyAlignment="1">
      <alignment horizontal="center" vertical="center"/>
    </xf>
    <xf numFmtId="165" fontId="17" fillId="0" borderId="0" xfId="1" applyNumberFormat="1" applyFont="1" applyAlignment="1">
      <alignment horizontal="center" vertical="center"/>
    </xf>
    <xf numFmtId="4" fontId="19" fillId="2" borderId="33" xfId="0" applyNumberFormat="1" applyFont="1" applyFill="1" applyBorder="1" applyAlignment="1">
      <alignment vertical="center" wrapText="1"/>
    </xf>
    <xf numFmtId="0" fontId="17" fillId="0" borderId="33"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169" fontId="16" fillId="0" borderId="18" xfId="1" applyNumberFormat="1" applyFont="1" applyBorder="1" applyAlignment="1">
      <alignment horizontal="center" vertical="center" wrapText="1"/>
    </xf>
    <xf numFmtId="0" fontId="16" fillId="0" borderId="19" xfId="0" applyFont="1" applyBorder="1" applyAlignment="1">
      <alignment horizontal="center" vertical="center" wrapText="1"/>
    </xf>
    <xf numFmtId="49" fontId="16" fillId="0" borderId="20" xfId="0" applyNumberFormat="1" applyFont="1" applyBorder="1" applyAlignment="1">
      <alignment vertical="center" wrapText="1"/>
    </xf>
    <xf numFmtId="0" fontId="16" fillId="0" borderId="6" xfId="0" applyFont="1" applyFill="1" applyBorder="1"/>
    <xf numFmtId="0" fontId="17" fillId="0" borderId="6" xfId="0" applyFont="1" applyBorder="1" applyAlignment="1">
      <alignment horizontal="center" vertical="center" wrapText="1"/>
    </xf>
    <xf numFmtId="169" fontId="17" fillId="0" borderId="6" xfId="1" applyNumberFormat="1" applyFont="1" applyBorder="1" applyAlignment="1">
      <alignment horizontal="center" vertical="center" wrapText="1"/>
    </xf>
    <xf numFmtId="0" fontId="17" fillId="0" borderId="6" xfId="0" applyFont="1" applyBorder="1" applyAlignment="1">
      <alignment vertical="center" wrapText="1"/>
    </xf>
    <xf numFmtId="3" fontId="17" fillId="0" borderId="21" xfId="0" applyNumberFormat="1" applyFont="1" applyBorder="1" applyAlignment="1">
      <alignment vertical="center" wrapText="1"/>
    </xf>
    <xf numFmtId="0" fontId="17" fillId="0" borderId="22" xfId="0" applyFont="1" applyFill="1" applyBorder="1" applyAlignment="1">
      <alignment vertical="center" wrapText="1"/>
    </xf>
    <xf numFmtId="0" fontId="17" fillId="0" borderId="7" xfId="0" applyFont="1" applyFill="1" applyBorder="1" applyAlignment="1">
      <alignment horizontal="justify" vertical="center" wrapText="1"/>
    </xf>
    <xf numFmtId="0" fontId="17" fillId="0" borderId="7" xfId="0" applyFont="1" applyFill="1" applyBorder="1" applyAlignment="1">
      <alignment horizontal="center" vertical="center" wrapText="1"/>
    </xf>
    <xf numFmtId="169" fontId="17" fillId="0" borderId="7" xfId="1" applyNumberFormat="1" applyFont="1" applyFill="1" applyBorder="1" applyAlignment="1">
      <alignment horizontal="center" vertical="center" wrapText="1"/>
    </xf>
    <xf numFmtId="4" fontId="17" fillId="0" borderId="23" xfId="0" applyNumberFormat="1" applyFont="1" applyBorder="1" applyAlignment="1">
      <alignment vertical="center" wrapText="1"/>
    </xf>
    <xf numFmtId="0" fontId="17" fillId="0" borderId="24" xfId="0" applyFont="1" applyBorder="1" applyAlignment="1">
      <alignment vertical="center" wrapText="1"/>
    </xf>
    <xf numFmtId="0" fontId="17" fillId="0" borderId="25" xfId="0" applyFont="1" applyBorder="1" applyAlignment="1">
      <alignment vertical="center" wrapText="1"/>
    </xf>
    <xf numFmtId="0" fontId="17" fillId="0" borderId="25" xfId="0" applyFont="1" applyBorder="1" applyAlignment="1">
      <alignment horizontal="center" vertical="center" wrapText="1"/>
    </xf>
    <xf numFmtId="169" fontId="17" fillId="0" borderId="25" xfId="1" applyNumberFormat="1" applyFont="1" applyBorder="1" applyAlignment="1">
      <alignment horizontal="center" vertical="center" wrapText="1"/>
    </xf>
    <xf numFmtId="0" fontId="17" fillId="0" borderId="26" xfId="0" applyFont="1" applyBorder="1" applyAlignment="1">
      <alignment vertical="center" wrapText="1"/>
    </xf>
    <xf numFmtId="170" fontId="16" fillId="0" borderId="12" xfId="0" applyNumberFormat="1" applyFont="1" applyBorder="1" applyAlignment="1">
      <alignment vertical="center" wrapText="1"/>
    </xf>
    <xf numFmtId="170" fontId="13" fillId="0" borderId="11" xfId="0" applyNumberFormat="1" applyFont="1" applyBorder="1" applyAlignment="1">
      <alignment horizontal="center"/>
    </xf>
    <xf numFmtId="176" fontId="17" fillId="0" borderId="0" xfId="0" applyNumberFormat="1" applyFont="1" applyAlignment="1">
      <alignment vertical="center" wrapText="1"/>
    </xf>
    <xf numFmtId="176" fontId="17" fillId="0" borderId="0" xfId="0" applyNumberFormat="1" applyFont="1"/>
    <xf numFmtId="176" fontId="16" fillId="0" borderId="33" xfId="1" applyNumberFormat="1" applyFont="1" applyBorder="1" applyAlignment="1">
      <alignment horizontal="center" vertical="center" wrapText="1"/>
    </xf>
    <xf numFmtId="43" fontId="17" fillId="0" borderId="33" xfId="1" applyNumberFormat="1" applyFont="1" applyBorder="1" applyAlignment="1">
      <alignment horizontal="right" vertical="center"/>
    </xf>
    <xf numFmtId="176" fontId="17" fillId="0" borderId="33" xfId="0" applyNumberFormat="1" applyFont="1" applyBorder="1" applyAlignment="1">
      <alignment horizontal="right" vertical="center"/>
    </xf>
    <xf numFmtId="43" fontId="17" fillId="0" borderId="33" xfId="1" applyNumberFormat="1" applyFont="1" applyBorder="1" applyAlignment="1">
      <alignment horizontal="right" vertical="top"/>
    </xf>
    <xf numFmtId="0" fontId="17" fillId="2" borderId="33" xfId="0" applyFont="1" applyFill="1" applyBorder="1" applyAlignment="1">
      <alignment horizontal="center" vertical="top"/>
    </xf>
    <xf numFmtId="43" fontId="17" fillId="2" borderId="33" xfId="1" applyNumberFormat="1" applyFont="1" applyFill="1" applyBorder="1" applyAlignment="1">
      <alignment horizontal="right" vertical="top"/>
    </xf>
    <xf numFmtId="43" fontId="17" fillId="2" borderId="33" xfId="1" applyNumberFormat="1" applyFont="1" applyFill="1" applyBorder="1" applyAlignment="1">
      <alignment horizontal="right" vertical="center"/>
    </xf>
    <xf numFmtId="43" fontId="19" fillId="0" borderId="33" xfId="1" applyNumberFormat="1" applyFont="1" applyBorder="1" applyAlignment="1">
      <alignment horizontal="right" vertical="center"/>
    </xf>
    <xf numFmtId="0" fontId="24" fillId="0" borderId="0" xfId="0" applyFont="1"/>
    <xf numFmtId="43" fontId="19" fillId="0" borderId="33" xfId="1" applyNumberFormat="1" applyFont="1" applyBorder="1" applyAlignment="1">
      <alignment horizontal="right" vertical="top"/>
    </xf>
    <xf numFmtId="43" fontId="19" fillId="0" borderId="33" xfId="1" applyNumberFormat="1" applyFont="1" applyFill="1" applyBorder="1" applyAlignment="1">
      <alignment horizontal="right" vertical="center"/>
    </xf>
    <xf numFmtId="176" fontId="19" fillId="0" borderId="0" xfId="0" applyNumberFormat="1" applyFont="1" applyFill="1" applyBorder="1" applyAlignment="1">
      <alignment vertical="center"/>
    </xf>
    <xf numFmtId="176" fontId="17" fillId="0" borderId="0" xfId="17" applyNumberFormat="1" applyFont="1"/>
    <xf numFmtId="176" fontId="17" fillId="0" borderId="1" xfId="0" applyNumberFormat="1" applyFont="1" applyBorder="1"/>
    <xf numFmtId="176" fontId="16" fillId="0" borderId="1" xfId="17" applyNumberFormat="1" applyFont="1" applyBorder="1"/>
    <xf numFmtId="49" fontId="16" fillId="0" borderId="33" xfId="0" applyNumberFormat="1" applyFont="1" applyBorder="1" applyAlignment="1">
      <alignment vertical="top" wrapText="1"/>
    </xf>
    <xf numFmtId="0" fontId="19" fillId="0" borderId="0" xfId="0" applyFont="1" applyFill="1" applyBorder="1" applyAlignment="1">
      <alignment horizontal="left" vertical="center" wrapText="1"/>
    </xf>
    <xf numFmtId="0" fontId="17" fillId="0" borderId="1" xfId="0" applyFont="1" applyBorder="1" applyAlignment="1">
      <alignment vertical="top" wrapText="1"/>
    </xf>
    <xf numFmtId="172" fontId="17" fillId="0" borderId="0" xfId="17" applyNumberFormat="1" applyFont="1" applyAlignment="1">
      <alignment horizontal="center" vertical="top"/>
    </xf>
    <xf numFmtId="0" fontId="16" fillId="0" borderId="0" xfId="0" applyFont="1" applyAlignment="1">
      <alignment horizontal="center" vertical="center"/>
    </xf>
    <xf numFmtId="172" fontId="17" fillId="0" borderId="0" xfId="17" applyNumberFormat="1" applyFont="1" applyAlignment="1">
      <alignment horizontal="center"/>
    </xf>
    <xf numFmtId="0" fontId="16" fillId="4" borderId="16" xfId="0" applyFont="1" applyFill="1" applyBorder="1" applyAlignment="1">
      <alignment horizontal="center" vertical="center"/>
    </xf>
    <xf numFmtId="172" fontId="16" fillId="4" borderId="33" xfId="17" applyNumberFormat="1" applyFont="1" applyFill="1" applyBorder="1" applyAlignment="1">
      <alignment horizontal="center"/>
    </xf>
    <xf numFmtId="49" fontId="17" fillId="0" borderId="13" xfId="0" applyNumberFormat="1" applyFont="1" applyBorder="1" applyAlignment="1">
      <alignment horizontal="center"/>
    </xf>
    <xf numFmtId="172" fontId="17" fillId="0" borderId="33" xfId="17" applyNumberFormat="1" applyFont="1" applyBorder="1" applyAlignment="1">
      <alignment horizontal="center"/>
    </xf>
    <xf numFmtId="49" fontId="17" fillId="0" borderId="3" xfId="0" applyNumberFormat="1" applyFont="1" applyBorder="1" applyAlignment="1">
      <alignment horizontal="center" vertical="top"/>
    </xf>
    <xf numFmtId="49" fontId="17" fillId="0" borderId="3" xfId="0" applyNumberFormat="1" applyFont="1" applyBorder="1" applyAlignment="1">
      <alignment horizontal="center"/>
    </xf>
    <xf numFmtId="49" fontId="17" fillId="0" borderId="3" xfId="0" applyNumberFormat="1" applyFont="1" applyFill="1" applyBorder="1" applyAlignment="1">
      <alignment horizontal="center"/>
    </xf>
    <xf numFmtId="49" fontId="17" fillId="0" borderId="9" xfId="0" applyNumberFormat="1" applyFont="1" applyBorder="1" applyAlignment="1">
      <alignment horizontal="center"/>
    </xf>
    <xf numFmtId="0" fontId="16" fillId="0" borderId="1" xfId="0" applyFont="1" applyFill="1" applyBorder="1"/>
    <xf numFmtId="0" fontId="16" fillId="0" borderId="8" xfId="0" applyFont="1" applyFill="1" applyBorder="1"/>
    <xf numFmtId="172" fontId="16" fillId="0" borderId="2" xfId="17" applyNumberFormat="1" applyFont="1" applyBorder="1" applyAlignment="1">
      <alignment horizontal="center"/>
    </xf>
    <xf numFmtId="49" fontId="17" fillId="0" borderId="0" xfId="0" applyNumberFormat="1" applyFont="1" applyAlignment="1">
      <alignment horizontal="center"/>
    </xf>
    <xf numFmtId="0" fontId="17" fillId="0" borderId="1" xfId="0" applyFont="1" applyBorder="1"/>
    <xf numFmtId="0" fontId="17" fillId="0" borderId="1" xfId="0" applyFont="1" applyFill="1" applyBorder="1" applyAlignment="1">
      <alignment horizontal="right"/>
    </xf>
    <xf numFmtId="0" fontId="17" fillId="0" borderId="9" xfId="0" applyFont="1" applyBorder="1"/>
    <xf numFmtId="0" fontId="17" fillId="0" borderId="1" xfId="0" applyFont="1" applyFill="1" applyBorder="1"/>
    <xf numFmtId="172" fontId="17" fillId="0" borderId="8" xfId="17" applyNumberFormat="1" applyFont="1" applyBorder="1" applyAlignment="1">
      <alignment horizontal="center"/>
    </xf>
    <xf numFmtId="0" fontId="17" fillId="0" borderId="0" xfId="0" applyFont="1" applyFill="1" applyBorder="1"/>
    <xf numFmtId="9" fontId="17" fillId="0" borderId="0" xfId="19" applyFont="1" applyAlignment="1">
      <alignment horizontal="center"/>
    </xf>
    <xf numFmtId="0" fontId="16" fillId="0" borderId="8" xfId="0" applyFont="1" applyBorder="1"/>
    <xf numFmtId="170" fontId="16" fillId="0" borderId="11" xfId="0" applyNumberFormat="1" applyFont="1" applyBorder="1" applyAlignment="1">
      <alignment horizontal="center"/>
    </xf>
    <xf numFmtId="170" fontId="16" fillId="0" borderId="12" xfId="0" applyNumberFormat="1" applyFont="1" applyBorder="1" applyAlignment="1">
      <alignment horizontal="center"/>
    </xf>
    <xf numFmtId="44" fontId="16" fillId="0" borderId="11" xfId="17" applyFont="1" applyBorder="1" applyAlignment="1">
      <alignment horizontal="center"/>
    </xf>
    <xf numFmtId="170" fontId="16" fillId="0" borderId="11" xfId="0" applyNumberFormat="1" applyFont="1" applyBorder="1" applyAlignment="1">
      <alignment horizontal="center" vertical="center"/>
    </xf>
    <xf numFmtId="0" fontId="11" fillId="0" borderId="33" xfId="0" applyFont="1" applyBorder="1" applyAlignment="1" applyProtection="1">
      <alignment horizontal="center" vertical="center" wrapText="1"/>
    </xf>
    <xf numFmtId="49" fontId="11" fillId="4" borderId="33" xfId="0" applyNumberFormat="1" applyFont="1" applyFill="1" applyBorder="1" applyAlignment="1" applyProtection="1">
      <alignment horizontal="center" vertical="center" wrapText="1"/>
    </xf>
    <xf numFmtId="0" fontId="9" fillId="0" borderId="33" xfId="0" applyFont="1" applyBorder="1" applyAlignment="1" applyProtection="1">
      <alignment horizontal="center" vertical="center" wrapText="1"/>
    </xf>
    <xf numFmtId="169" fontId="9" fillId="0" borderId="33" xfId="1" applyNumberFormat="1" applyFont="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169" fontId="9" fillId="0" borderId="33" xfId="1" applyNumberFormat="1" applyFont="1" applyFill="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169" fontId="9" fillId="0" borderId="11" xfId="1" applyNumberFormat="1" applyFont="1" applyBorder="1" applyAlignment="1" applyProtection="1">
      <alignment horizontal="center" vertical="center" wrapText="1"/>
    </xf>
    <xf numFmtId="170" fontId="9" fillId="0" borderId="33" xfId="0" applyNumberFormat="1" applyFont="1" applyBorder="1" applyAlignment="1" applyProtection="1">
      <alignment horizontal="center" vertical="center" wrapText="1"/>
    </xf>
    <xf numFmtId="170" fontId="11" fillId="0" borderId="12" xfId="0" applyNumberFormat="1" applyFont="1" applyBorder="1" applyAlignment="1" applyProtection="1">
      <alignment horizontal="center" vertical="center" wrapText="1"/>
    </xf>
    <xf numFmtId="170" fontId="12" fillId="0" borderId="33" xfId="0" applyNumberFormat="1" applyFont="1" applyBorder="1" applyAlignment="1" applyProtection="1">
      <alignment horizontal="center" vertical="center" wrapText="1"/>
      <protection locked="0"/>
    </xf>
    <xf numFmtId="170" fontId="9" fillId="0" borderId="33" xfId="0" applyNumberFormat="1" applyFont="1" applyBorder="1" applyAlignment="1" applyProtection="1">
      <alignment horizontal="center" vertical="center" wrapText="1"/>
      <protection locked="0"/>
    </xf>
    <xf numFmtId="170" fontId="12" fillId="0" borderId="33" xfId="0" applyNumberFormat="1" applyFont="1" applyFill="1" applyBorder="1" applyAlignment="1" applyProtection="1">
      <alignment horizontal="center" vertical="center" wrapText="1"/>
      <protection locked="0"/>
    </xf>
    <xf numFmtId="170" fontId="15" fillId="0" borderId="33" xfId="0" applyNumberFormat="1" applyFont="1" applyBorder="1" applyAlignment="1" applyProtection="1">
      <alignment horizontal="center" vertical="center" wrapText="1"/>
      <protection locked="0"/>
    </xf>
    <xf numFmtId="170" fontId="15" fillId="0" borderId="33" xfId="0" applyNumberFormat="1" applyFont="1" applyFill="1" applyBorder="1" applyAlignment="1" applyProtection="1">
      <alignment horizontal="center" vertical="center" wrapText="1"/>
      <protection locked="0"/>
    </xf>
    <xf numFmtId="0" fontId="14" fillId="0" borderId="33" xfId="0" applyFont="1" applyBorder="1" applyAlignment="1" applyProtection="1">
      <alignment vertical="center" wrapText="1"/>
      <protection locked="0"/>
    </xf>
    <xf numFmtId="170" fontId="15" fillId="0" borderId="33" xfId="0" applyNumberFormat="1" applyFont="1" applyBorder="1" applyAlignment="1" applyProtection="1">
      <alignment vertical="center" wrapText="1"/>
      <protection locked="0"/>
    </xf>
    <xf numFmtId="170" fontId="15" fillId="0" borderId="33" xfId="0" applyNumberFormat="1" applyFont="1" applyFill="1" applyBorder="1" applyAlignment="1" applyProtection="1">
      <alignment vertical="center" wrapText="1"/>
      <protection locked="0"/>
    </xf>
    <xf numFmtId="0" fontId="17" fillId="0" borderId="33" xfId="0" applyFont="1" applyBorder="1" applyAlignment="1" applyProtection="1">
      <alignment horizontal="center" vertical="center" wrapText="1"/>
      <protection locked="0"/>
    </xf>
    <xf numFmtId="170" fontId="18" fillId="0" borderId="33" xfId="0" applyNumberFormat="1" applyFont="1" applyBorder="1" applyAlignment="1" applyProtection="1">
      <alignment horizontal="center" vertical="center" wrapText="1"/>
      <protection locked="0"/>
    </xf>
    <xf numFmtId="170" fontId="18" fillId="0" borderId="33" xfId="0" applyNumberFormat="1" applyFont="1" applyFill="1" applyBorder="1" applyAlignment="1" applyProtection="1">
      <alignment horizontal="center" vertical="center" wrapText="1"/>
      <protection locked="0"/>
    </xf>
    <xf numFmtId="170" fontId="17" fillId="0" borderId="33" xfId="0" applyNumberFormat="1" applyFont="1" applyBorder="1" applyAlignment="1" applyProtection="1">
      <alignment horizontal="center" vertical="center" wrapText="1"/>
      <protection locked="0"/>
    </xf>
    <xf numFmtId="0" fontId="17" fillId="0" borderId="33" xfId="0" applyFont="1" applyBorder="1" applyAlignment="1" applyProtection="1">
      <alignment vertical="center" wrapText="1"/>
      <protection locked="0"/>
    </xf>
    <xf numFmtId="170" fontId="18" fillId="0" borderId="33" xfId="0" applyNumberFormat="1" applyFont="1" applyFill="1" applyBorder="1" applyAlignment="1" applyProtection="1">
      <alignment vertical="center" wrapText="1"/>
      <protection locked="0"/>
    </xf>
    <xf numFmtId="170" fontId="18" fillId="0" borderId="33" xfId="0" applyNumberFormat="1" applyFont="1" applyBorder="1" applyAlignment="1" applyProtection="1">
      <alignment vertical="center" wrapText="1"/>
      <protection locked="0"/>
    </xf>
    <xf numFmtId="0" fontId="17" fillId="0" borderId="33" xfId="0" applyFont="1" applyBorder="1" applyAlignment="1" applyProtection="1">
      <alignment vertical="top" wrapText="1"/>
      <protection locked="0"/>
    </xf>
    <xf numFmtId="170" fontId="18" fillId="0" borderId="33" xfId="0" applyNumberFormat="1" applyFont="1" applyBorder="1" applyAlignment="1" applyProtection="1">
      <alignment vertical="top" wrapText="1"/>
      <protection locked="0"/>
    </xf>
    <xf numFmtId="170" fontId="20" fillId="0" borderId="33" xfId="0" applyNumberFormat="1" applyFont="1" applyBorder="1" applyAlignment="1" applyProtection="1">
      <alignment vertical="top" wrapText="1"/>
      <protection locked="0"/>
    </xf>
    <xf numFmtId="170" fontId="18" fillId="0" borderId="33" xfId="0" applyNumberFormat="1" applyFont="1" applyFill="1" applyBorder="1" applyAlignment="1" applyProtection="1">
      <alignment vertical="top" wrapText="1"/>
      <protection locked="0"/>
    </xf>
    <xf numFmtId="0" fontId="17" fillId="0" borderId="33" xfId="0" applyFont="1" applyFill="1" applyBorder="1" applyAlignment="1" applyProtection="1">
      <alignment vertical="center" wrapText="1"/>
      <protection locked="0"/>
    </xf>
    <xf numFmtId="170" fontId="20" fillId="0" borderId="33" xfId="0" applyNumberFormat="1" applyFont="1" applyBorder="1" applyAlignment="1" applyProtection="1">
      <alignment vertical="center" wrapText="1"/>
      <protection locked="0"/>
    </xf>
    <xf numFmtId="170" fontId="16" fillId="0" borderId="33" xfId="0" applyNumberFormat="1" applyFont="1" applyBorder="1" applyAlignment="1" applyProtection="1">
      <alignment vertical="center" wrapText="1"/>
      <protection locked="0"/>
    </xf>
    <xf numFmtId="43" fontId="17" fillId="0" borderId="33" xfId="1" applyFont="1" applyFill="1" applyBorder="1" applyAlignment="1" applyProtection="1">
      <alignment vertical="center" wrapText="1"/>
      <protection locked="0"/>
    </xf>
    <xf numFmtId="43" fontId="17" fillId="0" borderId="33" xfId="1" applyFont="1" applyBorder="1" applyAlignment="1" applyProtection="1">
      <alignment vertical="center" wrapText="1"/>
      <protection locked="0"/>
    </xf>
    <xf numFmtId="170" fontId="20" fillId="0" borderId="33" xfId="0" applyNumberFormat="1" applyFont="1" applyBorder="1" applyAlignment="1" applyProtection="1">
      <alignment horizontal="center" vertical="center" wrapText="1"/>
      <protection locked="0"/>
    </xf>
    <xf numFmtId="170" fontId="21" fillId="0" borderId="33" xfId="0" applyNumberFormat="1" applyFont="1" applyBorder="1" applyAlignment="1" applyProtection="1">
      <alignment horizontal="center" vertical="center" wrapText="1"/>
      <protection locked="0"/>
    </xf>
    <xf numFmtId="43" fontId="16" fillId="0" borderId="33" xfId="1" applyFont="1" applyBorder="1" applyAlignment="1" applyProtection="1">
      <alignment horizontal="center" vertical="center" wrapText="1"/>
      <protection locked="0"/>
    </xf>
    <xf numFmtId="43" fontId="16" fillId="0" borderId="33" xfId="1" applyFont="1" applyFill="1" applyBorder="1" applyAlignment="1" applyProtection="1">
      <alignment vertical="center" wrapText="1"/>
      <protection locked="0"/>
    </xf>
    <xf numFmtId="43" fontId="16" fillId="0" borderId="33" xfId="1" applyFont="1" applyBorder="1" applyAlignment="1" applyProtection="1">
      <alignment vertical="center" wrapText="1"/>
      <protection locked="0"/>
    </xf>
    <xf numFmtId="44" fontId="17" fillId="0" borderId="33" xfId="17" applyNumberFormat="1" applyFont="1" applyFill="1" applyBorder="1" applyAlignment="1" applyProtection="1">
      <alignment vertical="center" wrapText="1"/>
      <protection locked="0"/>
    </xf>
    <xf numFmtId="44" fontId="18" fillId="0" borderId="33" xfId="17" applyNumberFormat="1" applyFont="1" applyBorder="1" applyAlignment="1" applyProtection="1">
      <alignment vertical="center" wrapText="1"/>
      <protection locked="0"/>
    </xf>
    <xf numFmtId="44" fontId="20" fillId="0" borderId="33" xfId="17" applyNumberFormat="1" applyFont="1" applyBorder="1" applyAlignment="1" applyProtection="1">
      <alignment vertical="center" wrapText="1"/>
      <protection locked="0"/>
    </xf>
    <xf numFmtId="44" fontId="19" fillId="0" borderId="33" xfId="0" applyNumberFormat="1" applyFont="1" applyFill="1" applyBorder="1" applyAlignment="1" applyProtection="1">
      <alignment vertical="center" wrapText="1"/>
      <protection locked="0"/>
    </xf>
    <xf numFmtId="44" fontId="17" fillId="0" borderId="33" xfId="1" applyNumberFormat="1" applyFont="1" applyBorder="1" applyAlignment="1" applyProtection="1">
      <alignment horizontal="right" vertical="center"/>
      <protection locked="0" hidden="1"/>
    </xf>
    <xf numFmtId="164" fontId="17" fillId="0" borderId="33" xfId="18" applyNumberFormat="1" applyFont="1" applyBorder="1" applyAlignment="1" applyProtection="1">
      <alignment horizontal="right" vertical="center"/>
      <protection locked="0"/>
    </xf>
    <xf numFmtId="44" fontId="17" fillId="0" borderId="33" xfId="18" applyNumberFormat="1" applyFont="1" applyBorder="1" applyAlignment="1" applyProtection="1">
      <alignment horizontal="right" vertical="center"/>
      <protection locked="0" hidden="1"/>
    </xf>
    <xf numFmtId="44" fontId="22" fillId="0" borderId="33" xfId="17" applyNumberFormat="1" applyFont="1" applyFill="1" applyBorder="1" applyAlignment="1" applyProtection="1">
      <alignment vertical="center"/>
      <protection locked="0"/>
    </xf>
    <xf numFmtId="44" fontId="17" fillId="0" borderId="33" xfId="1" applyNumberFormat="1" applyFont="1" applyBorder="1" applyAlignment="1" applyProtection="1">
      <alignment horizontal="right" vertical="top"/>
      <protection locked="0" hidden="1"/>
    </xf>
    <xf numFmtId="44" fontId="17" fillId="0" borderId="33" xfId="0" applyNumberFormat="1" applyFont="1" applyBorder="1" applyAlignment="1" applyProtection="1">
      <alignment horizontal="right" vertical="center"/>
      <protection locked="0"/>
    </xf>
    <xf numFmtId="44" fontId="19" fillId="0" borderId="33" xfId="17" applyNumberFormat="1" applyFont="1" applyFill="1" applyBorder="1" applyAlignment="1" applyProtection="1">
      <alignment vertical="center"/>
      <protection locked="0"/>
    </xf>
    <xf numFmtId="44" fontId="17" fillId="0" borderId="33" xfId="18" applyNumberFormat="1" applyFont="1" applyBorder="1" applyAlignment="1" applyProtection="1">
      <alignment horizontal="right" vertical="center"/>
      <protection locked="0"/>
    </xf>
    <xf numFmtId="44" fontId="16" fillId="0" borderId="33" xfId="17" applyNumberFormat="1" applyFont="1" applyFill="1" applyBorder="1" applyAlignment="1" applyProtection="1">
      <alignment vertical="center"/>
      <protection locked="0"/>
    </xf>
    <xf numFmtId="44" fontId="17" fillId="0" borderId="33" xfId="17" applyNumberFormat="1" applyFont="1" applyFill="1" applyBorder="1" applyAlignment="1" applyProtection="1">
      <alignment vertical="center"/>
      <protection locked="0"/>
    </xf>
    <xf numFmtId="44" fontId="22" fillId="0" borderId="33" xfId="0" applyNumberFormat="1" applyFont="1" applyFill="1" applyBorder="1" applyAlignment="1" applyProtection="1">
      <alignment vertical="center"/>
      <protection locked="0"/>
    </xf>
    <xf numFmtId="44" fontId="19" fillId="0" borderId="33" xfId="0" applyNumberFormat="1" applyFont="1" applyFill="1" applyBorder="1" applyAlignment="1" applyProtection="1">
      <alignment vertical="center"/>
      <protection locked="0"/>
    </xf>
    <xf numFmtId="44" fontId="17" fillId="0" borderId="33" xfId="17" applyFont="1" applyBorder="1" applyAlignment="1" applyProtection="1">
      <alignment horizontal="center" vertical="center" readingOrder="1"/>
      <protection locked="0"/>
    </xf>
    <xf numFmtId="44" fontId="14" fillId="0" borderId="33" xfId="17" applyFont="1" applyBorder="1" applyAlignment="1" applyProtection="1">
      <alignment horizontal="center" vertical="center" readingOrder="1"/>
      <protection locked="0"/>
    </xf>
    <xf numFmtId="44" fontId="17" fillId="0" borderId="33" xfId="17" applyFont="1" applyBorder="1" applyAlignment="1" applyProtection="1">
      <alignment horizontal="center" vertical="center" shrinkToFit="1"/>
      <protection locked="0"/>
    </xf>
    <xf numFmtId="44" fontId="19" fillId="0" borderId="33" xfId="17" applyFont="1" applyFill="1" applyBorder="1" applyAlignment="1" applyProtection="1">
      <alignment horizontal="center" vertical="center" wrapText="1" readingOrder="1"/>
      <protection locked="0"/>
    </xf>
    <xf numFmtId="44" fontId="19" fillId="2" borderId="33" xfId="0" applyNumberFormat="1" applyFont="1" applyFill="1" applyBorder="1" applyAlignment="1" applyProtection="1">
      <alignment vertical="center"/>
      <protection locked="0"/>
    </xf>
    <xf numFmtId="175" fontId="17" fillId="0" borderId="33" xfId="18" applyNumberFormat="1" applyFont="1" applyBorder="1" applyProtection="1">
      <protection locked="0"/>
    </xf>
    <xf numFmtId="175" fontId="17" fillId="0" borderId="33" xfId="0" applyNumberFormat="1" applyFont="1" applyBorder="1" applyProtection="1">
      <protection locked="0"/>
    </xf>
    <xf numFmtId="8" fontId="19" fillId="0" borderId="33" xfId="0" applyNumberFormat="1" applyFont="1" applyFill="1" applyBorder="1" applyAlignment="1" applyProtection="1">
      <alignment vertical="center"/>
      <protection locked="0"/>
    </xf>
    <xf numFmtId="8" fontId="19" fillId="0" borderId="33" xfId="20" applyNumberFormat="1" applyFont="1" applyBorder="1" applyProtection="1">
      <protection locked="0"/>
    </xf>
    <xf numFmtId="8" fontId="22" fillId="0" borderId="33" xfId="20" applyNumberFormat="1" applyFont="1" applyBorder="1" applyProtection="1">
      <protection locked="0"/>
    </xf>
    <xf numFmtId="44" fontId="17" fillId="0" borderId="33" xfId="17" applyFont="1" applyFill="1" applyBorder="1" applyAlignment="1" applyProtection="1">
      <alignment vertical="center" wrapText="1"/>
      <protection locked="0"/>
    </xf>
    <xf numFmtId="44" fontId="17" fillId="0" borderId="33" xfId="17" applyFont="1" applyBorder="1" applyAlignment="1" applyProtection="1">
      <alignment vertical="center"/>
      <protection locked="0"/>
    </xf>
    <xf numFmtId="44" fontId="16" fillId="0" borderId="33" xfId="17" applyFont="1" applyFill="1" applyBorder="1" applyAlignment="1" applyProtection="1">
      <alignment vertical="center" wrapText="1"/>
      <protection locked="0"/>
    </xf>
    <xf numFmtId="44" fontId="17" fillId="0" borderId="33" xfId="17" applyFont="1" applyBorder="1" applyProtection="1">
      <protection locked="0"/>
    </xf>
    <xf numFmtId="44" fontId="16" fillId="0" borderId="33" xfId="17" applyFont="1" applyBorder="1" applyProtection="1">
      <protection locked="0"/>
    </xf>
    <xf numFmtId="44" fontId="17" fillId="2" borderId="33" xfId="17" applyFont="1" applyFill="1" applyBorder="1" applyAlignment="1" applyProtection="1">
      <alignment horizontal="right" vertical="center"/>
      <protection locked="0"/>
    </xf>
    <xf numFmtId="44" fontId="14" fillId="2" borderId="33" xfId="17" applyFont="1" applyFill="1" applyBorder="1" applyAlignment="1" applyProtection="1">
      <alignment horizontal="right" vertical="center"/>
      <protection locked="0"/>
    </xf>
    <xf numFmtId="44" fontId="19" fillId="2" borderId="33" xfId="17" applyFont="1" applyFill="1" applyBorder="1" applyAlignment="1" applyProtection="1">
      <alignment horizontal="right" vertical="center"/>
      <protection locked="0"/>
    </xf>
    <xf numFmtId="44" fontId="17" fillId="2" borderId="33" xfId="17" applyFont="1" applyFill="1" applyBorder="1" applyAlignment="1" applyProtection="1">
      <alignment vertical="center"/>
      <protection locked="0"/>
    </xf>
    <xf numFmtId="44" fontId="19" fillId="2" borderId="33" xfId="17" applyFont="1" applyFill="1" applyBorder="1" applyAlignment="1" applyProtection="1">
      <alignment vertical="center"/>
      <protection locked="0"/>
    </xf>
    <xf numFmtId="44" fontId="19" fillId="0" borderId="33" xfId="17" applyFont="1" applyFill="1" applyBorder="1" applyAlignment="1" applyProtection="1">
      <alignment vertical="center"/>
      <protection locked="0"/>
    </xf>
    <xf numFmtId="44" fontId="17" fillId="0" borderId="33" xfId="17" applyFont="1" applyBorder="1" applyAlignment="1" applyProtection="1">
      <alignment vertical="center" wrapText="1"/>
      <protection locked="0"/>
    </xf>
    <xf numFmtId="165" fontId="18" fillId="0" borderId="33" xfId="0" applyNumberFormat="1" applyFont="1" applyBorder="1" applyAlignment="1" applyProtection="1">
      <alignment vertical="center" wrapText="1"/>
      <protection locked="0"/>
    </xf>
    <xf numFmtId="165" fontId="17" fillId="0" borderId="33" xfId="17" applyNumberFormat="1" applyFont="1" applyFill="1" applyBorder="1" applyAlignment="1" applyProtection="1">
      <alignment vertical="center"/>
      <protection locked="0"/>
    </xf>
    <xf numFmtId="165" fontId="17" fillId="0" borderId="33" xfId="17" applyNumberFormat="1" applyFont="1" applyBorder="1" applyAlignment="1" applyProtection="1">
      <alignment vertical="center"/>
      <protection locked="0"/>
    </xf>
    <xf numFmtId="165" fontId="14" fillId="0" borderId="33" xfId="17" applyNumberFormat="1" applyFont="1" applyFill="1" applyBorder="1" applyAlignment="1" applyProtection="1">
      <alignment vertical="center"/>
      <protection locked="0"/>
    </xf>
    <xf numFmtId="165" fontId="17" fillId="0" borderId="33" xfId="17" applyNumberFormat="1" applyFont="1" applyFill="1" applyBorder="1" applyAlignment="1" applyProtection="1">
      <alignment horizontal="right" vertical="center"/>
      <protection locked="0"/>
    </xf>
    <xf numFmtId="165" fontId="17" fillId="0" borderId="33" xfId="17" applyNumberFormat="1" applyFont="1" applyBorder="1" applyAlignment="1" applyProtection="1">
      <alignment horizontal="right" vertical="center"/>
      <protection locked="0"/>
    </xf>
    <xf numFmtId="165" fontId="17" fillId="0" borderId="33" xfId="0" applyNumberFormat="1" applyFont="1" applyFill="1" applyBorder="1" applyAlignment="1" applyProtection="1">
      <alignment vertical="center"/>
      <protection locked="0"/>
    </xf>
    <xf numFmtId="165" fontId="17" fillId="0" borderId="33" xfId="0" applyNumberFormat="1" applyFont="1" applyFill="1" applyBorder="1" applyAlignment="1" applyProtection="1">
      <alignment horizontal="right" vertical="center"/>
      <protection locked="0"/>
    </xf>
    <xf numFmtId="176" fontId="17" fillId="0" borderId="33" xfId="18" applyNumberFormat="1" applyFont="1" applyBorder="1" applyProtection="1">
      <protection locked="0"/>
    </xf>
    <xf numFmtId="176" fontId="17" fillId="2" borderId="7" xfId="0" applyNumberFormat="1" applyFont="1" applyFill="1" applyBorder="1" applyAlignment="1" applyProtection="1">
      <alignment horizontal="right" vertical="center"/>
      <protection locked="0"/>
    </xf>
    <xf numFmtId="176" fontId="17" fillId="2" borderId="33" xfId="0" applyNumberFormat="1" applyFont="1" applyFill="1" applyBorder="1" applyAlignment="1" applyProtection="1">
      <alignment horizontal="right" vertical="center"/>
      <protection locked="0"/>
    </xf>
    <xf numFmtId="176" fontId="17" fillId="0" borderId="33" xfId="0" applyNumberFormat="1" applyFont="1" applyBorder="1" applyProtection="1">
      <protection locked="0"/>
    </xf>
    <xf numFmtId="176" fontId="17" fillId="2" borderId="33" xfId="0" applyNumberFormat="1" applyFont="1" applyFill="1" applyBorder="1" applyAlignment="1" applyProtection="1">
      <alignment vertical="center"/>
      <protection locked="0"/>
    </xf>
    <xf numFmtId="176" fontId="17" fillId="0" borderId="33" xfId="18" applyNumberFormat="1" applyFont="1" applyFill="1" applyBorder="1" applyProtection="1">
      <protection locked="0"/>
    </xf>
    <xf numFmtId="176" fontId="19" fillId="2" borderId="33" xfId="0" applyNumberFormat="1" applyFont="1" applyFill="1" applyBorder="1" applyAlignment="1" applyProtection="1">
      <alignment vertical="center"/>
      <protection locked="0"/>
    </xf>
    <xf numFmtId="4" fontId="17" fillId="0" borderId="7" xfId="1" applyNumberFormat="1" applyFont="1" applyBorder="1" applyAlignment="1" applyProtection="1">
      <alignment vertical="center" wrapText="1"/>
      <protection locked="0"/>
    </xf>
    <xf numFmtId="4" fontId="17" fillId="0" borderId="7" xfId="0" applyNumberFormat="1" applyFont="1" applyBorder="1" applyAlignment="1" applyProtection="1">
      <alignment vertical="center" wrapText="1"/>
      <protection locked="0"/>
    </xf>
    <xf numFmtId="172" fontId="17" fillId="0" borderId="35" xfId="17" applyNumberFormat="1" applyFont="1" applyBorder="1" applyAlignment="1">
      <alignment horizontal="center"/>
    </xf>
    <xf numFmtId="174" fontId="19" fillId="0" borderId="33" xfId="19" applyNumberFormat="1" applyFont="1" applyBorder="1" applyAlignment="1" applyProtection="1">
      <alignment horizontal="center"/>
      <protection locked="0"/>
    </xf>
    <xf numFmtId="10" fontId="17" fillId="0" borderId="15" xfId="19" applyNumberFormat="1" applyFont="1" applyFill="1" applyBorder="1" applyAlignment="1" applyProtection="1">
      <alignment horizontal="center"/>
      <protection locked="0"/>
    </xf>
    <xf numFmtId="172" fontId="17" fillId="0" borderId="2" xfId="17" applyNumberFormat="1" applyFont="1" applyBorder="1" applyAlignment="1" applyProtection="1">
      <alignment horizontal="center"/>
      <protection locked="0"/>
    </xf>
    <xf numFmtId="177" fontId="16" fillId="0" borderId="11" xfId="0" applyNumberFormat="1" applyFont="1" applyBorder="1" applyAlignment="1">
      <alignment vertical="center" wrapText="1"/>
    </xf>
    <xf numFmtId="169" fontId="14" fillId="0" borderId="33" xfId="1" applyNumberFormat="1" applyFont="1" applyFill="1" applyBorder="1" applyAlignment="1">
      <alignment vertical="center" wrapText="1"/>
    </xf>
    <xf numFmtId="43" fontId="14" fillId="0" borderId="33" xfId="1" applyNumberFormat="1" applyFont="1" applyBorder="1" applyAlignment="1">
      <alignment vertical="center" wrapText="1"/>
    </xf>
    <xf numFmtId="169" fontId="13" fillId="0" borderId="33" xfId="1" applyNumberFormat="1" applyFont="1" applyBorder="1" applyAlignment="1">
      <alignment wrapText="1"/>
    </xf>
    <xf numFmtId="169" fontId="14" fillId="0" borderId="33" xfId="1" applyNumberFormat="1" applyFont="1" applyBorder="1" applyAlignment="1">
      <alignment wrapText="1"/>
    </xf>
    <xf numFmtId="169" fontId="14" fillId="0" borderId="0" xfId="1" applyNumberFormat="1" applyFont="1" applyAlignment="1">
      <alignment wrapText="1"/>
    </xf>
    <xf numFmtId="0" fontId="16" fillId="4" borderId="10" xfId="0" applyFont="1" applyFill="1" applyBorder="1" applyAlignment="1">
      <alignment horizontal="center" vertical="justify"/>
    </xf>
    <xf numFmtId="0" fontId="16" fillId="4" borderId="11" xfId="0" applyFont="1" applyFill="1" applyBorder="1" applyAlignment="1">
      <alignment horizontal="center" vertical="justify"/>
    </xf>
    <xf numFmtId="0" fontId="16" fillId="4" borderId="12" xfId="0" applyFont="1" applyFill="1" applyBorder="1" applyAlignment="1">
      <alignment horizontal="center" vertical="justify"/>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12" xfId="0" applyFont="1" applyFill="1" applyBorder="1" applyAlignment="1">
      <alignment horizontal="center" vertical="center"/>
    </xf>
    <xf numFmtId="0" fontId="17" fillId="0" borderId="34" xfId="0" applyFont="1" applyFill="1" applyBorder="1" applyAlignment="1">
      <alignment horizontal="left"/>
    </xf>
    <xf numFmtId="0" fontId="17" fillId="0" borderId="35" xfId="0" applyFont="1" applyFill="1" applyBorder="1" applyAlignment="1">
      <alignment horizontal="left"/>
    </xf>
    <xf numFmtId="0" fontId="16" fillId="4" borderId="34" xfId="0" applyFont="1" applyFill="1" applyBorder="1" applyAlignment="1">
      <alignment horizontal="center"/>
    </xf>
    <xf numFmtId="0" fontId="16" fillId="4" borderId="35" xfId="0" applyFont="1" applyFill="1" applyBorder="1" applyAlignment="1">
      <alignment horizontal="center"/>
    </xf>
    <xf numFmtId="0" fontId="17" fillId="0" borderId="34" xfId="0" applyFont="1" applyFill="1" applyBorder="1" applyAlignment="1">
      <alignment horizontal="left" wrapText="1"/>
    </xf>
    <xf numFmtId="0" fontId="17" fillId="0" borderId="35" xfId="0" applyFont="1" applyFill="1" applyBorder="1" applyAlignment="1">
      <alignment horizontal="left" wrapText="1"/>
    </xf>
    <xf numFmtId="0" fontId="11" fillId="4" borderId="34" xfId="0" applyFont="1" applyFill="1" applyBorder="1" applyAlignment="1" applyProtection="1">
      <alignment horizontal="center" vertical="center" wrapText="1"/>
    </xf>
    <xf numFmtId="0" fontId="11" fillId="4" borderId="32" xfId="0"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1" xfId="0" applyFont="1" applyBorder="1" applyAlignment="1">
      <alignment horizontal="center" vertical="center" wrapText="1"/>
    </xf>
    <xf numFmtId="0" fontId="13" fillId="4" borderId="34"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0" borderId="10" xfId="0" applyFont="1" applyBorder="1" applyAlignment="1">
      <alignment horizontal="center" vertical="justify"/>
    </xf>
    <xf numFmtId="0" fontId="13" fillId="0" borderId="11" xfId="0" applyFont="1" applyBorder="1" applyAlignment="1">
      <alignment horizontal="center" vertical="justify"/>
    </xf>
    <xf numFmtId="49" fontId="13" fillId="4" borderId="34" xfId="0" applyNumberFormat="1" applyFont="1" applyFill="1" applyBorder="1" applyAlignment="1">
      <alignment horizontal="center" vertical="center" wrapText="1"/>
    </xf>
    <xf numFmtId="49" fontId="13" fillId="4" borderId="32" xfId="0" applyNumberFormat="1" applyFont="1" applyFill="1" applyBorder="1" applyAlignment="1">
      <alignment horizontal="center" vertical="center" wrapText="1"/>
    </xf>
    <xf numFmtId="49" fontId="13" fillId="4" borderId="35" xfId="0" applyNumberFormat="1"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1" xfId="0" applyFont="1" applyBorder="1" applyAlignment="1">
      <alignment horizontal="center" vertical="center" wrapText="1"/>
    </xf>
    <xf numFmtId="0" fontId="16" fillId="4" borderId="34" xfId="0" applyFont="1" applyFill="1" applyBorder="1" applyAlignment="1">
      <alignment horizontal="center" vertical="top" wrapText="1"/>
    </xf>
    <xf numFmtId="0" fontId="16" fillId="4" borderId="32" xfId="0" applyFont="1" applyFill="1" applyBorder="1" applyAlignment="1">
      <alignment horizontal="center" vertical="top" wrapText="1"/>
    </xf>
    <xf numFmtId="0" fontId="16" fillId="0" borderId="30" xfId="0" applyFont="1" applyBorder="1" applyAlignment="1">
      <alignment horizontal="center" vertical="top" wrapText="1"/>
    </xf>
    <xf numFmtId="0" fontId="16" fillId="0" borderId="36" xfId="0" applyFont="1" applyBorder="1" applyAlignment="1">
      <alignment horizontal="center" vertical="top" wrapText="1"/>
    </xf>
    <xf numFmtId="0" fontId="16" fillId="0" borderId="14" xfId="0" applyFont="1" applyBorder="1" applyAlignment="1">
      <alignment horizontal="center" vertical="top" wrapText="1"/>
    </xf>
    <xf numFmtId="0" fontId="16" fillId="0" borderId="31" xfId="0" applyFont="1" applyBorder="1" applyAlignment="1">
      <alignment horizontal="center" vertical="top" wrapText="1"/>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4" borderId="33" xfId="0" applyFont="1" applyFill="1" applyBorder="1" applyAlignment="1">
      <alignment horizontal="center" vertic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170" fontId="16" fillId="0" borderId="11" xfId="0" applyNumberFormat="1" applyFont="1" applyBorder="1" applyAlignment="1">
      <alignment horizontal="center"/>
    </xf>
    <xf numFmtId="170" fontId="16" fillId="0" borderId="12" xfId="0" applyNumberFormat="1" applyFont="1" applyBorder="1" applyAlignment="1">
      <alignment horizontal="center"/>
    </xf>
    <xf numFmtId="0" fontId="16" fillId="0" borderId="30" xfId="0" applyFont="1" applyBorder="1" applyAlignment="1">
      <alignment horizontal="center" vertical="justify"/>
    </xf>
    <xf numFmtId="0" fontId="16" fillId="0" borderId="36" xfId="0" applyFont="1" applyBorder="1" applyAlignment="1">
      <alignment horizontal="center" vertical="justify"/>
    </xf>
    <xf numFmtId="0" fontId="16" fillId="0" borderId="1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5" xfId="0" applyFont="1" applyBorder="1" applyAlignment="1">
      <alignment horizontal="center" vertical="center" wrapText="1"/>
    </xf>
    <xf numFmtId="0" fontId="22" fillId="2" borderId="34"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44" fontId="16" fillId="0" borderId="11" xfId="17" applyFont="1" applyBorder="1" applyAlignment="1">
      <alignment horizontal="right"/>
    </xf>
    <xf numFmtId="44" fontId="16" fillId="0" borderId="12" xfId="17" applyFont="1" applyBorder="1" applyAlignment="1">
      <alignment horizontal="right"/>
    </xf>
    <xf numFmtId="0" fontId="22" fillId="0" borderId="34"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16" fillId="0" borderId="34" xfId="0" applyFont="1" applyBorder="1" applyAlignment="1">
      <alignment horizontal="center" wrapText="1"/>
    </xf>
    <xf numFmtId="0" fontId="16" fillId="0" borderId="35" xfId="0" applyFont="1" applyBorder="1" applyAlignment="1">
      <alignment horizontal="center"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6" fillId="2" borderId="34" xfId="0" applyFont="1" applyFill="1" applyBorder="1" applyAlignment="1">
      <alignment horizontal="center" vertical="justify"/>
    </xf>
    <xf numFmtId="0" fontId="16" fillId="2" borderId="32" xfId="0" applyFont="1" applyFill="1" applyBorder="1" applyAlignment="1">
      <alignment horizontal="center" vertical="justify"/>
    </xf>
    <xf numFmtId="0" fontId="16" fillId="2" borderId="35" xfId="0" applyFont="1" applyFill="1" applyBorder="1" applyAlignment="1">
      <alignment horizontal="center" vertical="justify"/>
    </xf>
    <xf numFmtId="0" fontId="16" fillId="0" borderId="12" xfId="0" applyFont="1" applyBorder="1" applyAlignment="1">
      <alignment horizontal="center" vertical="center" wrapText="1"/>
    </xf>
    <xf numFmtId="0" fontId="19" fillId="0" borderId="33" xfId="0" applyFont="1" applyFill="1" applyBorder="1" applyAlignment="1">
      <alignment horizontal="justify" vertical="center"/>
    </xf>
    <xf numFmtId="0" fontId="17" fillId="0" borderId="33" xfId="0" applyFont="1" applyFill="1" applyBorder="1" applyAlignment="1">
      <alignment vertical="justify"/>
    </xf>
  </cellXfs>
  <cellStyles count="26">
    <cellStyle name="2" xfId="3"/>
    <cellStyle name="Euro" xfId="4"/>
    <cellStyle name="Millares" xfId="1" builtinId="3"/>
    <cellStyle name="Millares 2" xfId="6"/>
    <cellStyle name="Millares 3" xfId="7"/>
    <cellStyle name="Millares 4" xfId="8"/>
    <cellStyle name="Millares 5" xfId="5"/>
    <cellStyle name="Moneda" xfId="17" builtinId="4"/>
    <cellStyle name="Moneda [0]" xfId="18" builtinId="7"/>
    <cellStyle name="Moneda [0] 2" xfId="24"/>
    <cellStyle name="Moneda 2" xfId="9"/>
    <cellStyle name="Moneda 2 2" xfId="22"/>
    <cellStyle name="Moneda 3" xfId="23"/>
    <cellStyle name="Normal" xfId="0" builtinId="0"/>
    <cellStyle name="Normal 17" xfId="20"/>
    <cellStyle name="Normal 2" xfId="10"/>
    <cellStyle name="Normal 3" xfId="11"/>
    <cellStyle name="Normal 3 2" xfId="12"/>
    <cellStyle name="Normal 3_Ppto Prespuesto Consolidado V6 " xfId="13"/>
    <cellStyle name="Normal 4" xfId="14"/>
    <cellStyle name="Normal 5" xfId="15"/>
    <cellStyle name="Normal 6" xfId="2"/>
    <cellStyle name="Normal 7" xfId="21"/>
    <cellStyle name="Normal 7 2" xfId="25"/>
    <cellStyle name="Porcentaje" xfId="19" builtinId="5"/>
    <cellStyle name="Porcentaje 2" xfId="16"/>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809625</xdr:colOff>
      <xdr:row>54</xdr:row>
      <xdr:rowOff>66675</xdr:rowOff>
    </xdr:from>
    <xdr:to>
      <xdr:col>1</xdr:col>
      <xdr:colOff>2680950</xdr:colOff>
      <xdr:row>54</xdr:row>
      <xdr:rowOff>66675</xdr:rowOff>
    </xdr:to>
    <xdr:cxnSp macro="">
      <xdr:nvCxnSpPr>
        <xdr:cNvPr id="6" name="5 Conector recto"/>
        <xdr:cNvCxnSpPr/>
      </xdr:nvCxnSpPr>
      <xdr:spPr>
        <a:xfrm>
          <a:off x="809625" y="13525500"/>
          <a:ext cx="270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0</xdr:colOff>
      <xdr:row>2</xdr:row>
      <xdr:rowOff>144457</xdr:rowOff>
    </xdr:to>
    <xdr:pic>
      <xdr:nvPicPr>
        <xdr:cNvPr id="7" name="6 Imagen"/>
        <xdr:cNvPicPr>
          <a:picLocks noChangeAspect="1"/>
        </xdr:cNvPicPr>
      </xdr:nvPicPr>
      <xdr:blipFill>
        <a:blip xmlns:r="http://schemas.openxmlformats.org/officeDocument/2006/relationships" r:embed="rId1" cstate="print"/>
        <a:stretch>
          <a:fillRect/>
        </a:stretch>
      </xdr:blipFill>
      <xdr:spPr>
        <a:xfrm>
          <a:off x="3114675" y="76200"/>
          <a:ext cx="0" cy="674047"/>
        </a:xfrm>
        <a:prstGeom prst="rect">
          <a:avLst/>
        </a:prstGeom>
      </xdr:spPr>
    </xdr:pic>
    <xdr:clientData/>
  </xdr:twoCellAnchor>
  <xdr:twoCellAnchor editAs="oneCell">
    <xdr:from>
      <xdr:col>1</xdr:col>
      <xdr:colOff>2352675</xdr:colOff>
      <xdr:row>0</xdr:row>
      <xdr:rowOff>76200</xdr:rowOff>
    </xdr:from>
    <xdr:to>
      <xdr:col>2</xdr:col>
      <xdr:colOff>0</xdr:colOff>
      <xdr:row>3</xdr:row>
      <xdr:rowOff>26347</xdr:rowOff>
    </xdr:to>
    <xdr:pic>
      <xdr:nvPicPr>
        <xdr:cNvPr id="6" name="6 Imagen">
          <a:extLst>
            <a:ext uri="{FF2B5EF4-FFF2-40B4-BE49-F238E27FC236}">
              <a16:creationId xmlns="" xmlns:a16="http://schemas.microsoft.com/office/drawing/2014/main" id="{00000000-0008-0000-2100-000007000000}"/>
            </a:ext>
          </a:extLst>
        </xdr:cNvPr>
        <xdr:cNvPicPr>
          <a:picLocks noChangeAspect="1"/>
        </xdr:cNvPicPr>
      </xdr:nvPicPr>
      <xdr:blipFill>
        <a:blip xmlns:r="http://schemas.openxmlformats.org/officeDocument/2006/relationships" r:embed="rId1" cstate="print"/>
        <a:stretch>
          <a:fillRect/>
        </a:stretch>
      </xdr:blipFill>
      <xdr:spPr>
        <a:xfrm>
          <a:off x="3099435" y="76200"/>
          <a:ext cx="0" cy="651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4321</xdr:colOff>
      <xdr:row>3</xdr:row>
      <xdr:rowOff>102547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251971" cy="6645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4321</xdr:colOff>
      <xdr:row>1</xdr:row>
      <xdr:rowOff>483547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4321" cy="664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2085975</xdr:colOff>
      <xdr:row>0</xdr:row>
      <xdr:rowOff>0</xdr:rowOff>
    </xdr:from>
    <xdr:to>
      <xdr:col>1</xdr:col>
      <xdr:colOff>2085975</xdr:colOff>
      <xdr:row>2</xdr:row>
      <xdr:rowOff>64447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2847975" y="95250"/>
          <a:ext cx="1257300" cy="664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2071</xdr:colOff>
      <xdr:row>1</xdr:row>
      <xdr:rowOff>493072</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1126021" cy="654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2071</xdr:colOff>
      <xdr:row>2</xdr:row>
      <xdr:rowOff>45397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2071" cy="664522"/>
        </a:xfrm>
        <a:prstGeom prst="rect">
          <a:avLst/>
        </a:prstGeom>
      </xdr:spPr>
    </xdr:pic>
    <xdr:clientData/>
  </xdr:twoCellAnchor>
  <xdr:twoCellAnchor editAs="oneCell">
    <xdr:from>
      <xdr:col>1</xdr:col>
      <xdr:colOff>2295525</xdr:colOff>
      <xdr:row>0</xdr:row>
      <xdr:rowOff>0</xdr:rowOff>
    </xdr:from>
    <xdr:to>
      <xdr:col>2</xdr:col>
      <xdr:colOff>0</xdr:colOff>
      <xdr:row>2</xdr:row>
      <xdr:rowOff>113623</xdr:rowOff>
    </xdr:to>
    <xdr:pic>
      <xdr:nvPicPr>
        <xdr:cNvPr id="5" name="4 Imagen"/>
        <xdr:cNvPicPr>
          <a:picLocks noChangeAspect="1"/>
        </xdr:cNvPicPr>
      </xdr:nvPicPr>
      <xdr:blipFill>
        <a:blip xmlns:r="http://schemas.openxmlformats.org/officeDocument/2006/relationships" r:embed="rId1" cstate="print"/>
        <a:stretch>
          <a:fillRect/>
        </a:stretch>
      </xdr:blipFill>
      <xdr:spPr>
        <a:xfrm>
          <a:off x="3057525" y="0"/>
          <a:ext cx="1257300" cy="732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1</xdr:col>
      <xdr:colOff>1952627</xdr:colOff>
      <xdr:row>2</xdr:row>
      <xdr:rowOff>144881</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028951" y="57150"/>
          <a:ext cx="104774" cy="664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2</xdr:col>
      <xdr:colOff>2</xdr:colOff>
      <xdr:row>1</xdr:row>
      <xdr:rowOff>211132</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7"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11"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15"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24" name="2 Imagen">
          <a:extLst>
            <a:ext uri="{FF2B5EF4-FFF2-40B4-BE49-F238E27FC236}">
              <a16:creationId xmlns=""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27" name="2 Imagen">
          <a:extLst>
            <a:ext uri="{FF2B5EF4-FFF2-40B4-BE49-F238E27FC236}">
              <a16:creationId xmlns="" xmlns:a16="http://schemas.microsoft.com/office/drawing/2014/main" id="{00000000-0008-0000-1800-000007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30" name="2 Imagen">
          <a:extLst>
            <a:ext uri="{FF2B5EF4-FFF2-40B4-BE49-F238E27FC236}">
              <a16:creationId xmlns="" xmlns:a16="http://schemas.microsoft.com/office/drawing/2014/main" id="{00000000-0008-0000-1800-00000B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33" name="2 Imagen">
          <a:extLst>
            <a:ext uri="{FF2B5EF4-FFF2-40B4-BE49-F238E27FC236}">
              <a16:creationId xmlns="" xmlns:a16="http://schemas.microsoft.com/office/drawing/2014/main" id="{00000000-0008-0000-1800-00000F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1</xdr:col>
      <xdr:colOff>2266952</xdr:colOff>
      <xdr:row>1</xdr:row>
      <xdr:rowOff>227269</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1</xdr:col>
      <xdr:colOff>2266952</xdr:colOff>
      <xdr:row>1</xdr:row>
      <xdr:rowOff>227269</xdr:rowOff>
    </xdr:to>
    <xdr:pic>
      <xdr:nvPicPr>
        <xdr:cNvPr id="7"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1</xdr:col>
      <xdr:colOff>2266952</xdr:colOff>
      <xdr:row>1</xdr:row>
      <xdr:rowOff>451387</xdr:rowOff>
    </xdr:to>
    <xdr:pic>
      <xdr:nvPicPr>
        <xdr:cNvPr id="8" name="2 Imagen">
          <a:extLst>
            <a:ext uri="{FF2B5EF4-FFF2-40B4-BE49-F238E27FC236}">
              <a16:creationId xmlns=""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1</xdr:col>
      <xdr:colOff>2266952</xdr:colOff>
      <xdr:row>1</xdr:row>
      <xdr:rowOff>451387</xdr:rowOff>
    </xdr:to>
    <xdr:pic>
      <xdr:nvPicPr>
        <xdr:cNvPr id="13" name="2 Imagen">
          <a:extLst>
            <a:ext uri="{FF2B5EF4-FFF2-40B4-BE49-F238E27FC236}">
              <a16:creationId xmlns="" xmlns:a16="http://schemas.microsoft.com/office/drawing/2014/main" id="{00000000-0008-0000-1900-000007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1</xdr:col>
      <xdr:colOff>2352675</xdr:colOff>
      <xdr:row>2</xdr:row>
      <xdr:rowOff>185373</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95250" cy="664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1</xdr:col>
      <xdr:colOff>2352675</xdr:colOff>
      <xdr:row>2</xdr:row>
      <xdr:rowOff>102547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0" cy="6740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1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1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1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view="pageBreakPreview" zoomScaleSheetLayoutView="100" workbookViewId="0">
      <selection activeCell="B26" sqref="B26:C26"/>
    </sheetView>
  </sheetViews>
  <sheetFormatPr baseColWidth="10" defaultColWidth="10.85546875" defaultRowHeight="13.5"/>
  <cols>
    <col min="1" max="1" width="5" style="495" customWidth="1"/>
    <col min="2" max="2" width="38.140625" style="213" customWidth="1"/>
    <col min="3" max="3" width="11.7109375" style="213" customWidth="1"/>
    <col min="4" max="4" width="14" style="483" customWidth="1"/>
    <col min="5" max="5" width="16.7109375" style="213" bestFit="1" customWidth="1"/>
    <col min="6" max="16384" width="10.85546875" style="213"/>
  </cols>
  <sheetData>
    <row r="1" spans="1:4" ht="14.25" thickBot="1">
      <c r="A1" s="210"/>
      <c r="B1" s="211"/>
      <c r="C1" s="211"/>
      <c r="D1" s="481"/>
    </row>
    <row r="2" spans="1:4" ht="39.75" customHeight="1" thickBot="1">
      <c r="A2" s="615" t="s">
        <v>111</v>
      </c>
      <c r="B2" s="616"/>
      <c r="C2" s="616"/>
      <c r="D2" s="617"/>
    </row>
    <row r="3" spans="1:4" ht="7.5" customHeight="1" thickBot="1">
      <c r="A3" s="482"/>
    </row>
    <row r="4" spans="1:4" ht="14.25" thickBot="1">
      <c r="A4" s="618" t="s">
        <v>112</v>
      </c>
      <c r="B4" s="619"/>
      <c r="C4" s="619"/>
      <c r="D4" s="620"/>
    </row>
    <row r="5" spans="1:4" ht="4.5" customHeight="1" thickBot="1">
      <c r="A5" s="482"/>
    </row>
    <row r="6" spans="1:4" ht="14.25" thickBot="1">
      <c r="A6" s="484" t="s">
        <v>113</v>
      </c>
      <c r="B6" s="623" t="s">
        <v>114</v>
      </c>
      <c r="C6" s="624"/>
      <c r="D6" s="485" t="s">
        <v>115</v>
      </c>
    </row>
    <row r="7" spans="1:4">
      <c r="A7" s="486" t="s">
        <v>14</v>
      </c>
      <c r="B7" s="621" t="s">
        <v>13</v>
      </c>
      <c r="C7" s="622"/>
      <c r="D7" s="487">
        <f>'00'!F16</f>
        <v>0</v>
      </c>
    </row>
    <row r="8" spans="1:4">
      <c r="A8" s="488" t="s">
        <v>15</v>
      </c>
      <c r="B8" s="621" t="s">
        <v>1031</v>
      </c>
      <c r="C8" s="622"/>
      <c r="D8" s="487">
        <f>'1'!F27</f>
        <v>0</v>
      </c>
    </row>
    <row r="9" spans="1:4">
      <c r="A9" s="489" t="s">
        <v>16</v>
      </c>
      <c r="B9" s="621" t="s">
        <v>17</v>
      </c>
      <c r="C9" s="622"/>
      <c r="D9" s="487">
        <f>'2'!F24</f>
        <v>0</v>
      </c>
    </row>
    <row r="10" spans="1:4">
      <c r="A10" s="489" t="s">
        <v>18</v>
      </c>
      <c r="B10" s="621" t="s">
        <v>0</v>
      </c>
      <c r="C10" s="622"/>
      <c r="D10" s="487">
        <f>'3'!F36</f>
        <v>0</v>
      </c>
    </row>
    <row r="11" spans="1:4" ht="15" customHeight="1">
      <c r="A11" s="489" t="s">
        <v>19</v>
      </c>
      <c r="B11" s="621" t="s">
        <v>1</v>
      </c>
      <c r="C11" s="622"/>
      <c r="D11" s="487">
        <f>'4'!F36</f>
        <v>0</v>
      </c>
    </row>
    <row r="12" spans="1:4">
      <c r="A12" s="489" t="s">
        <v>20</v>
      </c>
      <c r="B12" s="621" t="s">
        <v>2</v>
      </c>
      <c r="C12" s="622"/>
      <c r="D12" s="487">
        <f>'5'!F23</f>
        <v>0</v>
      </c>
    </row>
    <row r="13" spans="1:4">
      <c r="A13" s="489" t="s">
        <v>21</v>
      </c>
      <c r="B13" s="621" t="s">
        <v>3</v>
      </c>
      <c r="C13" s="622"/>
      <c r="D13" s="487">
        <f>'6'!F24</f>
        <v>0</v>
      </c>
    </row>
    <row r="14" spans="1:4">
      <c r="A14" s="489" t="s">
        <v>22</v>
      </c>
      <c r="B14" s="621" t="s">
        <v>724</v>
      </c>
      <c r="C14" s="622"/>
      <c r="D14" s="487">
        <f>'7'!F23</f>
        <v>0</v>
      </c>
    </row>
    <row r="15" spans="1:4">
      <c r="A15" s="489" t="s">
        <v>23</v>
      </c>
      <c r="B15" s="621" t="s">
        <v>4</v>
      </c>
      <c r="C15" s="622"/>
      <c r="D15" s="487">
        <f>'8'!F24</f>
        <v>0</v>
      </c>
    </row>
    <row r="16" spans="1:4">
      <c r="A16" s="489" t="s">
        <v>24</v>
      </c>
      <c r="B16" s="621" t="s">
        <v>5</v>
      </c>
      <c r="C16" s="622"/>
      <c r="D16" s="487">
        <f>'9'!F35</f>
        <v>0</v>
      </c>
    </row>
    <row r="17" spans="1:4">
      <c r="A17" s="489" t="s">
        <v>25</v>
      </c>
      <c r="B17" s="621" t="s">
        <v>6</v>
      </c>
      <c r="C17" s="622"/>
      <c r="D17" s="487">
        <f>'10'!F33</f>
        <v>0</v>
      </c>
    </row>
    <row r="18" spans="1:4">
      <c r="A18" s="489" t="s">
        <v>26</v>
      </c>
      <c r="B18" s="621" t="s">
        <v>7</v>
      </c>
      <c r="C18" s="622"/>
      <c r="D18" s="487">
        <f>'11'!F33</f>
        <v>0</v>
      </c>
    </row>
    <row r="19" spans="1:4">
      <c r="A19" s="489" t="s">
        <v>27</v>
      </c>
      <c r="B19" s="621" t="s">
        <v>8</v>
      </c>
      <c r="C19" s="622"/>
      <c r="D19" s="487">
        <f>'12'!F89</f>
        <v>0</v>
      </c>
    </row>
    <row r="20" spans="1:4">
      <c r="A20" s="489" t="s">
        <v>28</v>
      </c>
      <c r="B20" s="621" t="s">
        <v>9</v>
      </c>
      <c r="C20" s="622"/>
      <c r="D20" s="487">
        <f>'13'!F22</f>
        <v>0</v>
      </c>
    </row>
    <row r="21" spans="1:4">
      <c r="A21" s="489" t="s">
        <v>29</v>
      </c>
      <c r="B21" s="621" t="s">
        <v>110</v>
      </c>
      <c r="C21" s="622"/>
      <c r="D21" s="487">
        <f>'14'!F77</f>
        <v>0</v>
      </c>
    </row>
    <row r="22" spans="1:4">
      <c r="A22" s="489" t="s">
        <v>30</v>
      </c>
      <c r="B22" s="621" t="s">
        <v>10</v>
      </c>
      <c r="C22" s="622"/>
      <c r="D22" s="487">
        <f>'16'!E73</f>
        <v>0</v>
      </c>
    </row>
    <row r="23" spans="1:4">
      <c r="A23" s="489" t="s">
        <v>31</v>
      </c>
      <c r="B23" s="621" t="s">
        <v>11</v>
      </c>
      <c r="C23" s="622"/>
      <c r="D23" s="487">
        <f>'17'!E181</f>
        <v>0</v>
      </c>
    </row>
    <row r="24" spans="1:4">
      <c r="A24" s="489" t="s">
        <v>32</v>
      </c>
      <c r="B24" s="621" t="s">
        <v>857</v>
      </c>
      <c r="C24" s="622"/>
      <c r="D24" s="487">
        <f>'18'!F63</f>
        <v>0</v>
      </c>
    </row>
    <row r="25" spans="1:4">
      <c r="A25" s="489" t="s">
        <v>33</v>
      </c>
      <c r="B25" s="621" t="s">
        <v>1021</v>
      </c>
      <c r="C25" s="622"/>
      <c r="D25" s="487">
        <f>'19'!E91</f>
        <v>0</v>
      </c>
    </row>
    <row r="26" spans="1:4">
      <c r="A26" s="489" t="s">
        <v>34</v>
      </c>
      <c r="B26" s="621" t="s">
        <v>12</v>
      </c>
      <c r="C26" s="622"/>
      <c r="D26" s="487">
        <f>'20'!E51</f>
        <v>0</v>
      </c>
    </row>
    <row r="27" spans="1:4">
      <c r="A27" s="490" t="s">
        <v>116</v>
      </c>
      <c r="B27" s="621" t="s">
        <v>1240</v>
      </c>
      <c r="C27" s="622"/>
      <c r="D27" s="487">
        <f>'21'!E41</f>
        <v>0</v>
      </c>
    </row>
    <row r="28" spans="1:4">
      <c r="A28" s="490" t="s">
        <v>242</v>
      </c>
      <c r="B28" s="621" t="s">
        <v>243</v>
      </c>
      <c r="C28" s="622"/>
      <c r="D28" s="487">
        <f>'22'!E27</f>
        <v>0</v>
      </c>
    </row>
    <row r="29" spans="1:4">
      <c r="A29" s="490" t="s">
        <v>1255</v>
      </c>
      <c r="B29" s="621" t="s">
        <v>37</v>
      </c>
      <c r="C29" s="622"/>
      <c r="D29" s="487">
        <f>'23'!F306</f>
        <v>0</v>
      </c>
    </row>
    <row r="30" spans="1:4">
      <c r="A30" s="490" t="s">
        <v>1256</v>
      </c>
      <c r="B30" s="621" t="s">
        <v>108</v>
      </c>
      <c r="C30" s="622"/>
      <c r="D30" s="487">
        <f>'24'!E233</f>
        <v>0</v>
      </c>
    </row>
    <row r="31" spans="1:4">
      <c r="A31" s="490" t="s">
        <v>1257</v>
      </c>
      <c r="B31" s="621" t="s">
        <v>1302</v>
      </c>
      <c r="C31" s="622"/>
      <c r="D31" s="487">
        <f>'25'!F16</f>
        <v>0</v>
      </c>
    </row>
    <row r="32" spans="1:4">
      <c r="A32" s="490" t="s">
        <v>1258</v>
      </c>
      <c r="B32" s="621" t="s">
        <v>124</v>
      </c>
      <c r="C32" s="622"/>
      <c r="D32" s="487">
        <f>'26'!F22</f>
        <v>0</v>
      </c>
    </row>
    <row r="33" spans="1:4">
      <c r="A33" s="490" t="s">
        <v>2014</v>
      </c>
      <c r="B33" s="621" t="s">
        <v>2015</v>
      </c>
      <c r="C33" s="622"/>
      <c r="D33" s="487">
        <f>'27'!F199</f>
        <v>0</v>
      </c>
    </row>
    <row r="34" spans="1:4">
      <c r="A34" s="490" t="s">
        <v>1259</v>
      </c>
      <c r="B34" s="621" t="s">
        <v>106</v>
      </c>
      <c r="C34" s="622"/>
      <c r="D34" s="487">
        <f>'28'!F31</f>
        <v>0</v>
      </c>
    </row>
    <row r="35" spans="1:4">
      <c r="A35" s="490" t="s">
        <v>1260</v>
      </c>
      <c r="B35" s="621" t="s">
        <v>241</v>
      </c>
      <c r="C35" s="622"/>
      <c r="D35" s="487">
        <f>'29'!F23</f>
        <v>0</v>
      </c>
    </row>
    <row r="36" spans="1:4">
      <c r="A36" s="490" t="s">
        <v>36</v>
      </c>
      <c r="B36" s="621" t="s">
        <v>107</v>
      </c>
      <c r="C36" s="622"/>
      <c r="D36" s="487">
        <f>'30'!F74</f>
        <v>0</v>
      </c>
    </row>
    <row r="37" spans="1:4">
      <c r="A37" s="490" t="s">
        <v>105</v>
      </c>
      <c r="B37" s="621" t="s">
        <v>2443</v>
      </c>
      <c r="C37" s="622"/>
      <c r="D37" s="487">
        <f>'31'!E77</f>
        <v>0</v>
      </c>
    </row>
    <row r="38" spans="1:4">
      <c r="A38" s="490" t="s">
        <v>123</v>
      </c>
      <c r="B38" s="621" t="s">
        <v>2441</v>
      </c>
      <c r="C38" s="622"/>
      <c r="D38" s="487">
        <f>'32'!F73</f>
        <v>0</v>
      </c>
    </row>
    <row r="39" spans="1:4">
      <c r="A39" s="490" t="s">
        <v>1303</v>
      </c>
      <c r="B39" s="621" t="s">
        <v>109</v>
      </c>
      <c r="C39" s="622"/>
      <c r="D39" s="487">
        <f>'33'!F68</f>
        <v>0</v>
      </c>
    </row>
    <row r="40" spans="1:4" ht="26.25" customHeight="1">
      <c r="A40" s="490" t="s">
        <v>1375</v>
      </c>
      <c r="B40" s="625" t="s">
        <v>2940</v>
      </c>
      <c r="C40" s="626"/>
      <c r="D40" s="487">
        <f>'34'!F12</f>
        <v>0</v>
      </c>
    </row>
    <row r="41" spans="1:4" ht="6" customHeight="1"/>
    <row r="42" spans="1:4">
      <c r="A42" s="491"/>
      <c r="B42" s="492" t="s">
        <v>1242</v>
      </c>
      <c r="C42" s="493"/>
      <c r="D42" s="494">
        <f>ROUND(SUM(D7:D40),0)</f>
        <v>0</v>
      </c>
    </row>
    <row r="43" spans="1:4" ht="6" customHeight="1">
      <c r="C43" s="496"/>
    </row>
    <row r="44" spans="1:4">
      <c r="A44" s="491"/>
      <c r="B44" s="497" t="s">
        <v>3162</v>
      </c>
      <c r="C44" s="606"/>
      <c r="D44" s="605">
        <f>(C44*$D$42)+(D42*3%)+(D42*5%)</f>
        <v>0</v>
      </c>
    </row>
    <row r="45" spans="1:4">
      <c r="A45" s="498"/>
      <c r="B45" s="497" t="s">
        <v>2078</v>
      </c>
      <c r="C45" s="607">
        <v>0.19</v>
      </c>
      <c r="D45" s="608"/>
    </row>
    <row r="46" spans="1:4" ht="6.75" customHeight="1"/>
    <row r="47" spans="1:4">
      <c r="A47" s="498"/>
      <c r="B47" s="492" t="s">
        <v>2468</v>
      </c>
      <c r="C47" s="493"/>
      <c r="D47" s="494">
        <f>D42+D44+D45</f>
        <v>0</v>
      </c>
    </row>
    <row r="50" spans="1:4">
      <c r="A50" s="491"/>
      <c r="B50" s="499" t="s">
        <v>2442</v>
      </c>
      <c r="C50" s="496"/>
      <c r="D50" s="500">
        <f>'S. Eq'!F77</f>
        <v>0</v>
      </c>
    </row>
    <row r="51" spans="1:4">
      <c r="A51" s="491"/>
      <c r="B51" s="499" t="s">
        <v>2469</v>
      </c>
      <c r="C51" s="606"/>
      <c r="D51" s="605">
        <f>C51*D50</f>
        <v>0</v>
      </c>
    </row>
    <row r="52" spans="1:4">
      <c r="B52" s="501"/>
      <c r="C52" s="502"/>
    </row>
    <row r="53" spans="1:4">
      <c r="A53" s="491"/>
      <c r="B53" s="492" t="s">
        <v>2440</v>
      </c>
      <c r="C53" s="400"/>
      <c r="D53" s="494">
        <f>D50+D51</f>
        <v>0</v>
      </c>
    </row>
    <row r="54" spans="1:4">
      <c r="B54" s="501"/>
    </row>
    <row r="55" spans="1:4">
      <c r="A55" s="491"/>
      <c r="B55" s="400" t="s">
        <v>2467</v>
      </c>
      <c r="C55" s="503"/>
      <c r="D55" s="494">
        <f>D53+D47</f>
        <v>0</v>
      </c>
    </row>
  </sheetData>
  <sheetProtection algorithmName="SHA-512" hashValue="1xuxT1DXBUoSdoEWVlLSdEtZkBoL2506TwC4fQcNvSi4cm3GuJY7ykMjFtL1kUj53uHYC6x3Mira6liTH7SiCQ==" saltValue="edLfNOYspHSTVATzNGd9Ow==" spinCount="100000" sheet="1" objects="1" scenarios="1"/>
  <mergeCells count="37">
    <mergeCell ref="B6:C6"/>
    <mergeCell ref="B40:C40"/>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19:C19"/>
    <mergeCell ref="B20:C20"/>
    <mergeCell ref="B21:C21"/>
    <mergeCell ref="B22:C22"/>
    <mergeCell ref="B23:C23"/>
    <mergeCell ref="A2:D2"/>
    <mergeCell ref="A4:D4"/>
    <mergeCell ref="B39:C39"/>
    <mergeCell ref="B7:C7"/>
    <mergeCell ref="B8:C8"/>
    <mergeCell ref="B9:C9"/>
    <mergeCell ref="B10:C10"/>
    <mergeCell ref="B11:C11"/>
    <mergeCell ref="B12:C12"/>
    <mergeCell ref="B13:C13"/>
    <mergeCell ref="B14:C14"/>
    <mergeCell ref="B15:C15"/>
    <mergeCell ref="B16:C16"/>
    <mergeCell ref="B17:C17"/>
    <mergeCell ref="B18:C18"/>
    <mergeCell ref="B28:C28"/>
  </mergeCells>
  <printOptions horizontalCentered="1" verticalCentered="1"/>
  <pageMargins left="0.70866141732283472" right="0.70866141732283472" top="0.74803149606299213" bottom="0.74803149606299213" header="0.31496062992125984" footer="0.31496062992125984"/>
  <pageSetup scale="93"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view="pageBreakPreview" zoomScaleNormal="89" zoomScaleSheetLayoutView="100" zoomScalePageLayoutView="89" workbookViewId="0">
      <selection activeCell="B12" sqref="B12"/>
    </sheetView>
  </sheetViews>
  <sheetFormatPr baseColWidth="10" defaultColWidth="10.85546875" defaultRowHeight="13.5"/>
  <cols>
    <col min="1" max="1" width="7" style="27" customWidth="1"/>
    <col min="2" max="2" width="25.7109375" style="38" customWidth="1"/>
    <col min="3" max="3" width="5.7109375" style="27" customWidth="1"/>
    <col min="4" max="4" width="5.85546875" style="96" customWidth="1"/>
    <col min="5" max="5" width="9.140625" style="38" customWidth="1"/>
    <col min="6" max="6" width="11.7109375" style="38" customWidth="1"/>
    <col min="7" max="16384" width="10.85546875" style="38"/>
  </cols>
  <sheetData>
    <row r="2" spans="1:7" ht="42.75" customHeight="1">
      <c r="A2" s="648" t="s">
        <v>111</v>
      </c>
      <c r="B2" s="649"/>
      <c r="C2" s="649"/>
      <c r="D2" s="649"/>
      <c r="E2" s="649"/>
      <c r="F2" s="649"/>
    </row>
    <row r="3" spans="1:7" ht="17.25" customHeight="1">
      <c r="A3" s="650" t="s">
        <v>117</v>
      </c>
      <c r="B3" s="651"/>
      <c r="C3" s="651"/>
      <c r="D3" s="651"/>
      <c r="E3" s="651"/>
      <c r="F3" s="651"/>
    </row>
    <row r="4" spans="1:7" ht="10.5" customHeight="1"/>
    <row r="5" spans="1:7">
      <c r="A5" s="28" t="s">
        <v>118</v>
      </c>
      <c r="B5" s="28" t="s">
        <v>114</v>
      </c>
      <c r="C5" s="28" t="s">
        <v>1953</v>
      </c>
      <c r="D5" s="91" t="s">
        <v>3154</v>
      </c>
      <c r="E5" s="28" t="s">
        <v>120</v>
      </c>
      <c r="F5" s="28" t="s">
        <v>121</v>
      </c>
    </row>
    <row r="6" spans="1:7" s="79" customFormat="1">
      <c r="A6" s="30" t="s">
        <v>23</v>
      </c>
      <c r="B6" s="660" t="s">
        <v>694</v>
      </c>
      <c r="C6" s="660"/>
      <c r="D6" s="660"/>
      <c r="E6" s="660"/>
      <c r="F6" s="660"/>
    </row>
    <row r="7" spans="1:7" s="101" customFormat="1">
      <c r="A7" s="35" t="s">
        <v>695</v>
      </c>
      <c r="B7" s="59" t="s">
        <v>596</v>
      </c>
      <c r="C7" s="35"/>
      <c r="D7" s="144"/>
      <c r="E7" s="98"/>
      <c r="F7" s="98"/>
    </row>
    <row r="8" spans="1:7" ht="27">
      <c r="A8" s="31" t="s">
        <v>696</v>
      </c>
      <c r="B8" s="44" t="s">
        <v>2950</v>
      </c>
      <c r="C8" s="31" t="s">
        <v>77</v>
      </c>
      <c r="D8" s="92">
        <v>350</v>
      </c>
      <c r="E8" s="535"/>
      <c r="F8" s="138">
        <f>ROUND(D8*E8,0)</f>
        <v>0</v>
      </c>
      <c r="G8" s="58"/>
    </row>
    <row r="9" spans="1:7" ht="43.5" customHeight="1">
      <c r="A9" s="31" t="s">
        <v>697</v>
      </c>
      <c r="B9" s="44" t="s">
        <v>2946</v>
      </c>
      <c r="C9" s="31" t="s">
        <v>41</v>
      </c>
      <c r="D9" s="92">
        <v>58</v>
      </c>
      <c r="E9" s="535"/>
      <c r="F9" s="138">
        <f t="shared" ref="F9:F22" si="0">ROUND(D9*E9,0)</f>
        <v>0</v>
      </c>
      <c r="G9" s="58"/>
    </row>
    <row r="10" spans="1:7" ht="27.75" customHeight="1">
      <c r="A10" s="31" t="s">
        <v>698</v>
      </c>
      <c r="B10" s="44" t="s">
        <v>2498</v>
      </c>
      <c r="C10" s="31" t="s">
        <v>77</v>
      </c>
      <c r="D10" s="143">
        <v>350</v>
      </c>
      <c r="E10" s="535"/>
      <c r="F10" s="138">
        <f t="shared" si="0"/>
        <v>0</v>
      </c>
      <c r="G10" s="58"/>
    </row>
    <row r="11" spans="1:7">
      <c r="A11" s="31" t="s">
        <v>699</v>
      </c>
      <c r="B11" s="44" t="s">
        <v>668</v>
      </c>
      <c r="C11" s="31" t="s">
        <v>49</v>
      </c>
      <c r="D11" s="142">
        <v>70</v>
      </c>
      <c r="E11" s="535"/>
      <c r="F11" s="138">
        <f t="shared" si="0"/>
        <v>0</v>
      </c>
      <c r="G11" s="58"/>
    </row>
    <row r="12" spans="1:7" ht="42.75" customHeight="1">
      <c r="A12" s="31" t="s">
        <v>700</v>
      </c>
      <c r="B12" s="44" t="s">
        <v>670</v>
      </c>
      <c r="C12" s="31" t="s">
        <v>49</v>
      </c>
      <c r="D12" s="92">
        <v>70</v>
      </c>
      <c r="E12" s="535"/>
      <c r="F12" s="138">
        <f t="shared" si="0"/>
        <v>0</v>
      </c>
      <c r="G12" s="58"/>
    </row>
    <row r="13" spans="1:7" ht="33.75" customHeight="1">
      <c r="A13" s="31" t="s">
        <v>1374</v>
      </c>
      <c r="B13" s="44" t="s">
        <v>3168</v>
      </c>
      <c r="C13" s="31" t="s">
        <v>41</v>
      </c>
      <c r="D13" s="92">
        <v>500</v>
      </c>
      <c r="E13" s="535"/>
      <c r="F13" s="138">
        <f t="shared" si="0"/>
        <v>0</v>
      </c>
      <c r="G13" s="58"/>
    </row>
    <row r="14" spans="1:7" s="101" customFormat="1" ht="16.5" customHeight="1">
      <c r="A14" s="28" t="s">
        <v>701</v>
      </c>
      <c r="B14" s="43" t="s">
        <v>594</v>
      </c>
      <c r="C14" s="28"/>
      <c r="D14" s="91"/>
      <c r="E14" s="541"/>
      <c r="F14" s="139"/>
      <c r="G14" s="100"/>
    </row>
    <row r="15" spans="1:7" ht="27" customHeight="1">
      <c r="A15" s="31" t="s">
        <v>1045</v>
      </c>
      <c r="B15" s="44" t="s">
        <v>598</v>
      </c>
      <c r="C15" s="31" t="s">
        <v>41</v>
      </c>
      <c r="D15" s="92">
        <v>77</v>
      </c>
      <c r="E15" s="535"/>
      <c r="F15" s="138">
        <f t="shared" si="0"/>
        <v>0</v>
      </c>
      <c r="G15" s="58"/>
    </row>
    <row r="16" spans="1:7">
      <c r="A16" s="31" t="s">
        <v>1046</v>
      </c>
      <c r="B16" s="44" t="s">
        <v>1044</v>
      </c>
      <c r="C16" s="31" t="s">
        <v>77</v>
      </c>
      <c r="D16" s="32">
        <v>231</v>
      </c>
      <c r="E16" s="535"/>
      <c r="F16" s="138">
        <f t="shared" si="0"/>
        <v>0</v>
      </c>
      <c r="G16" s="58"/>
    </row>
    <row r="17" spans="1:7" ht="27" customHeight="1">
      <c r="A17" s="31" t="s">
        <v>1047</v>
      </c>
      <c r="B17" s="44" t="s">
        <v>671</v>
      </c>
      <c r="C17" s="31" t="s">
        <v>76</v>
      </c>
      <c r="D17" s="32">
        <v>2376</v>
      </c>
      <c r="E17" s="535"/>
      <c r="F17" s="138">
        <f t="shared" si="0"/>
        <v>0</v>
      </c>
      <c r="G17" s="58"/>
    </row>
    <row r="18" spans="1:7">
      <c r="A18" s="31" t="s">
        <v>702</v>
      </c>
      <c r="B18" s="44" t="s">
        <v>608</v>
      </c>
      <c r="C18" s="31" t="s">
        <v>58</v>
      </c>
      <c r="D18" s="32">
        <v>6083</v>
      </c>
      <c r="E18" s="534"/>
      <c r="F18" s="138">
        <f t="shared" si="0"/>
        <v>0</v>
      </c>
      <c r="G18" s="58"/>
    </row>
    <row r="19" spans="1:7" s="101" customFormat="1">
      <c r="A19" s="28" t="s">
        <v>1967</v>
      </c>
      <c r="B19" s="43" t="s">
        <v>1966</v>
      </c>
      <c r="C19" s="28"/>
      <c r="D19" s="29"/>
      <c r="E19" s="542"/>
      <c r="F19" s="139"/>
      <c r="G19" s="100"/>
    </row>
    <row r="20" spans="1:7">
      <c r="A20" s="31" t="s">
        <v>1968</v>
      </c>
      <c r="B20" s="44" t="s">
        <v>2499</v>
      </c>
      <c r="C20" s="34" t="s">
        <v>41</v>
      </c>
      <c r="D20" s="32">
        <v>191</v>
      </c>
      <c r="E20" s="535"/>
      <c r="F20" s="138">
        <f t="shared" si="0"/>
        <v>0</v>
      </c>
      <c r="G20" s="58"/>
    </row>
    <row r="21" spans="1:7">
      <c r="A21" s="31" t="s">
        <v>1969</v>
      </c>
      <c r="B21" s="44" t="s">
        <v>2500</v>
      </c>
      <c r="C21" s="34" t="s">
        <v>41</v>
      </c>
      <c r="D21" s="32">
        <v>40</v>
      </c>
      <c r="E21" s="535"/>
      <c r="F21" s="138">
        <f t="shared" si="0"/>
        <v>0</v>
      </c>
      <c r="G21" s="58"/>
    </row>
    <row r="22" spans="1:7">
      <c r="A22" s="31" t="s">
        <v>1970</v>
      </c>
      <c r="B22" s="44" t="s">
        <v>2501</v>
      </c>
      <c r="C22" s="34" t="s">
        <v>41</v>
      </c>
      <c r="D22" s="32">
        <v>319</v>
      </c>
      <c r="E22" s="535"/>
      <c r="F22" s="138">
        <f t="shared" si="0"/>
        <v>0</v>
      </c>
      <c r="G22" s="58"/>
    </row>
    <row r="23" spans="1:7" ht="14.25" thickBot="1">
      <c r="D23" s="36"/>
    </row>
    <row r="24" spans="1:7" s="145" customFormat="1" ht="15.75" customHeight="1" thickBot="1">
      <c r="A24" s="661" t="s">
        <v>1167</v>
      </c>
      <c r="B24" s="662"/>
      <c r="C24" s="662"/>
      <c r="D24" s="662"/>
      <c r="E24" s="662"/>
      <c r="F24" s="87">
        <f>ROUND(SUM(F8:F22),0)</f>
        <v>0</v>
      </c>
    </row>
  </sheetData>
  <sheetProtection algorithmName="SHA-512" hashValue="OYxItK/4BSdyKLR/AgAPeFwaFIKxNNZjqIge/8TJ0q+s+J/PAolmRwdV6mEhj2r+CKbyktNAblE5HwlcFIKinA==" saltValue="NRzuLuH1WFbpZDnYIXrxpA==" spinCount="100000" sheet="1" objects="1" scenarios="1"/>
  <mergeCells count="4">
    <mergeCell ref="B6:F6"/>
    <mergeCell ref="A2:F2"/>
    <mergeCell ref="A3:F3"/>
    <mergeCell ref="A24:E24"/>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view="pageBreakPreview" zoomScaleSheetLayoutView="100" workbookViewId="0">
      <selection activeCell="B21" sqref="B21"/>
    </sheetView>
  </sheetViews>
  <sheetFormatPr baseColWidth="10" defaultColWidth="10.85546875" defaultRowHeight="13.5"/>
  <cols>
    <col min="1" max="1" width="6.42578125" style="38" customWidth="1"/>
    <col min="2" max="2" width="37" style="38" customWidth="1"/>
    <col min="3" max="3" width="4" style="27" customWidth="1"/>
    <col min="4" max="4" width="5.7109375" style="96" customWidth="1"/>
    <col min="5" max="5" width="8.5703125" style="38" customWidth="1"/>
    <col min="6" max="6" width="11.140625" style="38" customWidth="1"/>
    <col min="7" max="16384" width="10.85546875" style="38"/>
  </cols>
  <sheetData>
    <row r="2" spans="1:7" ht="44.25" customHeight="1">
      <c r="A2" s="648" t="s">
        <v>111</v>
      </c>
      <c r="B2" s="649"/>
      <c r="C2" s="649"/>
      <c r="D2" s="649"/>
      <c r="E2" s="649"/>
      <c r="F2" s="649"/>
    </row>
    <row r="3" spans="1:7" ht="14.25" customHeight="1">
      <c r="A3" s="650" t="s">
        <v>117</v>
      </c>
      <c r="B3" s="651"/>
      <c r="C3" s="651"/>
      <c r="D3" s="651"/>
      <c r="E3" s="651"/>
      <c r="F3" s="651"/>
    </row>
    <row r="4" spans="1:7" ht="4.5" customHeight="1"/>
    <row r="5" spans="1:7" ht="27">
      <c r="A5" s="28" t="s">
        <v>118</v>
      </c>
      <c r="B5" s="28" t="s">
        <v>114</v>
      </c>
      <c r="C5" s="28" t="s">
        <v>1953</v>
      </c>
      <c r="D5" s="91" t="s">
        <v>3154</v>
      </c>
      <c r="E5" s="28" t="s">
        <v>120</v>
      </c>
      <c r="F5" s="28" t="s">
        <v>121</v>
      </c>
    </row>
    <row r="6" spans="1:7" s="79" customFormat="1">
      <c r="A6" s="30" t="s">
        <v>24</v>
      </c>
      <c r="B6" s="660" t="s">
        <v>5</v>
      </c>
      <c r="C6" s="660"/>
      <c r="D6" s="660"/>
      <c r="E6" s="660"/>
      <c r="F6" s="660"/>
    </row>
    <row r="7" spans="1:7">
      <c r="A7" s="43" t="s">
        <v>703</v>
      </c>
      <c r="B7" s="43" t="s">
        <v>39</v>
      </c>
      <c r="C7" s="31"/>
      <c r="D7" s="92"/>
      <c r="E7" s="44"/>
      <c r="F7" s="44"/>
    </row>
    <row r="8" spans="1:7" ht="27">
      <c r="A8" s="44" t="s">
        <v>704</v>
      </c>
      <c r="B8" s="44" t="s">
        <v>2480</v>
      </c>
      <c r="C8" s="31" t="s">
        <v>41</v>
      </c>
      <c r="D8" s="92">
        <v>504</v>
      </c>
      <c r="E8" s="535"/>
      <c r="F8" s="45">
        <f>ROUND(D8*E8,0)</f>
        <v>0</v>
      </c>
      <c r="G8" s="58"/>
    </row>
    <row r="9" spans="1:7">
      <c r="A9" s="44" t="s">
        <v>705</v>
      </c>
      <c r="B9" s="44" t="s">
        <v>1022</v>
      </c>
      <c r="C9" s="31" t="s">
        <v>49</v>
      </c>
      <c r="D9" s="92">
        <v>78</v>
      </c>
      <c r="E9" s="535"/>
      <c r="F9" s="45">
        <f t="shared" ref="F9:F33" si="0">ROUND(D9*E9,0)</f>
        <v>0</v>
      </c>
      <c r="G9" s="58"/>
    </row>
    <row r="10" spans="1:7" ht="40.5">
      <c r="A10" s="44" t="s">
        <v>706</v>
      </c>
      <c r="B10" s="44" t="s">
        <v>3169</v>
      </c>
      <c r="C10" s="31" t="s">
        <v>41</v>
      </c>
      <c r="D10" s="92">
        <v>166</v>
      </c>
      <c r="E10" s="535"/>
      <c r="F10" s="45">
        <f t="shared" si="0"/>
        <v>0</v>
      </c>
      <c r="G10" s="58"/>
    </row>
    <row r="11" spans="1:7" s="101" customFormat="1">
      <c r="A11" s="43" t="s">
        <v>707</v>
      </c>
      <c r="B11" s="43" t="s">
        <v>596</v>
      </c>
      <c r="C11" s="28"/>
      <c r="D11" s="91"/>
      <c r="E11" s="541"/>
      <c r="F11" s="98"/>
      <c r="G11" s="100"/>
    </row>
    <row r="12" spans="1:7">
      <c r="A12" s="44" t="s">
        <v>708</v>
      </c>
      <c r="B12" s="44" t="s">
        <v>1184</v>
      </c>
      <c r="C12" s="31" t="s">
        <v>77</v>
      </c>
      <c r="D12" s="92">
        <v>78</v>
      </c>
      <c r="E12" s="535"/>
      <c r="F12" s="45">
        <f t="shared" si="0"/>
        <v>0</v>
      </c>
      <c r="G12" s="58"/>
    </row>
    <row r="13" spans="1:7" ht="27">
      <c r="A13" s="44" t="s">
        <v>709</v>
      </c>
      <c r="B13" s="44" t="s">
        <v>2946</v>
      </c>
      <c r="C13" s="31" t="s">
        <v>41</v>
      </c>
      <c r="D13" s="92">
        <v>27</v>
      </c>
      <c r="E13" s="535"/>
      <c r="F13" s="45">
        <f t="shared" si="0"/>
        <v>0</v>
      </c>
      <c r="G13" s="58"/>
    </row>
    <row r="14" spans="1:7" ht="21" customHeight="1">
      <c r="A14" s="44" t="s">
        <v>710</v>
      </c>
      <c r="B14" s="44" t="s">
        <v>2487</v>
      </c>
      <c r="C14" s="31" t="s">
        <v>77</v>
      </c>
      <c r="D14" s="143">
        <v>78</v>
      </c>
      <c r="E14" s="535"/>
      <c r="F14" s="45">
        <f t="shared" si="0"/>
        <v>0</v>
      </c>
      <c r="G14" s="58"/>
    </row>
    <row r="15" spans="1:7">
      <c r="A15" s="44" t="s">
        <v>711</v>
      </c>
      <c r="B15" s="44" t="s">
        <v>668</v>
      </c>
      <c r="C15" s="31" t="s">
        <v>49</v>
      </c>
      <c r="D15" s="92">
        <v>15</v>
      </c>
      <c r="E15" s="535"/>
      <c r="F15" s="45">
        <f t="shared" si="0"/>
        <v>0</v>
      </c>
      <c r="G15" s="58"/>
    </row>
    <row r="16" spans="1:7" ht="27">
      <c r="A16" s="44" t="s">
        <v>712</v>
      </c>
      <c r="B16" s="44" t="s">
        <v>670</v>
      </c>
      <c r="C16" s="31" t="s">
        <v>49</v>
      </c>
      <c r="D16" s="92">
        <v>15</v>
      </c>
      <c r="E16" s="535"/>
      <c r="F16" s="45">
        <f t="shared" si="0"/>
        <v>0</v>
      </c>
      <c r="G16" s="58"/>
    </row>
    <row r="17" spans="1:7" s="101" customFormat="1">
      <c r="A17" s="43" t="s">
        <v>713</v>
      </c>
      <c r="B17" s="43" t="s">
        <v>594</v>
      </c>
      <c r="C17" s="28"/>
      <c r="D17" s="91"/>
      <c r="E17" s="541"/>
      <c r="F17" s="98"/>
      <c r="G17" s="100"/>
    </row>
    <row r="18" spans="1:7">
      <c r="A18" s="44" t="s">
        <v>714</v>
      </c>
      <c r="B18" s="44" t="s">
        <v>595</v>
      </c>
      <c r="C18" s="31" t="s">
        <v>49</v>
      </c>
      <c r="D18" s="92">
        <v>234</v>
      </c>
      <c r="E18" s="535"/>
      <c r="F18" s="45">
        <f t="shared" si="0"/>
        <v>0</v>
      </c>
      <c r="G18" s="58"/>
    </row>
    <row r="19" spans="1:7">
      <c r="A19" s="44" t="s">
        <v>715</v>
      </c>
      <c r="B19" s="44" t="s">
        <v>55</v>
      </c>
      <c r="C19" s="31" t="s">
        <v>49</v>
      </c>
      <c r="D19" s="92">
        <v>234</v>
      </c>
      <c r="E19" s="535"/>
      <c r="F19" s="45">
        <f t="shared" si="0"/>
        <v>0</v>
      </c>
      <c r="G19" s="58"/>
    </row>
    <row r="20" spans="1:7" ht="23.25" customHeight="1">
      <c r="A20" s="44" t="s">
        <v>716</v>
      </c>
      <c r="B20" s="44" t="s">
        <v>597</v>
      </c>
      <c r="C20" s="31" t="s">
        <v>41</v>
      </c>
      <c r="D20" s="32">
        <v>82</v>
      </c>
      <c r="E20" s="535"/>
      <c r="F20" s="45">
        <f t="shared" si="0"/>
        <v>0</v>
      </c>
      <c r="G20" s="58"/>
    </row>
    <row r="21" spans="1:7">
      <c r="A21" s="44" t="s">
        <v>717</v>
      </c>
      <c r="B21" s="44" t="s">
        <v>598</v>
      </c>
      <c r="C21" s="31" t="s">
        <v>41</v>
      </c>
      <c r="D21" s="32">
        <v>207</v>
      </c>
      <c r="E21" s="535"/>
      <c r="F21" s="45">
        <f t="shared" si="0"/>
        <v>0</v>
      </c>
      <c r="G21" s="58"/>
    </row>
    <row r="22" spans="1:7" ht="27">
      <c r="A22" s="44" t="s">
        <v>1048</v>
      </c>
      <c r="B22" s="44" t="s">
        <v>600</v>
      </c>
      <c r="C22" s="31" t="s">
        <v>49</v>
      </c>
      <c r="D22" s="32">
        <v>22</v>
      </c>
      <c r="E22" s="535"/>
      <c r="F22" s="45">
        <f t="shared" si="0"/>
        <v>0</v>
      </c>
      <c r="G22" s="58"/>
    </row>
    <row r="23" spans="1:7">
      <c r="A23" s="44" t="s">
        <v>1049</v>
      </c>
      <c r="B23" s="44" t="s">
        <v>1017</v>
      </c>
      <c r="C23" s="31" t="s">
        <v>77</v>
      </c>
      <c r="D23" s="32">
        <v>128</v>
      </c>
      <c r="E23" s="535"/>
      <c r="F23" s="45">
        <f t="shared" si="0"/>
        <v>0</v>
      </c>
      <c r="G23" s="58"/>
    </row>
    <row r="24" spans="1:7">
      <c r="A24" s="44" t="s">
        <v>718</v>
      </c>
      <c r="B24" s="44" t="s">
        <v>671</v>
      </c>
      <c r="C24" s="31" t="s">
        <v>76</v>
      </c>
      <c r="D24" s="32">
        <v>696</v>
      </c>
      <c r="E24" s="535"/>
      <c r="F24" s="45">
        <f t="shared" si="0"/>
        <v>0</v>
      </c>
      <c r="G24" s="58"/>
    </row>
    <row r="25" spans="1:7">
      <c r="A25" s="44" t="s">
        <v>719</v>
      </c>
      <c r="B25" s="44" t="s">
        <v>608</v>
      </c>
      <c r="C25" s="31" t="s">
        <v>58</v>
      </c>
      <c r="D25" s="32">
        <v>28900</v>
      </c>
      <c r="E25" s="534"/>
      <c r="F25" s="45">
        <f t="shared" si="0"/>
        <v>0</v>
      </c>
      <c r="G25" s="58"/>
    </row>
    <row r="26" spans="1:7" s="101" customFormat="1">
      <c r="A26" s="43" t="s">
        <v>720</v>
      </c>
      <c r="B26" s="43" t="s">
        <v>592</v>
      </c>
      <c r="C26" s="28"/>
      <c r="D26" s="29"/>
      <c r="E26" s="541"/>
      <c r="F26" s="98"/>
      <c r="G26" s="100"/>
    </row>
    <row r="27" spans="1:7" ht="27">
      <c r="A27" s="44" t="s">
        <v>721</v>
      </c>
      <c r="B27" s="44" t="s">
        <v>2502</v>
      </c>
      <c r="C27" s="31" t="s">
        <v>49</v>
      </c>
      <c r="D27" s="32">
        <v>138</v>
      </c>
      <c r="E27" s="535"/>
      <c r="F27" s="45">
        <f t="shared" si="0"/>
        <v>0</v>
      </c>
      <c r="G27" s="58"/>
    </row>
    <row r="28" spans="1:7" s="101" customFormat="1">
      <c r="A28" s="43" t="s">
        <v>722</v>
      </c>
      <c r="B28" s="43" t="s">
        <v>171</v>
      </c>
      <c r="C28" s="28"/>
      <c r="D28" s="29"/>
      <c r="E28" s="541"/>
      <c r="F28" s="98"/>
      <c r="G28" s="100"/>
    </row>
    <row r="29" spans="1:7" ht="72" customHeight="1">
      <c r="A29" s="44" t="s">
        <v>723</v>
      </c>
      <c r="B29" s="44" t="s">
        <v>2949</v>
      </c>
      <c r="C29" s="34" t="s">
        <v>77</v>
      </c>
      <c r="D29" s="32">
        <v>70</v>
      </c>
      <c r="E29" s="535"/>
      <c r="F29" s="45">
        <f t="shared" si="0"/>
        <v>0</v>
      </c>
      <c r="G29" s="58"/>
    </row>
    <row r="30" spans="1:7" s="101" customFormat="1">
      <c r="A30" s="43" t="s">
        <v>1367</v>
      </c>
      <c r="B30" s="43" t="s">
        <v>1966</v>
      </c>
      <c r="C30" s="28"/>
      <c r="D30" s="29"/>
      <c r="E30" s="541"/>
      <c r="F30" s="98"/>
      <c r="G30" s="100"/>
    </row>
    <row r="31" spans="1:7">
      <c r="A31" s="44" t="s">
        <v>1368</v>
      </c>
      <c r="B31" s="44" t="s">
        <v>1371</v>
      </c>
      <c r="C31" s="34" t="s">
        <v>41</v>
      </c>
      <c r="D31" s="32">
        <v>43</v>
      </c>
      <c r="E31" s="535"/>
      <c r="F31" s="45">
        <f t="shared" si="0"/>
        <v>0</v>
      </c>
      <c r="G31" s="58"/>
    </row>
    <row r="32" spans="1:7">
      <c r="A32" s="44" t="s">
        <v>1369</v>
      </c>
      <c r="B32" s="44" t="s">
        <v>1372</v>
      </c>
      <c r="C32" s="34" t="s">
        <v>41</v>
      </c>
      <c r="D32" s="32">
        <v>9</v>
      </c>
      <c r="E32" s="535"/>
      <c r="F32" s="45">
        <f t="shared" si="0"/>
        <v>0</v>
      </c>
      <c r="G32" s="58"/>
    </row>
    <row r="33" spans="1:7">
      <c r="A33" s="44" t="s">
        <v>1370</v>
      </c>
      <c r="B33" s="44" t="s">
        <v>1373</v>
      </c>
      <c r="C33" s="34" t="s">
        <v>41</v>
      </c>
      <c r="D33" s="32">
        <v>74</v>
      </c>
      <c r="E33" s="535"/>
      <c r="F33" s="45">
        <f t="shared" si="0"/>
        <v>0</v>
      </c>
      <c r="G33" s="58"/>
    </row>
    <row r="34" spans="1:7" ht="9" customHeight="1" thickBot="1">
      <c r="A34" s="95"/>
      <c r="B34" s="146"/>
      <c r="C34" s="147"/>
      <c r="D34" s="148"/>
      <c r="E34" s="149"/>
      <c r="F34" s="149"/>
    </row>
    <row r="35" spans="1:7" ht="14.25" customHeight="1" thickBot="1">
      <c r="A35" s="663" t="s">
        <v>1168</v>
      </c>
      <c r="B35" s="664"/>
      <c r="C35" s="664"/>
      <c r="D35" s="664"/>
      <c r="E35" s="664"/>
      <c r="F35" s="151">
        <f>ROUND(SUM(F8:F33),0)</f>
        <v>0</v>
      </c>
    </row>
    <row r="36" spans="1:7">
      <c r="D36" s="36"/>
    </row>
  </sheetData>
  <sheetProtection algorithmName="SHA-512" hashValue="Gzucjvdy46Yt35kOln6IqVqFL0wTeTZsy0oYOwMDA1LQO+/TspOwdHuWgj+AD+G62ezQWGp8LMp76nMk8cV05A==" saltValue="jAgv05pMdTyLMKBi3jurPA==" spinCount="100000" sheet="1" objects="1" scenarios="1"/>
  <mergeCells count="4">
    <mergeCell ref="B6:F6"/>
    <mergeCell ref="A2:F2"/>
    <mergeCell ref="A3:F3"/>
    <mergeCell ref="A35:E35"/>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zoomScaleSheetLayoutView="100" workbookViewId="0">
      <selection activeCell="B21" sqref="B21"/>
    </sheetView>
  </sheetViews>
  <sheetFormatPr baseColWidth="10" defaultColWidth="10.85546875" defaultRowHeight="13.5"/>
  <cols>
    <col min="1" max="1" width="7.140625" style="38" customWidth="1"/>
    <col min="2" max="2" width="35.7109375" style="38" customWidth="1"/>
    <col min="3" max="3" width="4.28515625" style="27" customWidth="1"/>
    <col min="4" max="4" width="5.5703125" style="156" customWidth="1"/>
    <col min="5" max="5" width="9.5703125" style="38" customWidth="1"/>
    <col min="6" max="6" width="11.42578125" style="38" customWidth="1"/>
    <col min="7" max="16384" width="10.85546875" style="38"/>
  </cols>
  <sheetData>
    <row r="2" spans="1:7" ht="34.5" customHeight="1">
      <c r="A2" s="648" t="s">
        <v>111</v>
      </c>
      <c r="B2" s="649"/>
      <c r="C2" s="649"/>
      <c r="D2" s="649"/>
      <c r="E2" s="649"/>
      <c r="F2" s="649"/>
    </row>
    <row r="3" spans="1:7" ht="12" customHeight="1">
      <c r="A3" s="650" t="s">
        <v>117</v>
      </c>
      <c r="B3" s="651"/>
      <c r="C3" s="651"/>
      <c r="D3" s="651"/>
      <c r="E3" s="651"/>
      <c r="F3" s="651"/>
    </row>
    <row r="5" spans="1:7">
      <c r="A5" s="28" t="s">
        <v>118</v>
      </c>
      <c r="B5" s="28" t="s">
        <v>114</v>
      </c>
      <c r="C5" s="28" t="s">
        <v>1953</v>
      </c>
      <c r="D5" s="152" t="s">
        <v>3154</v>
      </c>
      <c r="E5" s="28" t="s">
        <v>120</v>
      </c>
      <c r="F5" s="28" t="s">
        <v>121</v>
      </c>
    </row>
    <row r="6" spans="1:7" s="79" customFormat="1">
      <c r="A6" s="30" t="s">
        <v>25</v>
      </c>
      <c r="B6" s="660" t="s">
        <v>6</v>
      </c>
      <c r="C6" s="660"/>
      <c r="D6" s="660"/>
      <c r="E6" s="660"/>
      <c r="F6" s="660"/>
    </row>
    <row r="7" spans="1:7" s="101" customFormat="1">
      <c r="A7" s="43" t="s">
        <v>725</v>
      </c>
      <c r="B7" s="43" t="s">
        <v>39</v>
      </c>
      <c r="C7" s="28"/>
      <c r="D7" s="152"/>
      <c r="E7" s="43"/>
      <c r="F7" s="43"/>
    </row>
    <row r="8" spans="1:7" ht="27">
      <c r="A8" s="44" t="s">
        <v>1051</v>
      </c>
      <c r="B8" s="44" t="s">
        <v>2480</v>
      </c>
      <c r="C8" s="31" t="s">
        <v>41</v>
      </c>
      <c r="D8" s="154">
        <v>2643</v>
      </c>
      <c r="E8" s="535"/>
      <c r="F8" s="45">
        <f>ROUND(D8*E8,0)</f>
        <v>0</v>
      </c>
      <c r="G8" s="155"/>
    </row>
    <row r="9" spans="1:7">
      <c r="A9" s="44" t="s">
        <v>1052</v>
      </c>
      <c r="B9" s="44" t="s">
        <v>1022</v>
      </c>
      <c r="C9" s="31" t="s">
        <v>49</v>
      </c>
      <c r="D9" s="154">
        <v>545</v>
      </c>
      <c r="E9" s="535"/>
      <c r="F9" s="45">
        <f t="shared" ref="F9:F31" si="0">ROUND(D9*E9,0)</f>
        <v>0</v>
      </c>
      <c r="G9" s="155"/>
    </row>
    <row r="10" spans="1:7" ht="40.5">
      <c r="A10" s="44" t="s">
        <v>1053</v>
      </c>
      <c r="B10" s="44" t="s">
        <v>3163</v>
      </c>
      <c r="C10" s="31" t="s">
        <v>41</v>
      </c>
      <c r="D10" s="154">
        <v>1125</v>
      </c>
      <c r="E10" s="535"/>
      <c r="F10" s="45">
        <f t="shared" si="0"/>
        <v>0</v>
      </c>
      <c r="G10" s="155"/>
    </row>
    <row r="11" spans="1:7" s="101" customFormat="1">
      <c r="A11" s="43" t="s">
        <v>726</v>
      </c>
      <c r="B11" s="43" t="s">
        <v>594</v>
      </c>
      <c r="C11" s="28"/>
      <c r="D11" s="157"/>
      <c r="E11" s="541"/>
      <c r="F11" s="98"/>
      <c r="G11" s="158"/>
    </row>
    <row r="12" spans="1:7">
      <c r="A12" s="44" t="s">
        <v>727</v>
      </c>
      <c r="B12" s="44" t="s">
        <v>595</v>
      </c>
      <c r="C12" s="31" t="s">
        <v>49</v>
      </c>
      <c r="D12" s="154">
        <v>192</v>
      </c>
      <c r="E12" s="535"/>
      <c r="F12" s="45">
        <f t="shared" si="0"/>
        <v>0</v>
      </c>
      <c r="G12" s="155"/>
    </row>
    <row r="13" spans="1:7">
      <c r="A13" s="44" t="s">
        <v>728</v>
      </c>
      <c r="B13" s="44" t="s">
        <v>55</v>
      </c>
      <c r="C13" s="31" t="s">
        <v>49</v>
      </c>
      <c r="D13" s="154">
        <v>192</v>
      </c>
      <c r="E13" s="535"/>
      <c r="F13" s="45">
        <f t="shared" si="0"/>
        <v>0</v>
      </c>
      <c r="G13" s="155"/>
    </row>
    <row r="14" spans="1:7">
      <c r="A14" s="44" t="s">
        <v>729</v>
      </c>
      <c r="B14" s="44" t="s">
        <v>597</v>
      </c>
      <c r="C14" s="31" t="s">
        <v>41</v>
      </c>
      <c r="D14" s="154">
        <v>157</v>
      </c>
      <c r="E14" s="535"/>
      <c r="F14" s="45">
        <f t="shared" si="0"/>
        <v>0</v>
      </c>
      <c r="G14" s="155"/>
    </row>
    <row r="15" spans="1:7" ht="18.75" customHeight="1">
      <c r="A15" s="44" t="s">
        <v>730</v>
      </c>
      <c r="B15" s="44" t="s">
        <v>598</v>
      </c>
      <c r="C15" s="31" t="s">
        <v>41</v>
      </c>
      <c r="D15" s="154">
        <v>248</v>
      </c>
      <c r="E15" s="535"/>
      <c r="F15" s="45">
        <f t="shared" si="0"/>
        <v>0</v>
      </c>
      <c r="G15" s="155"/>
    </row>
    <row r="16" spans="1:7" ht="18.75" customHeight="1">
      <c r="A16" s="44" t="s">
        <v>1054</v>
      </c>
      <c r="B16" s="44" t="s">
        <v>606</v>
      </c>
      <c r="C16" s="31" t="s">
        <v>41</v>
      </c>
      <c r="D16" s="154">
        <v>10</v>
      </c>
      <c r="E16" s="535"/>
      <c r="F16" s="45">
        <f t="shared" si="0"/>
        <v>0</v>
      </c>
      <c r="G16" s="155"/>
    </row>
    <row r="17" spans="1:7" ht="27">
      <c r="A17" s="44" t="s">
        <v>731</v>
      </c>
      <c r="B17" s="44" t="s">
        <v>1025</v>
      </c>
      <c r="C17" s="31" t="s">
        <v>49</v>
      </c>
      <c r="D17" s="154">
        <v>2</v>
      </c>
      <c r="E17" s="535"/>
      <c r="F17" s="45">
        <f t="shared" si="0"/>
        <v>0</v>
      </c>
      <c r="G17" s="155"/>
    </row>
    <row r="18" spans="1:7">
      <c r="A18" s="44" t="s">
        <v>732</v>
      </c>
      <c r="B18" s="44" t="s">
        <v>1017</v>
      </c>
      <c r="C18" s="31" t="s">
        <v>77</v>
      </c>
      <c r="D18" s="154">
        <v>72</v>
      </c>
      <c r="E18" s="535"/>
      <c r="F18" s="45">
        <f t="shared" si="0"/>
        <v>0</v>
      </c>
      <c r="G18" s="155"/>
    </row>
    <row r="19" spans="1:7">
      <c r="A19" s="44" t="s">
        <v>733</v>
      </c>
      <c r="B19" s="44" t="s">
        <v>608</v>
      </c>
      <c r="C19" s="31" t="s">
        <v>58</v>
      </c>
      <c r="D19" s="154">
        <v>74752</v>
      </c>
      <c r="E19" s="534"/>
      <c r="F19" s="45">
        <f t="shared" si="0"/>
        <v>0</v>
      </c>
      <c r="G19" s="155"/>
    </row>
    <row r="20" spans="1:7" s="101" customFormat="1">
      <c r="A20" s="43" t="s">
        <v>734</v>
      </c>
      <c r="B20" s="43" t="s">
        <v>604</v>
      </c>
      <c r="C20" s="28"/>
      <c r="D20" s="157"/>
      <c r="E20" s="541"/>
      <c r="F20" s="98"/>
      <c r="G20" s="158"/>
    </row>
    <row r="21" spans="1:7">
      <c r="A21" s="44" t="s">
        <v>735</v>
      </c>
      <c r="B21" s="44" t="s">
        <v>2509</v>
      </c>
      <c r="C21" s="31" t="s">
        <v>76</v>
      </c>
      <c r="D21" s="154">
        <v>3</v>
      </c>
      <c r="E21" s="535"/>
      <c r="F21" s="45">
        <f t="shared" si="0"/>
        <v>0</v>
      </c>
      <c r="G21" s="155"/>
    </row>
    <row r="22" spans="1:7">
      <c r="A22" s="44" t="s">
        <v>736</v>
      </c>
      <c r="B22" s="44" t="s">
        <v>2510</v>
      </c>
      <c r="C22" s="31" t="s">
        <v>76</v>
      </c>
      <c r="D22" s="153">
        <v>3</v>
      </c>
      <c r="E22" s="535"/>
      <c r="F22" s="45">
        <f t="shared" si="0"/>
        <v>0</v>
      </c>
      <c r="G22" s="155"/>
    </row>
    <row r="23" spans="1:7">
      <c r="A23" s="44" t="s">
        <v>737</v>
      </c>
      <c r="B23" s="44" t="s">
        <v>2511</v>
      </c>
      <c r="C23" s="31" t="s">
        <v>76</v>
      </c>
      <c r="D23" s="153">
        <v>3</v>
      </c>
      <c r="E23" s="535"/>
      <c r="F23" s="45">
        <f t="shared" si="0"/>
        <v>0</v>
      </c>
      <c r="G23" s="155"/>
    </row>
    <row r="24" spans="1:7">
      <c r="A24" s="44" t="s">
        <v>738</v>
      </c>
      <c r="B24" s="44" t="s">
        <v>2512</v>
      </c>
      <c r="C24" s="31" t="s">
        <v>76</v>
      </c>
      <c r="D24" s="153">
        <v>3</v>
      </c>
      <c r="E24" s="535"/>
      <c r="F24" s="45">
        <f t="shared" si="0"/>
        <v>0</v>
      </c>
      <c r="G24" s="155"/>
    </row>
    <row r="25" spans="1:7" s="101" customFormat="1">
      <c r="A25" s="43" t="s">
        <v>739</v>
      </c>
      <c r="B25" s="43" t="s">
        <v>592</v>
      </c>
      <c r="C25" s="28"/>
      <c r="D25" s="152"/>
      <c r="E25" s="541"/>
      <c r="F25" s="98"/>
      <c r="G25" s="158"/>
    </row>
    <row r="26" spans="1:7" ht="27">
      <c r="A26" s="44" t="s">
        <v>740</v>
      </c>
      <c r="B26" s="44" t="s">
        <v>2513</v>
      </c>
      <c r="C26" s="31" t="s">
        <v>49</v>
      </c>
      <c r="D26" s="153">
        <v>359</v>
      </c>
      <c r="E26" s="535"/>
      <c r="F26" s="45">
        <f t="shared" si="0"/>
        <v>0</v>
      </c>
      <c r="G26" s="155"/>
    </row>
    <row r="27" spans="1:7" s="101" customFormat="1">
      <c r="A27" s="43" t="s">
        <v>741</v>
      </c>
      <c r="B27" s="43" t="s">
        <v>171</v>
      </c>
      <c r="C27" s="28"/>
      <c r="D27" s="152"/>
      <c r="E27" s="541"/>
      <c r="F27" s="98"/>
      <c r="G27" s="158"/>
    </row>
    <row r="28" spans="1:7">
      <c r="A28" s="44" t="s">
        <v>742</v>
      </c>
      <c r="B28" s="44" t="s">
        <v>601</v>
      </c>
      <c r="C28" s="31" t="s">
        <v>77</v>
      </c>
      <c r="D28" s="153">
        <v>6</v>
      </c>
      <c r="E28" s="535"/>
      <c r="F28" s="45">
        <f t="shared" si="0"/>
        <v>0</v>
      </c>
      <c r="G28" s="155"/>
    </row>
    <row r="29" spans="1:7" ht="81" customHeight="1">
      <c r="A29" s="44" t="s">
        <v>1050</v>
      </c>
      <c r="B29" s="44" t="s">
        <v>2949</v>
      </c>
      <c r="C29" s="31" t="s">
        <v>77</v>
      </c>
      <c r="D29" s="153">
        <v>60</v>
      </c>
      <c r="E29" s="535"/>
      <c r="F29" s="45">
        <f t="shared" si="0"/>
        <v>0</v>
      </c>
      <c r="G29" s="155"/>
    </row>
    <row r="30" spans="1:7" s="101" customFormat="1">
      <c r="A30" s="43" t="s">
        <v>743</v>
      </c>
      <c r="B30" s="43" t="s">
        <v>602</v>
      </c>
      <c r="C30" s="28"/>
      <c r="D30" s="152"/>
      <c r="E30" s="541"/>
      <c r="F30" s="98"/>
      <c r="G30" s="158"/>
    </row>
    <row r="31" spans="1:7">
      <c r="A31" s="44" t="s">
        <v>765</v>
      </c>
      <c r="B31" s="44" t="s">
        <v>603</v>
      </c>
      <c r="C31" s="34" t="s">
        <v>58</v>
      </c>
      <c r="D31" s="32">
        <v>156</v>
      </c>
      <c r="E31" s="535"/>
      <c r="F31" s="45">
        <f t="shared" si="0"/>
        <v>0</v>
      </c>
      <c r="G31" s="155"/>
    </row>
    <row r="32" spans="1:7" ht="14.25" thickBot="1">
      <c r="A32" s="95"/>
      <c r="B32" s="146"/>
      <c r="C32" s="147"/>
      <c r="D32" s="148"/>
      <c r="E32" s="149"/>
      <c r="F32" s="149"/>
    </row>
    <row r="33" spans="1:6" ht="15.75" customHeight="1" thickBot="1">
      <c r="A33" s="646" t="s">
        <v>1169</v>
      </c>
      <c r="B33" s="647"/>
      <c r="C33" s="647"/>
      <c r="D33" s="647"/>
      <c r="E33" s="647"/>
      <c r="F33" s="87">
        <f>ROUND(SUM(F6:F31),0)</f>
        <v>0</v>
      </c>
    </row>
  </sheetData>
  <sheetProtection algorithmName="SHA-512" hashValue="h9Q5Ig/gAaH/wkrkOPLl0EeBrQ6BsofAa2jTCpqP0Z5jdXtWqGxXtQ3y5PqPp55aEf2cGfE3CV+UrJk3UQlsrQ==" saltValue="G+wqSLqFh+bRMtZmd1szuA==" spinCount="100000" sheet="1" objects="1" scenarios="1"/>
  <mergeCells count="4">
    <mergeCell ref="B6:F6"/>
    <mergeCell ref="A2:F2"/>
    <mergeCell ref="A3:F3"/>
    <mergeCell ref="A33:E33"/>
  </mergeCells>
  <printOptions horizontalCentered="1" verticalCentered="1"/>
  <pageMargins left="0.78740157480314965" right="0.78740157480314965" top="0.98425196850393704" bottom="0.78740157480314965" header="0.31496062992125984" footer="0.31496062992125984"/>
  <pageSetup paperSize="9" scale="61"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0"/>
  <sheetViews>
    <sheetView view="pageBreakPreview" zoomScaleSheetLayoutView="100" workbookViewId="0">
      <selection activeCell="B17" sqref="B17"/>
    </sheetView>
  </sheetViews>
  <sheetFormatPr baseColWidth="10" defaultColWidth="10.85546875" defaultRowHeight="13.5"/>
  <cols>
    <col min="1" max="1" width="6.28515625" style="38" customWidth="1"/>
    <col min="2" max="2" width="39" style="38" customWidth="1"/>
    <col min="3" max="3" width="4.7109375" style="27" customWidth="1"/>
    <col min="4" max="4" width="5.7109375" style="96" customWidth="1"/>
    <col min="5" max="5" width="10.5703125" style="38" customWidth="1"/>
    <col min="6" max="6" width="11.5703125" style="38" customWidth="1"/>
    <col min="7" max="16384" width="10.85546875" style="38"/>
  </cols>
  <sheetData>
    <row r="2" spans="1:7" ht="33.75" customHeight="1">
      <c r="A2" s="648" t="s">
        <v>111</v>
      </c>
      <c r="B2" s="649"/>
      <c r="C2" s="649"/>
      <c r="D2" s="649"/>
      <c r="E2" s="649"/>
      <c r="F2" s="649"/>
    </row>
    <row r="3" spans="1:7" ht="13.5" customHeight="1">
      <c r="A3" s="650" t="s">
        <v>117</v>
      </c>
      <c r="B3" s="651"/>
      <c r="C3" s="651"/>
      <c r="D3" s="651"/>
      <c r="E3" s="651"/>
      <c r="F3" s="651"/>
    </row>
    <row r="4" spans="1:7" ht="4.5" customHeight="1"/>
    <row r="5" spans="1:7">
      <c r="A5" s="28" t="s">
        <v>118</v>
      </c>
      <c r="B5" s="28" t="s">
        <v>114</v>
      </c>
      <c r="C5" s="28" t="s">
        <v>1953</v>
      </c>
      <c r="D5" s="91" t="s">
        <v>3154</v>
      </c>
      <c r="E5" s="28" t="s">
        <v>120</v>
      </c>
      <c r="F5" s="28" t="s">
        <v>121</v>
      </c>
    </row>
    <row r="6" spans="1:7" s="79" customFormat="1">
      <c r="A6" s="30" t="s">
        <v>26</v>
      </c>
      <c r="B6" s="660" t="s">
        <v>7</v>
      </c>
      <c r="C6" s="660"/>
      <c r="D6" s="660"/>
      <c r="E6" s="660"/>
      <c r="F6" s="660"/>
    </row>
    <row r="7" spans="1:7">
      <c r="A7" s="43" t="s">
        <v>744</v>
      </c>
      <c r="B7" s="43" t="s">
        <v>39</v>
      </c>
      <c r="C7" s="31"/>
      <c r="D7" s="92"/>
      <c r="E7" s="533"/>
      <c r="F7" s="44"/>
    </row>
    <row r="8" spans="1:7" ht="27">
      <c r="A8" s="56" t="s">
        <v>1060</v>
      </c>
      <c r="B8" s="56" t="s">
        <v>2480</v>
      </c>
      <c r="C8" s="34" t="s">
        <v>41</v>
      </c>
      <c r="D8" s="142">
        <v>1115</v>
      </c>
      <c r="E8" s="535"/>
      <c r="F8" s="45">
        <f>ROUND(D8*E8,0)</f>
        <v>0</v>
      </c>
      <c r="G8" s="155"/>
    </row>
    <row r="9" spans="1:7">
      <c r="A9" s="56" t="s">
        <v>1061</v>
      </c>
      <c r="B9" s="56" t="s">
        <v>1022</v>
      </c>
      <c r="C9" s="34" t="s">
        <v>49</v>
      </c>
      <c r="D9" s="142">
        <v>114</v>
      </c>
      <c r="E9" s="535"/>
      <c r="F9" s="45">
        <f t="shared" ref="F9:F31" si="0">ROUND(D9*E9,0)</f>
        <v>0</v>
      </c>
      <c r="G9" s="155"/>
    </row>
    <row r="10" spans="1:7" ht="40.5">
      <c r="A10" s="56" t="s">
        <v>1062</v>
      </c>
      <c r="B10" s="56" t="s">
        <v>3163</v>
      </c>
      <c r="C10" s="34" t="s">
        <v>41</v>
      </c>
      <c r="D10" s="142">
        <v>237</v>
      </c>
      <c r="E10" s="535"/>
      <c r="F10" s="45">
        <f t="shared" si="0"/>
        <v>0</v>
      </c>
      <c r="G10" s="155"/>
    </row>
    <row r="11" spans="1:7" s="101" customFormat="1">
      <c r="A11" s="59" t="s">
        <v>745</v>
      </c>
      <c r="B11" s="59" t="s">
        <v>594</v>
      </c>
      <c r="C11" s="35"/>
      <c r="D11" s="144"/>
      <c r="E11" s="541"/>
      <c r="F11" s="98"/>
      <c r="G11" s="158"/>
    </row>
    <row r="12" spans="1:7">
      <c r="A12" s="56" t="s">
        <v>746</v>
      </c>
      <c r="B12" s="56" t="s">
        <v>595</v>
      </c>
      <c r="C12" s="34" t="s">
        <v>49</v>
      </c>
      <c r="D12" s="142">
        <v>453</v>
      </c>
      <c r="E12" s="535"/>
      <c r="F12" s="45">
        <f t="shared" si="0"/>
        <v>0</v>
      </c>
      <c r="G12" s="155"/>
    </row>
    <row r="13" spans="1:7">
      <c r="A13" s="56" t="s">
        <v>747</v>
      </c>
      <c r="B13" s="56" t="s">
        <v>55</v>
      </c>
      <c r="C13" s="34" t="s">
        <v>49</v>
      </c>
      <c r="D13" s="142">
        <v>453</v>
      </c>
      <c r="E13" s="535"/>
      <c r="F13" s="45">
        <f t="shared" si="0"/>
        <v>0</v>
      </c>
      <c r="G13" s="155"/>
    </row>
    <row r="14" spans="1:7">
      <c r="A14" s="56" t="s">
        <v>748</v>
      </c>
      <c r="B14" s="56" t="s">
        <v>597</v>
      </c>
      <c r="C14" s="34" t="s">
        <v>41</v>
      </c>
      <c r="D14" s="33">
        <v>129</v>
      </c>
      <c r="E14" s="535"/>
      <c r="F14" s="45">
        <f t="shared" si="0"/>
        <v>0</v>
      </c>
      <c r="G14" s="155"/>
    </row>
    <row r="15" spans="1:7">
      <c r="A15" s="56" t="s">
        <v>1063</v>
      </c>
      <c r="B15" s="56" t="s">
        <v>606</v>
      </c>
      <c r="C15" s="34" t="s">
        <v>41</v>
      </c>
      <c r="D15" s="33">
        <v>18</v>
      </c>
      <c r="E15" s="535"/>
      <c r="F15" s="45">
        <f t="shared" si="0"/>
        <v>0</v>
      </c>
      <c r="G15" s="155"/>
    </row>
    <row r="16" spans="1:7" ht="27">
      <c r="A16" s="56" t="s">
        <v>759</v>
      </c>
      <c r="B16" s="56" t="s">
        <v>757</v>
      </c>
      <c r="C16" s="34" t="s">
        <v>41</v>
      </c>
      <c r="D16" s="33">
        <v>23</v>
      </c>
      <c r="E16" s="535"/>
      <c r="F16" s="45">
        <f t="shared" si="0"/>
        <v>0</v>
      </c>
      <c r="G16" s="155"/>
    </row>
    <row r="17" spans="1:7">
      <c r="A17" s="56" t="s">
        <v>749</v>
      </c>
      <c r="B17" s="56" t="s">
        <v>1055</v>
      </c>
      <c r="C17" s="34" t="s">
        <v>41</v>
      </c>
      <c r="D17" s="33">
        <v>5</v>
      </c>
      <c r="E17" s="535"/>
      <c r="F17" s="45">
        <f t="shared" si="0"/>
        <v>0</v>
      </c>
      <c r="G17" s="155"/>
    </row>
    <row r="18" spans="1:7">
      <c r="A18" s="56" t="s">
        <v>1064</v>
      </c>
      <c r="B18" s="56" t="s">
        <v>758</v>
      </c>
      <c r="C18" s="34" t="s">
        <v>41</v>
      </c>
      <c r="D18" s="33">
        <v>162</v>
      </c>
      <c r="E18" s="535"/>
      <c r="F18" s="45">
        <f t="shared" si="0"/>
        <v>0</v>
      </c>
      <c r="G18" s="155"/>
    </row>
    <row r="19" spans="1:7">
      <c r="A19" s="56" t="s">
        <v>1065</v>
      </c>
      <c r="B19" s="56" t="s">
        <v>1056</v>
      </c>
      <c r="C19" s="34" t="s">
        <v>41</v>
      </c>
      <c r="D19" s="33">
        <v>53</v>
      </c>
      <c r="E19" s="535"/>
      <c r="F19" s="45">
        <f t="shared" si="0"/>
        <v>0</v>
      </c>
      <c r="G19" s="155"/>
    </row>
    <row r="20" spans="1:7">
      <c r="A20" s="56" t="s">
        <v>750</v>
      </c>
      <c r="B20" s="56" t="s">
        <v>1017</v>
      </c>
      <c r="C20" s="34" t="s">
        <v>77</v>
      </c>
      <c r="D20" s="33">
        <v>149</v>
      </c>
      <c r="E20" s="535"/>
      <c r="F20" s="45">
        <f t="shared" si="0"/>
        <v>0</v>
      </c>
      <c r="G20" s="155"/>
    </row>
    <row r="21" spans="1:7" ht="27">
      <c r="A21" s="56" t="s">
        <v>1066</v>
      </c>
      <c r="B21" s="56" t="s">
        <v>1057</v>
      </c>
      <c r="C21" s="34" t="s">
        <v>76</v>
      </c>
      <c r="D21" s="33">
        <v>48</v>
      </c>
      <c r="E21" s="535"/>
      <c r="F21" s="45">
        <f t="shared" si="0"/>
        <v>0</v>
      </c>
      <c r="G21" s="155"/>
    </row>
    <row r="22" spans="1:7">
      <c r="A22" s="56" t="s">
        <v>751</v>
      </c>
      <c r="B22" s="56" t="s">
        <v>609</v>
      </c>
      <c r="C22" s="34" t="s">
        <v>610</v>
      </c>
      <c r="D22" s="33">
        <v>144</v>
      </c>
      <c r="E22" s="535"/>
      <c r="F22" s="45">
        <f t="shared" si="0"/>
        <v>0</v>
      </c>
      <c r="G22" s="155"/>
    </row>
    <row r="23" spans="1:7">
      <c r="A23" s="56" t="s">
        <v>1227</v>
      </c>
      <c r="B23" s="56" t="s">
        <v>608</v>
      </c>
      <c r="C23" s="34" t="s">
        <v>58</v>
      </c>
      <c r="D23" s="33">
        <v>28750</v>
      </c>
      <c r="E23" s="534"/>
      <c r="F23" s="45">
        <f t="shared" si="0"/>
        <v>0</v>
      </c>
      <c r="G23" s="155"/>
    </row>
    <row r="24" spans="1:7" s="101" customFormat="1">
      <c r="A24" s="59" t="s">
        <v>752</v>
      </c>
      <c r="B24" s="59" t="s">
        <v>604</v>
      </c>
      <c r="C24" s="35"/>
      <c r="D24" s="97"/>
      <c r="E24" s="541"/>
      <c r="F24" s="98"/>
      <c r="G24" s="158"/>
    </row>
    <row r="25" spans="1:7" ht="27">
      <c r="A25" s="56" t="s">
        <v>753</v>
      </c>
      <c r="B25" s="56" t="s">
        <v>2951</v>
      </c>
      <c r="C25" s="34" t="s">
        <v>76</v>
      </c>
      <c r="D25" s="33">
        <v>3</v>
      </c>
      <c r="E25" s="535"/>
      <c r="F25" s="45">
        <f t="shared" si="0"/>
        <v>0</v>
      </c>
      <c r="G25" s="155"/>
    </row>
    <row r="26" spans="1:7" s="101" customFormat="1">
      <c r="A26" s="59" t="s">
        <v>754</v>
      </c>
      <c r="B26" s="59" t="s">
        <v>592</v>
      </c>
      <c r="C26" s="35"/>
      <c r="D26" s="97"/>
      <c r="E26" s="541"/>
      <c r="F26" s="98"/>
      <c r="G26" s="158"/>
    </row>
    <row r="27" spans="1:7" ht="27">
      <c r="A27" s="44" t="s">
        <v>755</v>
      </c>
      <c r="B27" s="56" t="s">
        <v>2502</v>
      </c>
      <c r="C27" s="31" t="s">
        <v>49</v>
      </c>
      <c r="D27" s="32">
        <v>128</v>
      </c>
      <c r="E27" s="535"/>
      <c r="F27" s="45">
        <f t="shared" si="0"/>
        <v>0</v>
      </c>
      <c r="G27" s="155"/>
    </row>
    <row r="28" spans="1:7" s="101" customFormat="1">
      <c r="A28" s="43" t="s">
        <v>756</v>
      </c>
      <c r="B28" s="59" t="s">
        <v>602</v>
      </c>
      <c r="C28" s="28"/>
      <c r="D28" s="29"/>
      <c r="E28" s="542"/>
      <c r="F28" s="98"/>
      <c r="G28" s="158"/>
    </row>
    <row r="29" spans="1:7" ht="24" customHeight="1">
      <c r="A29" s="44" t="s">
        <v>762</v>
      </c>
      <c r="B29" s="56" t="s">
        <v>761</v>
      </c>
      <c r="C29" s="31" t="s">
        <v>58</v>
      </c>
      <c r="D29" s="32">
        <v>1055</v>
      </c>
      <c r="E29" s="535"/>
      <c r="F29" s="45">
        <f t="shared" si="0"/>
        <v>0</v>
      </c>
      <c r="G29" s="155"/>
    </row>
    <row r="30" spans="1:7">
      <c r="A30" s="44" t="s">
        <v>763</v>
      </c>
      <c r="B30" s="56" t="s">
        <v>1070</v>
      </c>
      <c r="C30" s="31" t="s">
        <v>76</v>
      </c>
      <c r="D30" s="32">
        <v>51</v>
      </c>
      <c r="E30" s="535"/>
      <c r="F30" s="45">
        <f t="shared" si="0"/>
        <v>0</v>
      </c>
      <c r="G30" s="155"/>
    </row>
    <row r="31" spans="1:7">
      <c r="A31" s="44" t="s">
        <v>764</v>
      </c>
      <c r="B31" s="56" t="s">
        <v>760</v>
      </c>
      <c r="C31" s="31" t="s">
        <v>49</v>
      </c>
      <c r="D31" s="32">
        <v>4</v>
      </c>
      <c r="E31" s="535"/>
      <c r="F31" s="45">
        <f t="shared" si="0"/>
        <v>0</v>
      </c>
      <c r="G31" s="155"/>
    </row>
    <row r="32" spans="1:7" ht="14.25" thickBot="1">
      <c r="D32" s="36"/>
    </row>
    <row r="33" spans="1:6" ht="14.25" thickBot="1">
      <c r="A33" s="61"/>
      <c r="B33" s="62" t="s">
        <v>1170</v>
      </c>
      <c r="C33" s="63"/>
      <c r="D33" s="64"/>
      <c r="E33" s="65"/>
      <c r="F33" s="87">
        <f>ROUND(SUM(F6:F31),0)</f>
        <v>0</v>
      </c>
    </row>
    <row r="34" spans="1:6">
      <c r="D34" s="36"/>
    </row>
    <row r="37" spans="1:6">
      <c r="A37" s="101"/>
      <c r="B37" s="101"/>
    </row>
    <row r="38" spans="1:6" ht="18" customHeight="1"/>
    <row r="43" spans="1:6">
      <c r="A43" s="101"/>
      <c r="B43" s="101"/>
    </row>
    <row r="46" spans="1:6">
      <c r="D46" s="36"/>
    </row>
    <row r="47" spans="1:6">
      <c r="D47" s="36"/>
    </row>
    <row r="48" spans="1:6">
      <c r="D48" s="36"/>
    </row>
    <row r="49" spans="4:4">
      <c r="D49" s="36"/>
    </row>
    <row r="50" spans="4:4">
      <c r="D50" s="36"/>
    </row>
  </sheetData>
  <sheetProtection algorithmName="SHA-512" hashValue="eUJMOIK5onMnULiygP5tbteXYqjsoBVDDHojGVZFk53xpnh+aTQV0r4U/31J7zw3NviDzXdqrJoLqCtqT7w3YQ==" saltValue="+ZmAc7biEcja+U4R5CW8pQ==" spinCount="100000" sheet="1" objects="1" scenarios="1"/>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9"/>
  <sheetViews>
    <sheetView view="pageBreakPreview" topLeftCell="A16" zoomScaleNormal="85" zoomScaleSheetLayoutView="100" zoomScalePageLayoutView="85" workbookViewId="0">
      <selection activeCell="B30" sqref="B30"/>
    </sheetView>
  </sheetViews>
  <sheetFormatPr baseColWidth="10" defaultColWidth="10.85546875" defaultRowHeight="13.5"/>
  <cols>
    <col min="1" max="1" width="6.28515625" style="103" customWidth="1"/>
    <col min="2" max="2" width="31.5703125" style="170" customWidth="1"/>
    <col min="3" max="3" width="3.7109375" style="27" customWidth="1"/>
    <col min="4" max="4" width="7.7109375" style="96" customWidth="1"/>
    <col min="5" max="5" width="11.140625" style="171" customWidth="1"/>
    <col min="6" max="6" width="10.28515625" style="38" customWidth="1"/>
    <col min="7" max="16384" width="10.85546875" style="38"/>
  </cols>
  <sheetData>
    <row r="2" spans="1:7" ht="33.75" customHeight="1">
      <c r="A2" s="648" t="s">
        <v>111</v>
      </c>
      <c r="B2" s="649"/>
      <c r="C2" s="649"/>
      <c r="D2" s="649"/>
      <c r="E2" s="649"/>
      <c r="F2" s="649"/>
    </row>
    <row r="3" spans="1:7" ht="12.75" customHeight="1">
      <c r="A3" s="650" t="s">
        <v>117</v>
      </c>
      <c r="B3" s="651"/>
      <c r="C3" s="651"/>
      <c r="D3" s="651"/>
      <c r="E3" s="651"/>
      <c r="F3" s="651"/>
    </row>
    <row r="5" spans="1:7">
      <c r="A5" s="28" t="s">
        <v>118</v>
      </c>
      <c r="B5" s="160" t="s">
        <v>114</v>
      </c>
      <c r="C5" s="28" t="s">
        <v>1953</v>
      </c>
      <c r="D5" s="91" t="s">
        <v>3160</v>
      </c>
      <c r="E5" s="161" t="s">
        <v>120</v>
      </c>
      <c r="F5" s="28" t="s">
        <v>121</v>
      </c>
    </row>
    <row r="6" spans="1:7" s="79" customFormat="1">
      <c r="A6" s="30" t="s">
        <v>27</v>
      </c>
      <c r="B6" s="660" t="s">
        <v>8</v>
      </c>
      <c r="C6" s="660"/>
      <c r="D6" s="660"/>
      <c r="E6" s="660"/>
      <c r="F6" s="660"/>
    </row>
    <row r="7" spans="1:7">
      <c r="A7" s="122" t="s">
        <v>766</v>
      </c>
      <c r="B7" s="162" t="s">
        <v>39</v>
      </c>
      <c r="C7" s="34"/>
      <c r="D7" s="142"/>
      <c r="E7" s="543"/>
      <c r="F7" s="56"/>
    </row>
    <row r="8" spans="1:7" ht="35.25" customHeight="1">
      <c r="A8" s="119" t="s">
        <v>767</v>
      </c>
      <c r="B8" s="172" t="s">
        <v>2514</v>
      </c>
      <c r="C8" s="34" t="s">
        <v>41</v>
      </c>
      <c r="D8" s="165">
        <v>694</v>
      </c>
      <c r="E8" s="535"/>
      <c r="F8" s="138">
        <f>ROUND(D8*E8,0)</f>
        <v>0</v>
      </c>
      <c r="G8" s="155"/>
    </row>
    <row r="9" spans="1:7">
      <c r="A9" s="119" t="s">
        <v>768</v>
      </c>
      <c r="B9" s="172" t="s">
        <v>588</v>
      </c>
      <c r="C9" s="34" t="s">
        <v>49</v>
      </c>
      <c r="D9" s="165">
        <v>284</v>
      </c>
      <c r="E9" s="535"/>
      <c r="F9" s="138">
        <f t="shared" ref="F9:F71" si="0">ROUND(D9*E9,0)</f>
        <v>0</v>
      </c>
      <c r="G9" s="155"/>
    </row>
    <row r="10" spans="1:7" ht="44.25" customHeight="1">
      <c r="A10" s="119" t="s">
        <v>1014</v>
      </c>
      <c r="B10" s="172" t="s">
        <v>3163</v>
      </c>
      <c r="C10" s="34" t="s">
        <v>41</v>
      </c>
      <c r="D10" s="165">
        <v>446</v>
      </c>
      <c r="E10" s="535"/>
      <c r="F10" s="138">
        <f t="shared" si="0"/>
        <v>0</v>
      </c>
      <c r="G10" s="155"/>
    </row>
    <row r="11" spans="1:7" ht="39.75" customHeight="1">
      <c r="A11" s="119" t="s">
        <v>1015</v>
      </c>
      <c r="B11" s="172" t="s">
        <v>3170</v>
      </c>
      <c r="C11" s="34" t="s">
        <v>49</v>
      </c>
      <c r="D11" s="165">
        <v>208</v>
      </c>
      <c r="E11" s="535"/>
      <c r="F11" s="138">
        <f t="shared" si="0"/>
        <v>0</v>
      </c>
      <c r="G11" s="155"/>
    </row>
    <row r="12" spans="1:7">
      <c r="A12" s="122" t="s">
        <v>769</v>
      </c>
      <c r="B12" s="172" t="s">
        <v>44</v>
      </c>
      <c r="C12" s="34"/>
      <c r="D12" s="165"/>
      <c r="E12" s="535"/>
      <c r="F12" s="138"/>
      <c r="G12" s="155"/>
    </row>
    <row r="13" spans="1:7" ht="30" customHeight="1">
      <c r="A13" s="119" t="s">
        <v>770</v>
      </c>
      <c r="B13" s="172" t="s">
        <v>2515</v>
      </c>
      <c r="C13" s="34" t="s">
        <v>41</v>
      </c>
      <c r="D13" s="165">
        <v>188</v>
      </c>
      <c r="E13" s="535"/>
      <c r="F13" s="138">
        <f t="shared" si="0"/>
        <v>0</v>
      </c>
      <c r="G13" s="155"/>
    </row>
    <row r="14" spans="1:7" ht="45.75" customHeight="1">
      <c r="A14" s="119" t="s">
        <v>771</v>
      </c>
      <c r="B14" s="172" t="s">
        <v>3171</v>
      </c>
      <c r="C14" s="34" t="s">
        <v>41</v>
      </c>
      <c r="D14" s="165">
        <v>66</v>
      </c>
      <c r="E14" s="535"/>
      <c r="F14" s="138">
        <f t="shared" si="0"/>
        <v>0</v>
      </c>
      <c r="G14" s="155"/>
    </row>
    <row r="15" spans="1:7" ht="20.25" customHeight="1">
      <c r="A15" s="119" t="s">
        <v>772</v>
      </c>
      <c r="B15" s="172" t="s">
        <v>55</v>
      </c>
      <c r="C15" s="34" t="s">
        <v>49</v>
      </c>
      <c r="D15" s="165">
        <v>188</v>
      </c>
      <c r="E15" s="535"/>
      <c r="F15" s="138">
        <f t="shared" si="0"/>
        <v>0</v>
      </c>
      <c r="G15" s="155"/>
    </row>
    <row r="16" spans="1:7" ht="20.25" customHeight="1">
      <c r="A16" s="119" t="s">
        <v>773</v>
      </c>
      <c r="B16" s="172" t="s">
        <v>50</v>
      </c>
      <c r="C16" s="34" t="s">
        <v>41</v>
      </c>
      <c r="D16" s="165">
        <v>22</v>
      </c>
      <c r="E16" s="535"/>
      <c r="F16" s="138">
        <f t="shared" si="0"/>
        <v>0</v>
      </c>
      <c r="G16" s="155"/>
    </row>
    <row r="17" spans="1:7">
      <c r="A17" s="119" t="s">
        <v>774</v>
      </c>
      <c r="B17" s="172" t="s">
        <v>53</v>
      </c>
      <c r="C17" s="34" t="s">
        <v>41</v>
      </c>
      <c r="D17" s="165">
        <v>41</v>
      </c>
      <c r="E17" s="535"/>
      <c r="F17" s="138">
        <f t="shared" si="0"/>
        <v>0</v>
      </c>
      <c r="G17" s="155"/>
    </row>
    <row r="18" spans="1:7" ht="27">
      <c r="A18" s="119" t="s">
        <v>775</v>
      </c>
      <c r="B18" s="172" t="s">
        <v>1067</v>
      </c>
      <c r="C18" s="34" t="s">
        <v>76</v>
      </c>
      <c r="D18" s="165">
        <v>10</v>
      </c>
      <c r="E18" s="535"/>
      <c r="F18" s="138">
        <f t="shared" si="0"/>
        <v>0</v>
      </c>
      <c r="G18" s="155"/>
    </row>
    <row r="19" spans="1:7" ht="38.25" customHeight="1">
      <c r="A19" s="119" t="s">
        <v>776</v>
      </c>
      <c r="B19" s="172" t="s">
        <v>2503</v>
      </c>
      <c r="C19" s="34" t="s">
        <v>49</v>
      </c>
      <c r="D19" s="165">
        <v>42</v>
      </c>
      <c r="E19" s="535"/>
      <c r="F19" s="138">
        <f t="shared" si="0"/>
        <v>0</v>
      </c>
      <c r="G19" s="155"/>
    </row>
    <row r="20" spans="1:7" ht="34.5" customHeight="1">
      <c r="A20" s="119" t="s">
        <v>777</v>
      </c>
      <c r="B20" s="172" t="s">
        <v>2504</v>
      </c>
      <c r="C20" s="34" t="s">
        <v>49</v>
      </c>
      <c r="D20" s="165">
        <v>85</v>
      </c>
      <c r="E20" s="535"/>
      <c r="F20" s="138">
        <f t="shared" si="0"/>
        <v>0</v>
      </c>
      <c r="G20" s="155"/>
    </row>
    <row r="21" spans="1:7" ht="31.5" customHeight="1">
      <c r="A21" s="119" t="s">
        <v>778</v>
      </c>
      <c r="B21" s="172" t="s">
        <v>1016</v>
      </c>
      <c r="C21" s="34" t="s">
        <v>41</v>
      </c>
      <c r="D21" s="165">
        <v>33</v>
      </c>
      <c r="E21" s="535"/>
      <c r="F21" s="138">
        <f t="shared" si="0"/>
        <v>0</v>
      </c>
      <c r="G21" s="155"/>
    </row>
    <row r="22" spans="1:7" ht="38.25" customHeight="1">
      <c r="A22" s="119" t="s">
        <v>779</v>
      </c>
      <c r="B22" s="172" t="s">
        <v>2952</v>
      </c>
      <c r="C22" s="34" t="s">
        <v>41</v>
      </c>
      <c r="D22" s="165">
        <v>54</v>
      </c>
      <c r="E22" s="535"/>
      <c r="F22" s="138">
        <f t="shared" si="0"/>
        <v>0</v>
      </c>
      <c r="G22" s="155"/>
    </row>
    <row r="23" spans="1:7" ht="40.5">
      <c r="A23" s="119" t="s">
        <v>780</v>
      </c>
      <c r="B23" s="172" t="s">
        <v>2516</v>
      </c>
      <c r="C23" s="34" t="s">
        <v>41</v>
      </c>
      <c r="D23" s="165">
        <v>18</v>
      </c>
      <c r="E23" s="535"/>
      <c r="F23" s="138">
        <f t="shared" si="0"/>
        <v>0</v>
      </c>
      <c r="G23" s="155"/>
    </row>
    <row r="24" spans="1:7" ht="27">
      <c r="A24" s="119" t="s">
        <v>816</v>
      </c>
      <c r="B24" s="172" t="s">
        <v>1068</v>
      </c>
      <c r="C24" s="34" t="s">
        <v>41</v>
      </c>
      <c r="D24" s="165">
        <v>7</v>
      </c>
      <c r="E24" s="535"/>
      <c r="F24" s="138">
        <f t="shared" si="0"/>
        <v>0</v>
      </c>
      <c r="G24" s="155"/>
    </row>
    <row r="25" spans="1:7">
      <c r="A25" s="119" t="s">
        <v>817</v>
      </c>
      <c r="B25" s="172" t="s">
        <v>1017</v>
      </c>
      <c r="C25" s="34" t="s">
        <v>77</v>
      </c>
      <c r="D25" s="165">
        <v>37</v>
      </c>
      <c r="E25" s="535"/>
      <c r="F25" s="138">
        <f t="shared" si="0"/>
        <v>0</v>
      </c>
      <c r="G25" s="155"/>
    </row>
    <row r="26" spans="1:7">
      <c r="A26" s="119" t="s">
        <v>818</v>
      </c>
      <c r="B26" s="172" t="s">
        <v>608</v>
      </c>
      <c r="C26" s="34" t="s">
        <v>58</v>
      </c>
      <c r="D26" s="165">
        <v>8830</v>
      </c>
      <c r="E26" s="535"/>
      <c r="F26" s="138">
        <f t="shared" si="0"/>
        <v>0</v>
      </c>
      <c r="G26" s="155"/>
    </row>
    <row r="27" spans="1:7">
      <c r="A27" s="119" t="s">
        <v>1018</v>
      </c>
      <c r="B27" s="172" t="s">
        <v>1007</v>
      </c>
      <c r="C27" s="34" t="s">
        <v>58</v>
      </c>
      <c r="D27" s="165">
        <v>348</v>
      </c>
      <c r="E27" s="535"/>
      <c r="F27" s="138">
        <f t="shared" si="0"/>
        <v>0</v>
      </c>
      <c r="G27" s="155"/>
    </row>
    <row r="28" spans="1:7">
      <c r="A28" s="122" t="s">
        <v>781</v>
      </c>
      <c r="B28" s="172" t="s">
        <v>60</v>
      </c>
      <c r="C28" s="34"/>
      <c r="D28" s="165"/>
      <c r="E28" s="535"/>
      <c r="F28" s="138"/>
      <c r="G28" s="155"/>
    </row>
    <row r="29" spans="1:7" ht="27">
      <c r="A29" s="119" t="s">
        <v>782</v>
      </c>
      <c r="B29" s="172" t="s">
        <v>2518</v>
      </c>
      <c r="C29" s="34" t="s">
        <v>41</v>
      </c>
      <c r="D29" s="165">
        <v>13</v>
      </c>
      <c r="E29" s="535"/>
      <c r="F29" s="138">
        <f t="shared" si="0"/>
        <v>0</v>
      </c>
      <c r="G29" s="155"/>
    </row>
    <row r="30" spans="1:7" ht="21.75" customHeight="1">
      <c r="A30" s="119" t="s">
        <v>1058</v>
      </c>
      <c r="B30" s="172" t="s">
        <v>2519</v>
      </c>
      <c r="C30" s="34" t="s">
        <v>41</v>
      </c>
      <c r="D30" s="165">
        <v>8</v>
      </c>
      <c r="E30" s="535"/>
      <c r="F30" s="138">
        <f t="shared" si="0"/>
        <v>0</v>
      </c>
      <c r="G30" s="155"/>
    </row>
    <row r="31" spans="1:7" ht="27">
      <c r="A31" s="119" t="s">
        <v>1059</v>
      </c>
      <c r="B31" s="172" t="s">
        <v>1074</v>
      </c>
      <c r="C31" s="34" t="s">
        <v>49</v>
      </c>
      <c r="D31" s="165">
        <v>13</v>
      </c>
      <c r="E31" s="535"/>
      <c r="F31" s="138">
        <f t="shared" si="0"/>
        <v>0</v>
      </c>
      <c r="G31" s="155"/>
    </row>
    <row r="32" spans="1:7" ht="27">
      <c r="A32" s="119" t="s">
        <v>812</v>
      </c>
      <c r="B32" s="172" t="s">
        <v>1075</v>
      </c>
      <c r="C32" s="34" t="s">
        <v>76</v>
      </c>
      <c r="D32" s="165">
        <v>50</v>
      </c>
      <c r="E32" s="535"/>
      <c r="F32" s="138">
        <f t="shared" si="0"/>
        <v>0</v>
      </c>
      <c r="G32" s="155"/>
    </row>
    <row r="33" spans="1:7" ht="25.5" customHeight="1">
      <c r="A33" s="119" t="s">
        <v>813</v>
      </c>
      <c r="B33" s="172" t="s">
        <v>609</v>
      </c>
      <c r="C33" s="34" t="s">
        <v>610</v>
      </c>
      <c r="D33" s="165">
        <v>50</v>
      </c>
      <c r="E33" s="535"/>
      <c r="F33" s="138">
        <f t="shared" si="0"/>
        <v>0</v>
      </c>
      <c r="G33" s="155"/>
    </row>
    <row r="34" spans="1:7">
      <c r="A34" s="119" t="s">
        <v>814</v>
      </c>
      <c r="B34" s="172" t="s">
        <v>2517</v>
      </c>
      <c r="C34" s="34" t="s">
        <v>58</v>
      </c>
      <c r="D34" s="165">
        <v>12340</v>
      </c>
      <c r="E34" s="535"/>
      <c r="F34" s="138">
        <f t="shared" si="0"/>
        <v>0</v>
      </c>
      <c r="G34" s="155"/>
    </row>
    <row r="35" spans="1:7">
      <c r="A35" s="119" t="s">
        <v>815</v>
      </c>
      <c r="B35" s="172" t="s">
        <v>2520</v>
      </c>
      <c r="C35" s="34" t="s">
        <v>76</v>
      </c>
      <c r="D35" s="165">
        <v>8</v>
      </c>
      <c r="E35" s="535"/>
      <c r="F35" s="138">
        <f t="shared" si="0"/>
        <v>0</v>
      </c>
      <c r="G35" s="155"/>
    </row>
    <row r="36" spans="1:7">
      <c r="A36" s="122" t="s">
        <v>783</v>
      </c>
      <c r="B36" s="172" t="s">
        <v>194</v>
      </c>
      <c r="C36" s="34"/>
      <c r="D36" s="165"/>
      <c r="E36" s="535"/>
      <c r="F36" s="138"/>
      <c r="G36" s="155"/>
    </row>
    <row r="37" spans="1:7" ht="54" customHeight="1">
      <c r="A37" s="119" t="s">
        <v>784</v>
      </c>
      <c r="B37" s="172" t="s">
        <v>482</v>
      </c>
      <c r="C37" s="34" t="s">
        <v>58</v>
      </c>
      <c r="D37" s="166">
        <v>4576</v>
      </c>
      <c r="E37" s="535"/>
      <c r="F37" s="138">
        <f t="shared" si="0"/>
        <v>0</v>
      </c>
      <c r="G37" s="155"/>
    </row>
    <row r="38" spans="1:7" ht="48" customHeight="1">
      <c r="A38" s="119" t="s">
        <v>820</v>
      </c>
      <c r="B38" s="172" t="s">
        <v>819</v>
      </c>
      <c r="C38" s="34" t="s">
        <v>58</v>
      </c>
      <c r="D38" s="166">
        <v>1158</v>
      </c>
      <c r="E38" s="535"/>
      <c r="F38" s="138">
        <f t="shared" si="0"/>
        <v>0</v>
      </c>
      <c r="G38" s="155"/>
    </row>
    <row r="39" spans="1:7" ht="45.75" customHeight="1">
      <c r="A39" s="119" t="s">
        <v>821</v>
      </c>
      <c r="B39" s="172" t="s">
        <v>1069</v>
      </c>
      <c r="C39" s="34" t="s">
        <v>58</v>
      </c>
      <c r="D39" s="166">
        <v>248</v>
      </c>
      <c r="E39" s="535"/>
      <c r="F39" s="138">
        <f t="shared" si="0"/>
        <v>0</v>
      </c>
      <c r="G39" s="155"/>
    </row>
    <row r="40" spans="1:7" ht="45" customHeight="1">
      <c r="A40" s="119" t="s">
        <v>822</v>
      </c>
      <c r="B40" s="172" t="s">
        <v>2521</v>
      </c>
      <c r="C40" s="34" t="s">
        <v>58</v>
      </c>
      <c r="D40" s="166">
        <v>447</v>
      </c>
      <c r="E40" s="535"/>
      <c r="F40" s="138">
        <f t="shared" si="0"/>
        <v>0</v>
      </c>
      <c r="G40" s="155"/>
    </row>
    <row r="41" spans="1:7">
      <c r="A41" s="122" t="s">
        <v>785</v>
      </c>
      <c r="B41" s="172" t="s">
        <v>63</v>
      </c>
      <c r="C41" s="34"/>
      <c r="D41" s="166"/>
      <c r="E41" s="535"/>
      <c r="F41" s="138"/>
      <c r="G41" s="155"/>
    </row>
    <row r="42" spans="1:7" ht="79.5" customHeight="1">
      <c r="A42" s="119" t="s">
        <v>786</v>
      </c>
      <c r="B42" s="172" t="s">
        <v>1311</v>
      </c>
      <c r="C42" s="34" t="s">
        <v>49</v>
      </c>
      <c r="D42" s="166">
        <v>239</v>
      </c>
      <c r="E42" s="535"/>
      <c r="F42" s="138">
        <f t="shared" si="0"/>
        <v>0</v>
      </c>
      <c r="G42" s="155"/>
    </row>
    <row r="43" spans="1:7" ht="56.25" customHeight="1">
      <c r="A43" s="119" t="s">
        <v>787</v>
      </c>
      <c r="B43" s="172" t="s">
        <v>1078</v>
      </c>
      <c r="C43" s="34" t="s">
        <v>49</v>
      </c>
      <c r="D43" s="166">
        <v>42</v>
      </c>
      <c r="E43" s="535"/>
      <c r="F43" s="138">
        <f t="shared" si="0"/>
        <v>0</v>
      </c>
      <c r="G43" s="155"/>
    </row>
    <row r="44" spans="1:7" ht="60.75" customHeight="1">
      <c r="A44" s="119" t="s">
        <v>788</v>
      </c>
      <c r="B44" s="172" t="s">
        <v>1309</v>
      </c>
      <c r="C44" s="34" t="s">
        <v>49</v>
      </c>
      <c r="D44" s="166">
        <v>37</v>
      </c>
      <c r="E44" s="535"/>
      <c r="F44" s="138">
        <f t="shared" si="0"/>
        <v>0</v>
      </c>
      <c r="G44" s="155"/>
    </row>
    <row r="45" spans="1:7" ht="60.75" customHeight="1">
      <c r="A45" s="119" t="s">
        <v>789</v>
      </c>
      <c r="B45" s="172" t="s">
        <v>1077</v>
      </c>
      <c r="C45" s="31" t="s">
        <v>77</v>
      </c>
      <c r="D45" s="167">
        <v>132</v>
      </c>
      <c r="E45" s="535"/>
      <c r="F45" s="138">
        <f t="shared" si="0"/>
        <v>0</v>
      </c>
      <c r="G45" s="155"/>
    </row>
    <row r="46" spans="1:7" ht="42" customHeight="1">
      <c r="A46" s="119" t="s">
        <v>790</v>
      </c>
      <c r="B46" s="172" t="s">
        <v>406</v>
      </c>
      <c r="C46" s="34" t="s">
        <v>77</v>
      </c>
      <c r="D46" s="166">
        <v>42</v>
      </c>
      <c r="E46" s="535"/>
      <c r="F46" s="138">
        <f t="shared" si="0"/>
        <v>0</v>
      </c>
      <c r="G46" s="155"/>
    </row>
    <row r="47" spans="1:7" ht="42" customHeight="1">
      <c r="A47" s="119" t="s">
        <v>1076</v>
      </c>
      <c r="B47" s="172" t="s">
        <v>1004</v>
      </c>
      <c r="C47" s="34" t="s">
        <v>77</v>
      </c>
      <c r="D47" s="166">
        <v>91</v>
      </c>
      <c r="E47" s="535"/>
      <c r="F47" s="138">
        <f t="shared" si="0"/>
        <v>0</v>
      </c>
      <c r="G47" s="155"/>
    </row>
    <row r="48" spans="1:7" s="101" customFormat="1">
      <c r="A48" s="122" t="s">
        <v>791</v>
      </c>
      <c r="B48" s="173" t="s">
        <v>61</v>
      </c>
      <c r="C48" s="35"/>
      <c r="D48" s="169"/>
      <c r="E48" s="541"/>
      <c r="F48" s="139"/>
      <c r="G48" s="158"/>
    </row>
    <row r="49" spans="1:7" ht="37.5" customHeight="1">
      <c r="A49" s="119" t="s">
        <v>792</v>
      </c>
      <c r="B49" s="172" t="s">
        <v>416</v>
      </c>
      <c r="C49" s="34" t="s">
        <v>49</v>
      </c>
      <c r="D49" s="166">
        <v>233</v>
      </c>
      <c r="E49" s="535"/>
      <c r="F49" s="138">
        <f t="shared" si="0"/>
        <v>0</v>
      </c>
      <c r="G49" s="155"/>
    </row>
    <row r="50" spans="1:7" ht="37.5" customHeight="1">
      <c r="A50" s="119" t="s">
        <v>793</v>
      </c>
      <c r="B50" s="172" t="s">
        <v>417</v>
      </c>
      <c r="C50" s="34" t="s">
        <v>49</v>
      </c>
      <c r="D50" s="166">
        <v>65</v>
      </c>
      <c r="E50" s="535"/>
      <c r="F50" s="138">
        <f t="shared" si="0"/>
        <v>0</v>
      </c>
      <c r="G50" s="155"/>
    </row>
    <row r="51" spans="1:7" ht="41.25" customHeight="1">
      <c r="A51" s="119" t="s">
        <v>794</v>
      </c>
      <c r="B51" s="172" t="s">
        <v>1079</v>
      </c>
      <c r="C51" s="34" t="s">
        <v>77</v>
      </c>
      <c r="D51" s="166">
        <v>146</v>
      </c>
      <c r="E51" s="535"/>
      <c r="F51" s="138">
        <f t="shared" si="0"/>
        <v>0</v>
      </c>
      <c r="G51" s="155"/>
    </row>
    <row r="52" spans="1:7">
      <c r="A52" s="119" t="s">
        <v>795</v>
      </c>
      <c r="B52" s="172" t="s">
        <v>74</v>
      </c>
      <c r="C52" s="34" t="s">
        <v>76</v>
      </c>
      <c r="D52" s="166">
        <v>85</v>
      </c>
      <c r="E52" s="535"/>
      <c r="F52" s="138">
        <f t="shared" si="0"/>
        <v>0</v>
      </c>
      <c r="G52" s="155"/>
    </row>
    <row r="53" spans="1:7">
      <c r="A53" s="119" t="s">
        <v>796</v>
      </c>
      <c r="B53" s="172" t="s">
        <v>75</v>
      </c>
      <c r="C53" s="34" t="s">
        <v>77</v>
      </c>
      <c r="D53" s="166">
        <v>366</v>
      </c>
      <c r="E53" s="535"/>
      <c r="F53" s="138">
        <f t="shared" si="0"/>
        <v>0</v>
      </c>
      <c r="G53" s="155"/>
    </row>
    <row r="54" spans="1:7">
      <c r="A54" s="119" t="s">
        <v>797</v>
      </c>
      <c r="B54" s="172" t="s">
        <v>78</v>
      </c>
      <c r="C54" s="34" t="s">
        <v>58</v>
      </c>
      <c r="D54" s="166">
        <v>400</v>
      </c>
      <c r="E54" s="535"/>
      <c r="F54" s="138">
        <f t="shared" si="0"/>
        <v>0</v>
      </c>
      <c r="G54" s="155"/>
    </row>
    <row r="55" spans="1:7">
      <c r="A55" s="119" t="s">
        <v>798</v>
      </c>
      <c r="B55" s="172" t="s">
        <v>79</v>
      </c>
      <c r="C55" s="34" t="s">
        <v>58</v>
      </c>
      <c r="D55" s="166">
        <v>110</v>
      </c>
      <c r="E55" s="535"/>
      <c r="F55" s="138">
        <f t="shared" si="0"/>
        <v>0</v>
      </c>
      <c r="G55" s="155"/>
    </row>
    <row r="56" spans="1:7" ht="27">
      <c r="A56" s="119" t="s">
        <v>799</v>
      </c>
      <c r="B56" s="172" t="s">
        <v>2530</v>
      </c>
      <c r="C56" s="34" t="s">
        <v>77</v>
      </c>
      <c r="D56" s="166">
        <v>24</v>
      </c>
      <c r="E56" s="535"/>
      <c r="F56" s="138">
        <f t="shared" si="0"/>
        <v>0</v>
      </c>
      <c r="G56" s="155"/>
    </row>
    <row r="57" spans="1:7">
      <c r="A57" s="119" t="s">
        <v>800</v>
      </c>
      <c r="B57" s="172" t="s">
        <v>82</v>
      </c>
      <c r="C57" s="34" t="s">
        <v>58</v>
      </c>
      <c r="D57" s="166">
        <v>192</v>
      </c>
      <c r="E57" s="534"/>
      <c r="F57" s="138">
        <f t="shared" si="0"/>
        <v>0</v>
      </c>
      <c r="G57" s="155"/>
    </row>
    <row r="58" spans="1:7" s="101" customFormat="1">
      <c r="A58" s="122" t="s">
        <v>823</v>
      </c>
      <c r="B58" s="173" t="s">
        <v>96</v>
      </c>
      <c r="C58" s="35"/>
      <c r="D58" s="174"/>
      <c r="E58" s="541"/>
      <c r="F58" s="139"/>
      <c r="G58" s="158"/>
    </row>
    <row r="59" spans="1:7" ht="27">
      <c r="A59" s="119" t="s">
        <v>824</v>
      </c>
      <c r="B59" s="172" t="s">
        <v>1023</v>
      </c>
      <c r="C59" s="34" t="s">
        <v>49</v>
      </c>
      <c r="D59" s="165">
        <v>140</v>
      </c>
      <c r="E59" s="535"/>
      <c r="F59" s="138">
        <f t="shared" si="0"/>
        <v>0</v>
      </c>
      <c r="G59" s="155"/>
    </row>
    <row r="60" spans="1:7" s="101" customFormat="1">
      <c r="A60" s="122" t="s">
        <v>801</v>
      </c>
      <c r="B60" s="173" t="s">
        <v>126</v>
      </c>
      <c r="C60" s="35"/>
      <c r="D60" s="174"/>
      <c r="E60" s="541"/>
      <c r="F60" s="139"/>
      <c r="G60" s="158"/>
    </row>
    <row r="61" spans="1:7" ht="27">
      <c r="A61" s="119" t="s">
        <v>802</v>
      </c>
      <c r="B61" s="172" t="s">
        <v>136</v>
      </c>
      <c r="C61" s="34" t="s">
        <v>49</v>
      </c>
      <c r="D61" s="166">
        <v>37</v>
      </c>
      <c r="E61" s="535"/>
      <c r="F61" s="138">
        <f t="shared" si="0"/>
        <v>0</v>
      </c>
      <c r="G61" s="155"/>
    </row>
    <row r="62" spans="1:7" ht="20.25" customHeight="1">
      <c r="A62" s="119" t="s">
        <v>825</v>
      </c>
      <c r="B62" s="172" t="s">
        <v>422</v>
      </c>
      <c r="C62" s="34" t="s">
        <v>77</v>
      </c>
      <c r="D62" s="166">
        <v>61</v>
      </c>
      <c r="E62" s="535"/>
      <c r="F62" s="138">
        <f t="shared" si="0"/>
        <v>0</v>
      </c>
      <c r="G62" s="155"/>
    </row>
    <row r="63" spans="1:7" ht="33" customHeight="1">
      <c r="A63" s="119" t="s">
        <v>826</v>
      </c>
      <c r="B63" s="172" t="s">
        <v>1072</v>
      </c>
      <c r="C63" s="34" t="s">
        <v>49</v>
      </c>
      <c r="D63" s="166">
        <v>20</v>
      </c>
      <c r="E63" s="535"/>
      <c r="F63" s="138">
        <f t="shared" si="0"/>
        <v>0</v>
      </c>
      <c r="G63" s="155"/>
    </row>
    <row r="64" spans="1:7" ht="48" customHeight="1">
      <c r="A64" s="119" t="s">
        <v>827</v>
      </c>
      <c r="B64" s="172" t="s">
        <v>851</v>
      </c>
      <c r="C64" s="34" t="s">
        <v>76</v>
      </c>
      <c r="D64" s="165">
        <v>17</v>
      </c>
      <c r="E64" s="535"/>
      <c r="F64" s="138">
        <f t="shared" si="0"/>
        <v>0</v>
      </c>
      <c r="G64" s="155"/>
    </row>
    <row r="65" spans="1:7" ht="51" customHeight="1">
      <c r="A65" s="119" t="s">
        <v>828</v>
      </c>
      <c r="B65" s="172" t="s">
        <v>852</v>
      </c>
      <c r="C65" s="34" t="s">
        <v>76</v>
      </c>
      <c r="D65" s="165">
        <v>7</v>
      </c>
      <c r="E65" s="535"/>
      <c r="F65" s="138">
        <f t="shared" si="0"/>
        <v>0</v>
      </c>
      <c r="G65" s="155"/>
    </row>
    <row r="66" spans="1:7" ht="51.75" customHeight="1">
      <c r="A66" s="119" t="s">
        <v>829</v>
      </c>
      <c r="B66" s="172" t="s">
        <v>853</v>
      </c>
      <c r="C66" s="34" t="s">
        <v>76</v>
      </c>
      <c r="D66" s="165">
        <v>4</v>
      </c>
      <c r="E66" s="535"/>
      <c r="F66" s="138">
        <f t="shared" si="0"/>
        <v>0</v>
      </c>
      <c r="G66" s="155"/>
    </row>
    <row r="67" spans="1:7" ht="40.5">
      <c r="A67" s="119" t="s">
        <v>830</v>
      </c>
      <c r="B67" s="172" t="s">
        <v>854</v>
      </c>
      <c r="C67" s="34" t="s">
        <v>49</v>
      </c>
      <c r="D67" s="165">
        <v>2</v>
      </c>
      <c r="E67" s="535"/>
      <c r="F67" s="138">
        <f t="shared" si="0"/>
        <v>0</v>
      </c>
      <c r="G67" s="155"/>
    </row>
    <row r="68" spans="1:7" s="101" customFormat="1">
      <c r="A68" s="122" t="s">
        <v>831</v>
      </c>
      <c r="B68" s="173" t="s">
        <v>159</v>
      </c>
      <c r="C68" s="35"/>
      <c r="D68" s="174"/>
      <c r="E68" s="541"/>
      <c r="F68" s="139"/>
      <c r="G68" s="158"/>
    </row>
    <row r="69" spans="1:7" ht="40.5">
      <c r="A69" s="119" t="s">
        <v>806</v>
      </c>
      <c r="B69" s="172" t="s">
        <v>1019</v>
      </c>
      <c r="C69" s="34" t="s">
        <v>49</v>
      </c>
      <c r="D69" s="165">
        <v>37</v>
      </c>
      <c r="E69" s="535"/>
      <c r="F69" s="138">
        <f t="shared" si="0"/>
        <v>0</v>
      </c>
      <c r="G69" s="155"/>
    </row>
    <row r="70" spans="1:7" s="101" customFormat="1">
      <c r="A70" s="122" t="s">
        <v>803</v>
      </c>
      <c r="B70" s="173" t="s">
        <v>166</v>
      </c>
      <c r="C70" s="35"/>
      <c r="D70" s="174"/>
      <c r="E70" s="541"/>
      <c r="F70" s="139"/>
      <c r="G70" s="158"/>
    </row>
    <row r="71" spans="1:7" ht="40.5">
      <c r="A71" s="119" t="s">
        <v>804</v>
      </c>
      <c r="B71" s="172" t="s">
        <v>1071</v>
      </c>
      <c r="C71" s="34" t="s">
        <v>76</v>
      </c>
      <c r="D71" s="165">
        <v>8</v>
      </c>
      <c r="E71" s="535"/>
      <c r="F71" s="138">
        <f t="shared" si="0"/>
        <v>0</v>
      </c>
      <c r="G71" s="155"/>
    </row>
    <row r="72" spans="1:7">
      <c r="A72" s="122" t="s">
        <v>805</v>
      </c>
      <c r="B72" s="172" t="s">
        <v>171</v>
      </c>
      <c r="C72" s="34"/>
      <c r="D72" s="165"/>
      <c r="E72" s="535"/>
      <c r="F72" s="138"/>
      <c r="G72" s="155"/>
    </row>
    <row r="73" spans="1:7" ht="54">
      <c r="A73" s="119" t="s">
        <v>832</v>
      </c>
      <c r="B73" s="172" t="s">
        <v>833</v>
      </c>
      <c r="C73" s="34" t="s">
        <v>76</v>
      </c>
      <c r="D73" s="165">
        <v>1</v>
      </c>
      <c r="E73" s="535"/>
      <c r="F73" s="138">
        <f t="shared" ref="F73:F87" si="1">ROUND(D73*E73,0)</f>
        <v>0</v>
      </c>
      <c r="G73" s="155"/>
    </row>
    <row r="74" spans="1:7" ht="81">
      <c r="A74" s="119" t="s">
        <v>834</v>
      </c>
      <c r="B74" s="172" t="s">
        <v>836</v>
      </c>
      <c r="C74" s="34" t="s">
        <v>76</v>
      </c>
      <c r="D74" s="165">
        <v>1</v>
      </c>
      <c r="E74" s="535"/>
      <c r="F74" s="138">
        <f t="shared" si="1"/>
        <v>0</v>
      </c>
      <c r="G74" s="155"/>
    </row>
    <row r="75" spans="1:7" ht="67.5">
      <c r="A75" s="119" t="s">
        <v>835</v>
      </c>
      <c r="B75" s="172" t="s">
        <v>837</v>
      </c>
      <c r="C75" s="34" t="s">
        <v>76</v>
      </c>
      <c r="D75" s="165">
        <v>2</v>
      </c>
      <c r="E75" s="535"/>
      <c r="F75" s="138">
        <f t="shared" si="1"/>
        <v>0</v>
      </c>
      <c r="G75" s="155"/>
    </row>
    <row r="76" spans="1:7" ht="81">
      <c r="A76" s="119" t="s">
        <v>838</v>
      </c>
      <c r="B76" s="172" t="s">
        <v>855</v>
      </c>
      <c r="C76" s="34" t="s">
        <v>77</v>
      </c>
      <c r="D76" s="165">
        <v>28</v>
      </c>
      <c r="E76" s="535"/>
      <c r="F76" s="138">
        <f t="shared" si="1"/>
        <v>0</v>
      </c>
      <c r="G76" s="155"/>
    </row>
    <row r="77" spans="1:7" ht="94.5">
      <c r="A77" s="119" t="s">
        <v>839</v>
      </c>
      <c r="B77" s="172" t="s">
        <v>856</v>
      </c>
      <c r="C77" s="34" t="s">
        <v>77</v>
      </c>
      <c r="D77" s="165">
        <v>12</v>
      </c>
      <c r="E77" s="535"/>
      <c r="F77" s="138">
        <f t="shared" si="1"/>
        <v>0</v>
      </c>
      <c r="G77" s="155"/>
    </row>
    <row r="78" spans="1:7" ht="27">
      <c r="A78" s="119" t="s">
        <v>1073</v>
      </c>
      <c r="B78" s="172" t="s">
        <v>1188</v>
      </c>
      <c r="C78" s="34" t="s">
        <v>76</v>
      </c>
      <c r="D78" s="165">
        <v>1</v>
      </c>
      <c r="E78" s="535"/>
      <c r="F78" s="138">
        <f t="shared" si="1"/>
        <v>0</v>
      </c>
      <c r="G78" s="155"/>
    </row>
    <row r="79" spans="1:7" s="101" customFormat="1">
      <c r="A79" s="122" t="s">
        <v>807</v>
      </c>
      <c r="B79" s="173" t="s">
        <v>237</v>
      </c>
      <c r="C79" s="35"/>
      <c r="D79" s="174"/>
      <c r="E79" s="541"/>
      <c r="F79" s="139"/>
      <c r="G79" s="158"/>
    </row>
    <row r="80" spans="1:7">
      <c r="A80" s="119" t="s">
        <v>808</v>
      </c>
      <c r="B80" s="172" t="s">
        <v>968</v>
      </c>
      <c r="C80" s="34" t="s">
        <v>49</v>
      </c>
      <c r="D80" s="165">
        <v>654</v>
      </c>
      <c r="E80" s="535"/>
      <c r="F80" s="138">
        <f t="shared" si="1"/>
        <v>0</v>
      </c>
      <c r="G80" s="155"/>
    </row>
    <row r="81" spans="1:7">
      <c r="A81" s="119" t="s">
        <v>1020</v>
      </c>
      <c r="B81" s="172" t="s">
        <v>970</v>
      </c>
      <c r="C81" s="34" t="s">
        <v>49</v>
      </c>
      <c r="D81" s="165">
        <v>291</v>
      </c>
      <c r="E81" s="535"/>
      <c r="F81" s="138">
        <f t="shared" si="1"/>
        <v>0</v>
      </c>
      <c r="G81" s="155"/>
    </row>
    <row r="82" spans="1:7" s="101" customFormat="1">
      <c r="A82" s="122" t="s">
        <v>809</v>
      </c>
      <c r="B82" s="173" t="s">
        <v>264</v>
      </c>
      <c r="C82" s="35"/>
      <c r="D82" s="174"/>
      <c r="E82" s="541"/>
      <c r="F82" s="139"/>
      <c r="G82" s="158"/>
    </row>
    <row r="83" spans="1:7" ht="27">
      <c r="A83" s="119" t="s">
        <v>1080</v>
      </c>
      <c r="B83" s="172" t="s">
        <v>433</v>
      </c>
      <c r="C83" s="34" t="s">
        <v>76</v>
      </c>
      <c r="D83" s="165">
        <v>3</v>
      </c>
      <c r="E83" s="535"/>
      <c r="F83" s="138">
        <f t="shared" si="1"/>
        <v>0</v>
      </c>
      <c r="G83" s="155"/>
    </row>
    <row r="84" spans="1:7" s="101" customFormat="1" ht="141.75" customHeight="1">
      <c r="A84" s="119" t="s">
        <v>1081</v>
      </c>
      <c r="B84" s="172" t="s">
        <v>348</v>
      </c>
      <c r="C84" s="34" t="s">
        <v>76</v>
      </c>
      <c r="D84" s="166">
        <v>4</v>
      </c>
      <c r="E84" s="535"/>
      <c r="F84" s="138">
        <f t="shared" si="1"/>
        <v>0</v>
      </c>
      <c r="G84" s="155"/>
    </row>
    <row r="85" spans="1:7" ht="63" customHeight="1">
      <c r="A85" s="119" t="s">
        <v>1082</v>
      </c>
      <c r="B85" s="172" t="s">
        <v>349</v>
      </c>
      <c r="C85" s="34" t="s">
        <v>76</v>
      </c>
      <c r="D85" s="165">
        <v>4</v>
      </c>
      <c r="E85" s="535"/>
      <c r="F85" s="138">
        <f t="shared" si="1"/>
        <v>0</v>
      </c>
      <c r="G85" s="155"/>
    </row>
    <row r="86" spans="1:7" s="101" customFormat="1">
      <c r="A86" s="122" t="s">
        <v>810</v>
      </c>
      <c r="B86" s="173" t="s">
        <v>240</v>
      </c>
      <c r="C86" s="59"/>
      <c r="D86" s="169"/>
      <c r="E86" s="541"/>
      <c r="F86" s="139"/>
      <c r="G86" s="158"/>
    </row>
    <row r="87" spans="1:7">
      <c r="A87" s="119" t="s">
        <v>811</v>
      </c>
      <c r="B87" s="172" t="s">
        <v>352</v>
      </c>
      <c r="C87" s="34" t="s">
        <v>49</v>
      </c>
      <c r="D87" s="165">
        <v>290</v>
      </c>
      <c r="E87" s="535"/>
      <c r="F87" s="138">
        <f t="shared" si="1"/>
        <v>0</v>
      </c>
      <c r="G87" s="155"/>
    </row>
    <row r="88" spans="1:7" ht="14.25" thickBot="1"/>
    <row r="89" spans="1:7" ht="12.75" customHeight="1" thickBot="1">
      <c r="A89" s="646" t="s">
        <v>1171</v>
      </c>
      <c r="B89" s="647"/>
      <c r="C89" s="647"/>
      <c r="D89" s="647"/>
      <c r="E89" s="647"/>
      <c r="F89" s="504">
        <f>ROUND(SUM(F8:F87),0)</f>
        <v>0</v>
      </c>
    </row>
  </sheetData>
  <sheetProtection algorithmName="SHA-512" hashValue="SScdLfgCD0kYwjUv8RDsjPTR09xaB2ExnGRSjIHiZIrfPDYp5O24/KkQVvmib36BlSyIk0uTdGdUOc5SDzpmnA==" saltValue="r1vNRzgCB0TExQXrR0uzOQ==" spinCount="100000" sheet="1" objects="1" scenarios="1"/>
  <mergeCells count="4">
    <mergeCell ref="A2:F2"/>
    <mergeCell ref="A3:F3"/>
    <mergeCell ref="B6:F6"/>
    <mergeCell ref="A89:E89"/>
  </mergeCells>
  <printOptions horizontalCentered="1" verticalCentered="1"/>
  <pageMargins left="0.78740157480314965" right="0.78740157480314965" top="0.98425196850393704" bottom="0.78740157480314965" header="0.31496062992125984" footer="0.31496062992125984"/>
  <pageSetup scale="62"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view="pageBreakPreview" zoomScaleSheetLayoutView="100" workbookViewId="0">
      <selection activeCell="B15" sqref="B15"/>
    </sheetView>
  </sheetViews>
  <sheetFormatPr baseColWidth="10" defaultColWidth="10.85546875" defaultRowHeight="13.5"/>
  <cols>
    <col min="1" max="1" width="7" style="38" customWidth="1"/>
    <col min="2" max="2" width="29.7109375" style="170" customWidth="1"/>
    <col min="3" max="3" width="3.7109375" style="27" customWidth="1"/>
    <col min="4" max="4" width="5.5703125" style="177" customWidth="1"/>
    <col min="5" max="5" width="9.5703125" style="171" customWidth="1"/>
    <col min="6" max="6" width="11" style="38" customWidth="1"/>
    <col min="7" max="16384" width="10.85546875" style="38"/>
  </cols>
  <sheetData>
    <row r="2" spans="1:7" ht="42.75" customHeight="1">
      <c r="A2" s="648" t="s">
        <v>111</v>
      </c>
      <c r="B2" s="649"/>
      <c r="C2" s="649"/>
      <c r="D2" s="649"/>
      <c r="E2" s="649"/>
      <c r="F2" s="649"/>
    </row>
    <row r="3" spans="1:7" ht="17.25" customHeight="1">
      <c r="A3" s="650" t="s">
        <v>117</v>
      </c>
      <c r="B3" s="651"/>
      <c r="C3" s="651"/>
      <c r="D3" s="651"/>
      <c r="E3" s="651"/>
      <c r="F3" s="651"/>
    </row>
    <row r="4" spans="1:7" ht="9.75" customHeight="1"/>
    <row r="5" spans="1:7">
      <c r="A5" s="28" t="s">
        <v>118</v>
      </c>
      <c r="B5" s="160" t="s">
        <v>114</v>
      </c>
      <c r="C5" s="28" t="s">
        <v>1953</v>
      </c>
      <c r="D5" s="161" t="s">
        <v>3154</v>
      </c>
      <c r="E5" s="161" t="s">
        <v>120</v>
      </c>
      <c r="F5" s="28" t="s">
        <v>121</v>
      </c>
    </row>
    <row r="6" spans="1:7" s="79" customFormat="1" ht="12.75" customHeight="1">
      <c r="A6" s="30" t="s">
        <v>28</v>
      </c>
      <c r="B6" s="660" t="s">
        <v>9</v>
      </c>
      <c r="C6" s="660"/>
      <c r="D6" s="660"/>
      <c r="E6" s="660"/>
      <c r="F6" s="660"/>
    </row>
    <row r="7" spans="1:7">
      <c r="A7" s="59" t="s">
        <v>840</v>
      </c>
      <c r="B7" s="162" t="s">
        <v>39</v>
      </c>
      <c r="C7" s="34"/>
      <c r="D7" s="175"/>
      <c r="E7" s="543"/>
      <c r="F7" s="44"/>
    </row>
    <row r="8" spans="1:7" ht="27">
      <c r="A8" s="56" t="s">
        <v>841</v>
      </c>
      <c r="B8" s="164" t="s">
        <v>2480</v>
      </c>
      <c r="C8" s="34" t="s">
        <v>41</v>
      </c>
      <c r="D8" s="175">
        <v>30</v>
      </c>
      <c r="E8" s="535"/>
      <c r="F8" s="45">
        <f>ROUND(D8*E8,0)</f>
        <v>0</v>
      </c>
      <c r="G8" s="155"/>
    </row>
    <row r="9" spans="1:7" ht="27">
      <c r="A9" s="56" t="s">
        <v>842</v>
      </c>
      <c r="B9" s="164" t="s">
        <v>2488</v>
      </c>
      <c r="C9" s="34" t="s">
        <v>49</v>
      </c>
      <c r="D9" s="175">
        <v>100</v>
      </c>
      <c r="E9" s="535"/>
      <c r="F9" s="45">
        <f t="shared" ref="F9:F20" si="0">ROUND(D9*E9,0)</f>
        <v>0</v>
      </c>
      <c r="G9" s="155"/>
    </row>
    <row r="10" spans="1:7" s="101" customFormat="1">
      <c r="A10" s="59" t="s">
        <v>843</v>
      </c>
      <c r="B10" s="162" t="s">
        <v>44</v>
      </c>
      <c r="C10" s="35"/>
      <c r="D10" s="179"/>
      <c r="E10" s="541"/>
      <c r="F10" s="98"/>
      <c r="G10" s="158"/>
    </row>
    <row r="11" spans="1:7" ht="27">
      <c r="A11" s="56" t="s">
        <v>844</v>
      </c>
      <c r="B11" s="164" t="s">
        <v>2478</v>
      </c>
      <c r="C11" s="34" t="s">
        <v>41</v>
      </c>
      <c r="D11" s="175">
        <v>5</v>
      </c>
      <c r="E11" s="535"/>
      <c r="F11" s="45">
        <f t="shared" si="0"/>
        <v>0</v>
      </c>
      <c r="G11" s="155"/>
    </row>
    <row r="12" spans="1:7" ht="40.5">
      <c r="A12" s="56" t="s">
        <v>845</v>
      </c>
      <c r="B12" s="164" t="s">
        <v>3172</v>
      </c>
      <c r="C12" s="34" t="s">
        <v>41</v>
      </c>
      <c r="D12" s="175">
        <v>4</v>
      </c>
      <c r="E12" s="535"/>
      <c r="F12" s="45">
        <f t="shared" si="0"/>
        <v>0</v>
      </c>
      <c r="G12" s="155"/>
    </row>
    <row r="13" spans="1:7" ht="21" customHeight="1">
      <c r="A13" s="56" t="s">
        <v>846</v>
      </c>
      <c r="B13" s="164" t="s">
        <v>55</v>
      </c>
      <c r="C13" s="34" t="s">
        <v>49</v>
      </c>
      <c r="D13" s="175">
        <v>4</v>
      </c>
      <c r="E13" s="535"/>
      <c r="F13" s="45">
        <f t="shared" si="0"/>
        <v>0</v>
      </c>
      <c r="G13" s="155"/>
    </row>
    <row r="14" spans="1:7" ht="21" customHeight="1">
      <c r="A14" s="56" t="s">
        <v>847</v>
      </c>
      <c r="B14" s="164" t="s">
        <v>1083</v>
      </c>
      <c r="C14" s="34" t="s">
        <v>41</v>
      </c>
      <c r="D14" s="175">
        <v>1</v>
      </c>
      <c r="E14" s="535"/>
      <c r="F14" s="45">
        <f t="shared" si="0"/>
        <v>0</v>
      </c>
      <c r="G14" s="155"/>
    </row>
    <row r="15" spans="1:7" ht="27">
      <c r="A15" s="56" t="s">
        <v>2506</v>
      </c>
      <c r="B15" s="164" t="s">
        <v>2505</v>
      </c>
      <c r="C15" s="34" t="s">
        <v>49</v>
      </c>
      <c r="D15" s="175">
        <v>100</v>
      </c>
      <c r="E15" s="535"/>
      <c r="F15" s="45">
        <f t="shared" si="0"/>
        <v>0</v>
      </c>
      <c r="G15" s="155"/>
    </row>
    <row r="16" spans="1:7">
      <c r="A16" s="56" t="s">
        <v>2507</v>
      </c>
      <c r="B16" s="164" t="s">
        <v>1007</v>
      </c>
      <c r="C16" s="34" t="s">
        <v>58</v>
      </c>
      <c r="D16" s="175">
        <v>790</v>
      </c>
      <c r="E16" s="535"/>
      <c r="F16" s="45">
        <f t="shared" si="0"/>
        <v>0</v>
      </c>
      <c r="G16" s="155"/>
    </row>
    <row r="17" spans="1:7" ht="27">
      <c r="A17" s="56" t="s">
        <v>848</v>
      </c>
      <c r="B17" s="164" t="s">
        <v>1084</v>
      </c>
      <c r="C17" s="34" t="s">
        <v>76</v>
      </c>
      <c r="D17" s="175">
        <v>16</v>
      </c>
      <c r="E17" s="535"/>
      <c r="F17" s="45">
        <f t="shared" si="0"/>
        <v>0</v>
      </c>
      <c r="G17" s="155"/>
    </row>
    <row r="18" spans="1:7" ht="27">
      <c r="A18" s="56" t="s">
        <v>2508</v>
      </c>
      <c r="B18" s="164" t="s">
        <v>609</v>
      </c>
      <c r="C18" s="34" t="s">
        <v>610</v>
      </c>
      <c r="D18" s="175">
        <v>6</v>
      </c>
      <c r="E18" s="535"/>
      <c r="F18" s="45">
        <f t="shared" si="0"/>
        <v>0</v>
      </c>
      <c r="G18" s="155"/>
    </row>
    <row r="19" spans="1:7" s="101" customFormat="1">
      <c r="A19" s="43" t="s">
        <v>849</v>
      </c>
      <c r="B19" s="162" t="s">
        <v>240</v>
      </c>
      <c r="C19" s="43"/>
      <c r="D19" s="176"/>
      <c r="E19" s="541"/>
      <c r="F19" s="98"/>
      <c r="G19" s="158"/>
    </row>
    <row r="20" spans="1:7">
      <c r="A20" s="44" t="s">
        <v>850</v>
      </c>
      <c r="B20" s="164" t="s">
        <v>352</v>
      </c>
      <c r="C20" s="31" t="s">
        <v>49</v>
      </c>
      <c r="D20" s="32">
        <v>100</v>
      </c>
      <c r="E20" s="535"/>
      <c r="F20" s="45">
        <f t="shared" si="0"/>
        <v>0</v>
      </c>
      <c r="G20" s="155"/>
    </row>
    <row r="21" spans="1:7" ht="14.25" thickBot="1">
      <c r="B21" s="38"/>
      <c r="D21" s="36"/>
      <c r="E21" s="38"/>
    </row>
    <row r="22" spans="1:7" ht="15.75" customHeight="1" thickBot="1">
      <c r="A22" s="646" t="s">
        <v>1172</v>
      </c>
      <c r="B22" s="647"/>
      <c r="C22" s="647"/>
      <c r="D22" s="647"/>
      <c r="E22" s="65"/>
      <c r="F22" s="87">
        <f>ROUND(SUM(F8:F20),0)</f>
        <v>0</v>
      </c>
    </row>
  </sheetData>
  <sheetProtection algorithmName="SHA-512" hashValue="IAy9inCDmWempd0DbWyPEXz/Yhv0GUD2V1kHVOG3IoGCmP+e34063bQdDzd6KA98kRlYd5+c1DhiYXhCA5pNjg==" saltValue="idzA7lGNSOO3bRyR5eS5Lw==" spinCount="100000" sheet="1" objects="1" scenarios="1"/>
  <mergeCells count="4">
    <mergeCell ref="A2:F2"/>
    <mergeCell ref="A3:F3"/>
    <mergeCell ref="B6:F6"/>
    <mergeCell ref="A22:D22"/>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7"/>
  <sheetViews>
    <sheetView view="pageBreakPreview" zoomScaleNormal="85" zoomScaleSheetLayoutView="100" zoomScalePageLayoutView="85" workbookViewId="0">
      <selection activeCell="C18" sqref="C18"/>
    </sheetView>
  </sheetViews>
  <sheetFormatPr baseColWidth="10" defaultColWidth="10.85546875" defaultRowHeight="13.5"/>
  <cols>
    <col min="1" max="1" width="5.85546875" style="38" customWidth="1"/>
    <col min="2" max="2" width="33" style="170" customWidth="1"/>
    <col min="3" max="3" width="4.28515625" style="27" customWidth="1"/>
    <col min="4" max="4" width="6.7109375" style="177" customWidth="1"/>
    <col min="5" max="5" width="10.28515625" style="171" customWidth="1"/>
    <col min="6" max="6" width="11.85546875" style="38" customWidth="1"/>
    <col min="7" max="16384" width="10.85546875" style="38"/>
  </cols>
  <sheetData>
    <row r="2" spans="1:7" ht="37.5" customHeight="1">
      <c r="A2" s="648" t="s">
        <v>111</v>
      </c>
      <c r="B2" s="649"/>
      <c r="C2" s="649"/>
      <c r="D2" s="649"/>
      <c r="E2" s="649"/>
      <c r="F2" s="649"/>
    </row>
    <row r="3" spans="1:7" ht="12.75" customHeight="1">
      <c r="A3" s="650" t="s">
        <v>117</v>
      </c>
      <c r="B3" s="651"/>
      <c r="C3" s="651"/>
      <c r="D3" s="651"/>
      <c r="E3" s="651"/>
      <c r="F3" s="651"/>
    </row>
    <row r="4" spans="1:7" ht="6" customHeight="1"/>
    <row r="5" spans="1:7" ht="21.75" customHeight="1">
      <c r="A5" s="28" t="s">
        <v>118</v>
      </c>
      <c r="B5" s="160" t="s">
        <v>114</v>
      </c>
      <c r="C5" s="28" t="s">
        <v>1953</v>
      </c>
      <c r="D5" s="161" t="s">
        <v>3154</v>
      </c>
      <c r="E5" s="161" t="s">
        <v>120</v>
      </c>
      <c r="F5" s="28" t="s">
        <v>121</v>
      </c>
    </row>
    <row r="6" spans="1:7" s="79" customFormat="1">
      <c r="A6" s="30" t="s">
        <v>29</v>
      </c>
      <c r="B6" s="660" t="s">
        <v>110</v>
      </c>
      <c r="C6" s="660"/>
      <c r="D6" s="660"/>
      <c r="E6" s="660"/>
      <c r="F6" s="660"/>
    </row>
    <row r="7" spans="1:7">
      <c r="A7" s="59" t="s">
        <v>354</v>
      </c>
      <c r="B7" s="162" t="s">
        <v>39</v>
      </c>
      <c r="C7" s="34"/>
      <c r="D7" s="175"/>
      <c r="E7" s="544"/>
      <c r="F7" s="44"/>
    </row>
    <row r="8" spans="1:7" ht="27">
      <c r="A8" s="56" t="s">
        <v>355</v>
      </c>
      <c r="B8" s="172" t="s">
        <v>2480</v>
      </c>
      <c r="C8" s="34" t="s">
        <v>41</v>
      </c>
      <c r="D8" s="175">
        <v>85</v>
      </c>
      <c r="E8" s="535"/>
      <c r="F8" s="45">
        <f>ROUND(D8*E8,0)</f>
        <v>0</v>
      </c>
      <c r="G8" s="155"/>
    </row>
    <row r="9" spans="1:7" ht="27">
      <c r="A9" s="56" t="s">
        <v>356</v>
      </c>
      <c r="B9" s="172" t="s">
        <v>3173</v>
      </c>
      <c r="C9" s="34" t="s">
        <v>49</v>
      </c>
      <c r="D9" s="175">
        <v>285</v>
      </c>
      <c r="E9" s="535"/>
      <c r="F9" s="45">
        <f t="shared" ref="F9:F72" si="0">ROUND(D9*E9,0)</f>
        <v>0</v>
      </c>
      <c r="G9" s="155"/>
    </row>
    <row r="10" spans="1:7" ht="40.5">
      <c r="A10" s="56" t="s">
        <v>1237</v>
      </c>
      <c r="B10" s="172" t="s">
        <v>3163</v>
      </c>
      <c r="C10" s="34" t="s">
        <v>41</v>
      </c>
      <c r="D10" s="175">
        <v>33</v>
      </c>
      <c r="E10" s="535"/>
      <c r="F10" s="45">
        <f t="shared" si="0"/>
        <v>0</v>
      </c>
      <c r="G10" s="155"/>
    </row>
    <row r="11" spans="1:7" s="101" customFormat="1">
      <c r="A11" s="59" t="s">
        <v>357</v>
      </c>
      <c r="B11" s="173" t="s">
        <v>44</v>
      </c>
      <c r="C11" s="35"/>
      <c r="D11" s="179"/>
      <c r="E11" s="541"/>
      <c r="F11" s="98"/>
      <c r="G11" s="158"/>
    </row>
    <row r="12" spans="1:7" ht="27">
      <c r="A12" s="56" t="s">
        <v>358</v>
      </c>
      <c r="B12" s="172" t="s">
        <v>2478</v>
      </c>
      <c r="C12" s="34" t="s">
        <v>41</v>
      </c>
      <c r="D12" s="175">
        <v>118</v>
      </c>
      <c r="E12" s="535"/>
      <c r="F12" s="45">
        <f t="shared" si="0"/>
        <v>0</v>
      </c>
      <c r="G12" s="155"/>
    </row>
    <row r="13" spans="1:7" ht="40.5">
      <c r="A13" s="56" t="s">
        <v>359</v>
      </c>
      <c r="B13" s="172" t="s">
        <v>3174</v>
      </c>
      <c r="C13" s="34" t="s">
        <v>41</v>
      </c>
      <c r="D13" s="175">
        <v>102</v>
      </c>
      <c r="E13" s="535"/>
      <c r="F13" s="45">
        <f t="shared" si="0"/>
        <v>0</v>
      </c>
      <c r="G13" s="155"/>
    </row>
    <row r="14" spans="1:7" ht="27">
      <c r="A14" s="56" t="s">
        <v>360</v>
      </c>
      <c r="B14" s="172" t="s">
        <v>55</v>
      </c>
      <c r="C14" s="34" t="s">
        <v>49</v>
      </c>
      <c r="D14" s="175">
        <v>134</v>
      </c>
      <c r="E14" s="535"/>
      <c r="F14" s="45">
        <f t="shared" si="0"/>
        <v>0</v>
      </c>
      <c r="G14" s="155"/>
    </row>
    <row r="15" spans="1:7" ht="27">
      <c r="A15" s="56" t="s">
        <v>361</v>
      </c>
      <c r="B15" s="172" t="s">
        <v>50</v>
      </c>
      <c r="C15" s="34" t="s">
        <v>41</v>
      </c>
      <c r="D15" s="175">
        <v>11</v>
      </c>
      <c r="E15" s="535"/>
      <c r="F15" s="45">
        <f t="shared" si="0"/>
        <v>0</v>
      </c>
      <c r="G15" s="155"/>
    </row>
    <row r="16" spans="1:7" ht="15.75" customHeight="1">
      <c r="A16" s="56" t="s">
        <v>362</v>
      </c>
      <c r="B16" s="172" t="s">
        <v>53</v>
      </c>
      <c r="C16" s="34" t="s">
        <v>41</v>
      </c>
      <c r="D16" s="175">
        <v>97</v>
      </c>
      <c r="E16" s="535"/>
      <c r="F16" s="45">
        <f t="shared" si="0"/>
        <v>0</v>
      </c>
      <c r="G16" s="155"/>
    </row>
    <row r="17" spans="1:7" ht="17.25" customHeight="1">
      <c r="A17" s="56" t="s">
        <v>1238</v>
      </c>
      <c r="B17" s="172" t="s">
        <v>1085</v>
      </c>
      <c r="C17" s="34" t="s">
        <v>41</v>
      </c>
      <c r="D17" s="175">
        <v>1</v>
      </c>
      <c r="E17" s="535"/>
      <c r="F17" s="45">
        <f t="shared" si="0"/>
        <v>0</v>
      </c>
      <c r="G17" s="155"/>
    </row>
    <row r="18" spans="1:7" ht="40.5">
      <c r="A18" s="56" t="s">
        <v>363</v>
      </c>
      <c r="B18" s="172" t="s">
        <v>1183</v>
      </c>
      <c r="C18" s="34" t="s">
        <v>49</v>
      </c>
      <c r="D18" s="175">
        <v>285</v>
      </c>
      <c r="E18" s="535"/>
      <c r="F18" s="45">
        <f t="shared" si="0"/>
        <v>0</v>
      </c>
      <c r="G18" s="155"/>
    </row>
    <row r="19" spans="1:7" ht="27">
      <c r="A19" s="56" t="s">
        <v>364</v>
      </c>
      <c r="B19" s="172" t="s">
        <v>420</v>
      </c>
      <c r="C19" s="34" t="s">
        <v>41</v>
      </c>
      <c r="D19" s="175">
        <v>9</v>
      </c>
      <c r="E19" s="535"/>
      <c r="F19" s="45">
        <f t="shared" si="0"/>
        <v>0</v>
      </c>
      <c r="G19" s="155"/>
    </row>
    <row r="20" spans="1:7" ht="40.5">
      <c r="A20" s="56" t="s">
        <v>402</v>
      </c>
      <c r="B20" s="172" t="s">
        <v>429</v>
      </c>
      <c r="C20" s="34" t="s">
        <v>41</v>
      </c>
      <c r="D20" s="175">
        <v>9</v>
      </c>
      <c r="E20" s="535"/>
      <c r="F20" s="45">
        <f t="shared" si="0"/>
        <v>0</v>
      </c>
      <c r="G20" s="155"/>
    </row>
    <row r="21" spans="1:7" ht="18.75" customHeight="1">
      <c r="A21" s="56" t="s">
        <v>403</v>
      </c>
      <c r="B21" s="172" t="s">
        <v>57</v>
      </c>
      <c r="C21" s="34" t="s">
        <v>58</v>
      </c>
      <c r="D21" s="175">
        <v>9505</v>
      </c>
      <c r="E21" s="534"/>
      <c r="F21" s="45">
        <f t="shared" si="0"/>
        <v>0</v>
      </c>
      <c r="G21" s="155"/>
    </row>
    <row r="22" spans="1:7" s="101" customFormat="1">
      <c r="A22" s="59" t="s">
        <v>365</v>
      </c>
      <c r="B22" s="173" t="s">
        <v>60</v>
      </c>
      <c r="C22" s="35"/>
      <c r="D22" s="179"/>
      <c r="E22" s="541"/>
      <c r="F22" s="98"/>
      <c r="G22" s="158"/>
    </row>
    <row r="23" spans="1:7" ht="27">
      <c r="A23" s="56" t="s">
        <v>366</v>
      </c>
      <c r="B23" s="172" t="s">
        <v>2518</v>
      </c>
      <c r="C23" s="34" t="s">
        <v>41</v>
      </c>
      <c r="D23" s="175">
        <v>8</v>
      </c>
      <c r="E23" s="535"/>
      <c r="F23" s="45">
        <f t="shared" si="0"/>
        <v>0</v>
      </c>
      <c r="G23" s="155"/>
    </row>
    <row r="24" spans="1:7" ht="27">
      <c r="A24" s="56" t="s">
        <v>404</v>
      </c>
      <c r="B24" s="172" t="s">
        <v>2522</v>
      </c>
      <c r="C24" s="34" t="s">
        <v>41</v>
      </c>
      <c r="D24" s="175">
        <v>12</v>
      </c>
      <c r="E24" s="535"/>
      <c r="F24" s="45">
        <f t="shared" si="0"/>
        <v>0</v>
      </c>
      <c r="G24" s="155"/>
    </row>
    <row r="25" spans="1:7" ht="19.5" customHeight="1">
      <c r="A25" s="56" t="s">
        <v>405</v>
      </c>
      <c r="B25" s="172" t="s">
        <v>70</v>
      </c>
      <c r="C25" s="34" t="s">
        <v>58</v>
      </c>
      <c r="D25" s="175">
        <v>4530</v>
      </c>
      <c r="E25" s="534"/>
      <c r="F25" s="45">
        <f t="shared" si="0"/>
        <v>0</v>
      </c>
      <c r="G25" s="155"/>
    </row>
    <row r="26" spans="1:7" s="101" customFormat="1">
      <c r="A26" s="59" t="s">
        <v>367</v>
      </c>
      <c r="B26" s="173" t="s">
        <v>194</v>
      </c>
      <c r="C26" s="35"/>
      <c r="D26" s="179"/>
      <c r="E26" s="541"/>
      <c r="F26" s="98"/>
      <c r="G26" s="158"/>
    </row>
    <row r="27" spans="1:7" ht="49.5" customHeight="1">
      <c r="A27" s="56" t="s">
        <v>368</v>
      </c>
      <c r="B27" s="172" t="s">
        <v>482</v>
      </c>
      <c r="C27" s="34" t="s">
        <v>58</v>
      </c>
      <c r="D27" s="163">
        <v>5863</v>
      </c>
      <c r="E27" s="535"/>
      <c r="F27" s="45">
        <f t="shared" si="0"/>
        <v>0</v>
      </c>
      <c r="G27" s="155"/>
    </row>
    <row r="28" spans="1:7" s="101" customFormat="1">
      <c r="A28" s="43" t="s">
        <v>369</v>
      </c>
      <c r="B28" s="173" t="s">
        <v>63</v>
      </c>
      <c r="C28" s="28"/>
      <c r="D28" s="176"/>
      <c r="E28" s="541"/>
      <c r="F28" s="98"/>
      <c r="G28" s="158"/>
    </row>
    <row r="29" spans="1:7" ht="68.25" customHeight="1">
      <c r="A29" s="44" t="s">
        <v>370</v>
      </c>
      <c r="B29" s="172" t="s">
        <v>1310</v>
      </c>
      <c r="C29" s="31" t="s">
        <v>49</v>
      </c>
      <c r="D29" s="178">
        <v>391</v>
      </c>
      <c r="E29" s="535"/>
      <c r="F29" s="45">
        <f t="shared" si="0"/>
        <v>0</v>
      </c>
      <c r="G29" s="155"/>
    </row>
    <row r="30" spans="1:7" ht="48.75" customHeight="1">
      <c r="A30" s="44" t="s">
        <v>371</v>
      </c>
      <c r="B30" s="172" t="s">
        <v>1000</v>
      </c>
      <c r="C30" s="31" t="s">
        <v>49</v>
      </c>
      <c r="D30" s="178">
        <v>157</v>
      </c>
      <c r="E30" s="535"/>
      <c r="F30" s="45">
        <f t="shared" si="0"/>
        <v>0</v>
      </c>
      <c r="G30" s="155"/>
    </row>
    <row r="31" spans="1:7" ht="39" customHeight="1">
      <c r="A31" s="44" t="s">
        <v>410</v>
      </c>
      <c r="B31" s="172" t="s">
        <v>1001</v>
      </c>
      <c r="C31" s="31" t="s">
        <v>49</v>
      </c>
      <c r="D31" s="178">
        <v>19</v>
      </c>
      <c r="E31" s="535"/>
      <c r="F31" s="45">
        <f t="shared" si="0"/>
        <v>0</v>
      </c>
      <c r="G31" s="155"/>
    </row>
    <row r="32" spans="1:7" ht="46.5" customHeight="1">
      <c r="A32" s="44" t="s">
        <v>411</v>
      </c>
      <c r="B32" s="172" t="s">
        <v>1002</v>
      </c>
      <c r="C32" s="31" t="s">
        <v>77</v>
      </c>
      <c r="D32" s="178">
        <v>65</v>
      </c>
      <c r="E32" s="535"/>
      <c r="F32" s="45">
        <f t="shared" si="0"/>
        <v>0</v>
      </c>
      <c r="G32" s="155"/>
    </row>
    <row r="33" spans="1:7" ht="55.5" customHeight="1">
      <c r="A33" s="44" t="s">
        <v>412</v>
      </c>
      <c r="B33" s="172" t="s">
        <v>1003</v>
      </c>
      <c r="C33" s="31" t="s">
        <v>77</v>
      </c>
      <c r="D33" s="178">
        <v>78</v>
      </c>
      <c r="E33" s="535"/>
      <c r="F33" s="45">
        <f t="shared" si="0"/>
        <v>0</v>
      </c>
      <c r="G33" s="155"/>
    </row>
    <row r="34" spans="1:7" ht="49.5" customHeight="1">
      <c r="A34" s="44" t="s">
        <v>413</v>
      </c>
      <c r="B34" s="172" t="s">
        <v>406</v>
      </c>
      <c r="C34" s="31" t="s">
        <v>77</v>
      </c>
      <c r="D34" s="178">
        <v>33</v>
      </c>
      <c r="E34" s="535"/>
      <c r="F34" s="45">
        <f t="shared" si="0"/>
        <v>0</v>
      </c>
      <c r="G34" s="155"/>
    </row>
    <row r="35" spans="1:7" ht="40.5">
      <c r="A35" s="44" t="s">
        <v>966</v>
      </c>
      <c r="B35" s="172" t="s">
        <v>1004</v>
      </c>
      <c r="C35" s="31" t="s">
        <v>77</v>
      </c>
      <c r="D35" s="178">
        <v>131</v>
      </c>
      <c r="E35" s="535"/>
      <c r="F35" s="45">
        <f t="shared" si="0"/>
        <v>0</v>
      </c>
      <c r="G35" s="155"/>
    </row>
    <row r="36" spans="1:7" s="101" customFormat="1">
      <c r="A36" s="59" t="s">
        <v>372</v>
      </c>
      <c r="B36" s="173" t="s">
        <v>61</v>
      </c>
      <c r="C36" s="35"/>
      <c r="D36" s="183"/>
      <c r="E36" s="541"/>
      <c r="F36" s="98"/>
      <c r="G36" s="158"/>
    </row>
    <row r="37" spans="1:7" ht="27">
      <c r="A37" s="56" t="s">
        <v>373</v>
      </c>
      <c r="B37" s="172" t="s">
        <v>416</v>
      </c>
      <c r="C37" s="34" t="s">
        <v>49</v>
      </c>
      <c r="D37" s="163">
        <v>233</v>
      </c>
      <c r="E37" s="535"/>
      <c r="F37" s="45">
        <f t="shared" si="0"/>
        <v>0</v>
      </c>
      <c r="G37" s="155"/>
    </row>
    <row r="38" spans="1:7" ht="27">
      <c r="A38" s="56" t="s">
        <v>374</v>
      </c>
      <c r="B38" s="172" t="s">
        <v>417</v>
      </c>
      <c r="C38" s="34" t="s">
        <v>49</v>
      </c>
      <c r="D38" s="163">
        <v>21</v>
      </c>
      <c r="E38" s="535"/>
      <c r="F38" s="45">
        <f t="shared" si="0"/>
        <v>0</v>
      </c>
      <c r="G38" s="155"/>
    </row>
    <row r="39" spans="1:7" ht="27">
      <c r="A39" s="56" t="s">
        <v>375</v>
      </c>
      <c r="B39" s="172" t="s">
        <v>421</v>
      </c>
      <c r="C39" s="34" t="s">
        <v>77</v>
      </c>
      <c r="D39" s="163">
        <v>131</v>
      </c>
      <c r="E39" s="535"/>
      <c r="F39" s="45">
        <f t="shared" si="0"/>
        <v>0</v>
      </c>
      <c r="G39" s="155"/>
    </row>
    <row r="40" spans="1:7" ht="23.25" customHeight="1">
      <c r="A40" s="56" t="s">
        <v>376</v>
      </c>
      <c r="B40" s="172" t="s">
        <v>74</v>
      </c>
      <c r="C40" s="34" t="s">
        <v>76</v>
      </c>
      <c r="D40" s="163">
        <v>80</v>
      </c>
      <c r="E40" s="535"/>
      <c r="F40" s="45">
        <f t="shared" si="0"/>
        <v>0</v>
      </c>
      <c r="G40" s="155"/>
    </row>
    <row r="41" spans="1:7" ht="22.5" customHeight="1">
      <c r="A41" s="56" t="s">
        <v>377</v>
      </c>
      <c r="B41" s="172" t="s">
        <v>75</v>
      </c>
      <c r="C41" s="34" t="s">
        <v>77</v>
      </c>
      <c r="D41" s="163">
        <v>254</v>
      </c>
      <c r="E41" s="535"/>
      <c r="F41" s="45">
        <f t="shared" si="0"/>
        <v>0</v>
      </c>
      <c r="G41" s="155"/>
    </row>
    <row r="42" spans="1:7" ht="18.75" customHeight="1">
      <c r="A42" s="56" t="s">
        <v>378</v>
      </c>
      <c r="B42" s="172" t="s">
        <v>78</v>
      </c>
      <c r="C42" s="34" t="s">
        <v>58</v>
      </c>
      <c r="D42" s="163">
        <v>340</v>
      </c>
      <c r="E42" s="535"/>
      <c r="F42" s="45">
        <f t="shared" si="0"/>
        <v>0</v>
      </c>
      <c r="G42" s="155"/>
    </row>
    <row r="43" spans="1:7" ht="27">
      <c r="A43" s="56" t="s">
        <v>379</v>
      </c>
      <c r="B43" s="172" t="s">
        <v>79</v>
      </c>
      <c r="C43" s="34" t="s">
        <v>58</v>
      </c>
      <c r="D43" s="163">
        <v>86</v>
      </c>
      <c r="E43" s="535"/>
      <c r="F43" s="45">
        <f t="shared" si="0"/>
        <v>0</v>
      </c>
      <c r="G43" s="155"/>
    </row>
    <row r="44" spans="1:7" ht="27">
      <c r="A44" s="56" t="s">
        <v>380</v>
      </c>
      <c r="B44" s="172" t="s">
        <v>418</v>
      </c>
      <c r="C44" s="34" t="s">
        <v>77</v>
      </c>
      <c r="D44" s="163">
        <v>17</v>
      </c>
      <c r="E44" s="535"/>
      <c r="F44" s="45">
        <f t="shared" si="0"/>
        <v>0</v>
      </c>
      <c r="G44" s="155"/>
    </row>
    <row r="45" spans="1:7" ht="27">
      <c r="A45" s="56" t="s">
        <v>381</v>
      </c>
      <c r="B45" s="172" t="s">
        <v>82</v>
      </c>
      <c r="C45" s="34" t="s">
        <v>58</v>
      </c>
      <c r="D45" s="163">
        <v>52</v>
      </c>
      <c r="E45" s="535"/>
      <c r="F45" s="45">
        <f t="shared" si="0"/>
        <v>0</v>
      </c>
      <c r="G45" s="155"/>
    </row>
    <row r="46" spans="1:7" s="101" customFormat="1">
      <c r="A46" s="43" t="s">
        <v>382</v>
      </c>
      <c r="B46" s="173" t="s">
        <v>84</v>
      </c>
      <c r="C46" s="28"/>
      <c r="D46" s="176"/>
      <c r="E46" s="541"/>
      <c r="F46" s="98"/>
      <c r="G46" s="158"/>
    </row>
    <row r="47" spans="1:7" ht="27">
      <c r="A47" s="44" t="s">
        <v>383</v>
      </c>
      <c r="B47" s="172" t="s">
        <v>419</v>
      </c>
      <c r="C47" s="31" t="s">
        <v>77</v>
      </c>
      <c r="D47" s="180">
        <v>4</v>
      </c>
      <c r="E47" s="535"/>
      <c r="F47" s="45">
        <f t="shared" si="0"/>
        <v>0</v>
      </c>
      <c r="G47" s="155"/>
    </row>
    <row r="48" spans="1:7" s="101" customFormat="1">
      <c r="A48" s="43" t="s">
        <v>384</v>
      </c>
      <c r="B48" s="173" t="s">
        <v>126</v>
      </c>
      <c r="C48" s="28"/>
      <c r="D48" s="161"/>
      <c r="E48" s="541"/>
      <c r="F48" s="98"/>
      <c r="G48" s="158"/>
    </row>
    <row r="49" spans="1:7" ht="20.25" customHeight="1">
      <c r="A49" s="44" t="s">
        <v>385</v>
      </c>
      <c r="B49" s="172" t="s">
        <v>1005</v>
      </c>
      <c r="C49" s="31" t="s">
        <v>77</v>
      </c>
      <c r="D49" s="178">
        <v>100</v>
      </c>
      <c r="E49" s="535"/>
      <c r="F49" s="45">
        <f t="shared" si="0"/>
        <v>0</v>
      </c>
      <c r="G49" s="155"/>
    </row>
    <row r="50" spans="1:7" s="101" customFormat="1">
      <c r="A50" s="43" t="s">
        <v>386</v>
      </c>
      <c r="B50" s="173" t="s">
        <v>141</v>
      </c>
      <c r="C50" s="28"/>
      <c r="D50" s="161"/>
      <c r="E50" s="541"/>
      <c r="F50" s="98"/>
      <c r="G50" s="158"/>
    </row>
    <row r="51" spans="1:7" ht="27">
      <c r="A51" s="44" t="s">
        <v>387</v>
      </c>
      <c r="B51" s="172" t="s">
        <v>423</v>
      </c>
      <c r="C51" s="31" t="s">
        <v>77</v>
      </c>
      <c r="D51" s="180">
        <v>4</v>
      </c>
      <c r="E51" s="535"/>
      <c r="F51" s="45">
        <f t="shared" si="0"/>
        <v>0</v>
      </c>
      <c r="G51" s="155"/>
    </row>
    <row r="52" spans="1:7" ht="15" customHeight="1">
      <c r="A52" s="44" t="s">
        <v>388</v>
      </c>
      <c r="B52" s="172" t="s">
        <v>186</v>
      </c>
      <c r="C52" s="31" t="s">
        <v>77</v>
      </c>
      <c r="D52" s="180">
        <v>8</v>
      </c>
      <c r="E52" s="535"/>
      <c r="F52" s="45">
        <f t="shared" si="0"/>
        <v>0</v>
      </c>
      <c r="G52" s="155"/>
    </row>
    <row r="53" spans="1:7" ht="27">
      <c r="A53" s="44" t="s">
        <v>485</v>
      </c>
      <c r="B53" s="172" t="s">
        <v>2146</v>
      </c>
      <c r="C53" s="31" t="s">
        <v>77</v>
      </c>
      <c r="D53" s="180">
        <v>3</v>
      </c>
      <c r="E53" s="535"/>
      <c r="F53" s="45">
        <f t="shared" si="0"/>
        <v>0</v>
      </c>
      <c r="G53" s="155"/>
    </row>
    <row r="54" spans="1:7" s="101" customFormat="1">
      <c r="A54" s="43" t="s">
        <v>389</v>
      </c>
      <c r="B54" s="173" t="s">
        <v>166</v>
      </c>
      <c r="C54" s="28"/>
      <c r="D54" s="161"/>
      <c r="E54" s="541"/>
      <c r="F54" s="98"/>
      <c r="G54" s="158"/>
    </row>
    <row r="55" spans="1:7" ht="27">
      <c r="A55" s="44" t="s">
        <v>390</v>
      </c>
      <c r="B55" s="172" t="s">
        <v>428</v>
      </c>
      <c r="C55" s="31" t="s">
        <v>76</v>
      </c>
      <c r="D55" s="180">
        <v>8</v>
      </c>
      <c r="E55" s="535"/>
      <c r="F55" s="45">
        <f t="shared" si="0"/>
        <v>0</v>
      </c>
      <c r="G55" s="155"/>
    </row>
    <row r="56" spans="1:7" s="101" customFormat="1">
      <c r="A56" s="43" t="s">
        <v>391</v>
      </c>
      <c r="B56" s="173" t="s">
        <v>171</v>
      </c>
      <c r="C56" s="28"/>
      <c r="D56" s="161"/>
      <c r="E56" s="541"/>
      <c r="F56" s="98"/>
      <c r="G56" s="158"/>
    </row>
    <row r="57" spans="1:7" ht="71.25" customHeight="1">
      <c r="A57" s="44" t="s">
        <v>392</v>
      </c>
      <c r="B57" s="172" t="s">
        <v>424</v>
      </c>
      <c r="C57" s="31" t="s">
        <v>76</v>
      </c>
      <c r="D57" s="180">
        <v>1</v>
      </c>
      <c r="E57" s="535"/>
      <c r="F57" s="45">
        <f t="shared" si="0"/>
        <v>0</v>
      </c>
      <c r="G57" s="155"/>
    </row>
    <row r="58" spans="1:7" ht="69" customHeight="1">
      <c r="A58" s="44" t="s">
        <v>393</v>
      </c>
      <c r="B58" s="172" t="s">
        <v>425</v>
      </c>
      <c r="C58" s="31" t="s">
        <v>76</v>
      </c>
      <c r="D58" s="180">
        <v>1</v>
      </c>
      <c r="E58" s="535"/>
      <c r="F58" s="45">
        <f t="shared" si="0"/>
        <v>0</v>
      </c>
      <c r="G58" s="155"/>
    </row>
    <row r="59" spans="1:7" ht="75" customHeight="1">
      <c r="A59" s="44" t="s">
        <v>394</v>
      </c>
      <c r="B59" s="172" t="s">
        <v>426</v>
      </c>
      <c r="C59" s="31" t="s">
        <v>76</v>
      </c>
      <c r="D59" s="180">
        <v>1</v>
      </c>
      <c r="E59" s="535"/>
      <c r="F59" s="45">
        <f t="shared" si="0"/>
        <v>0</v>
      </c>
      <c r="G59" s="155"/>
    </row>
    <row r="60" spans="1:7" ht="67.5">
      <c r="A60" s="44" t="s">
        <v>395</v>
      </c>
      <c r="B60" s="172" t="s">
        <v>427</v>
      </c>
      <c r="C60" s="31" t="s">
        <v>76</v>
      </c>
      <c r="D60" s="180">
        <v>1</v>
      </c>
      <c r="E60" s="535"/>
      <c r="F60" s="45">
        <f t="shared" si="0"/>
        <v>0</v>
      </c>
      <c r="G60" s="155"/>
    </row>
    <row r="61" spans="1:7" ht="72" customHeight="1">
      <c r="A61" s="44" t="s">
        <v>2107</v>
      </c>
      <c r="B61" s="172" t="s">
        <v>430</v>
      </c>
      <c r="C61" s="31" t="s">
        <v>76</v>
      </c>
      <c r="D61" s="180">
        <v>2</v>
      </c>
      <c r="E61" s="535"/>
      <c r="F61" s="45">
        <f t="shared" si="0"/>
        <v>0</v>
      </c>
      <c r="G61" s="155"/>
    </row>
    <row r="62" spans="1:7" ht="87.75" customHeight="1">
      <c r="A62" s="44" t="s">
        <v>2108</v>
      </c>
      <c r="B62" s="172" t="s">
        <v>497</v>
      </c>
      <c r="C62" s="31" t="s">
        <v>76</v>
      </c>
      <c r="D62" s="180">
        <v>3</v>
      </c>
      <c r="E62" s="535"/>
      <c r="F62" s="45">
        <f t="shared" si="0"/>
        <v>0</v>
      </c>
      <c r="G62" s="155"/>
    </row>
    <row r="63" spans="1:7" s="101" customFormat="1">
      <c r="A63" s="43" t="s">
        <v>396</v>
      </c>
      <c r="B63" s="173" t="s">
        <v>175</v>
      </c>
      <c r="C63" s="28"/>
      <c r="D63" s="161"/>
      <c r="E63" s="541"/>
      <c r="F63" s="98"/>
      <c r="G63" s="158"/>
    </row>
    <row r="64" spans="1:7" ht="27">
      <c r="A64" s="44" t="s">
        <v>2104</v>
      </c>
      <c r="B64" s="172" t="s">
        <v>1006</v>
      </c>
      <c r="C64" s="31" t="s">
        <v>76</v>
      </c>
      <c r="D64" s="180">
        <v>1</v>
      </c>
      <c r="E64" s="535"/>
      <c r="F64" s="45">
        <f t="shared" si="0"/>
        <v>0</v>
      </c>
      <c r="G64" s="155"/>
    </row>
    <row r="65" spans="1:7" ht="27">
      <c r="A65" s="44" t="s">
        <v>2105</v>
      </c>
      <c r="B65" s="172" t="s">
        <v>2106</v>
      </c>
      <c r="C65" s="31" t="s">
        <v>76</v>
      </c>
      <c r="D65" s="180">
        <v>1</v>
      </c>
      <c r="E65" s="535"/>
      <c r="F65" s="45">
        <f t="shared" si="0"/>
        <v>0</v>
      </c>
      <c r="G65" s="155"/>
    </row>
    <row r="66" spans="1:7" s="101" customFormat="1">
      <c r="A66" s="43" t="s">
        <v>397</v>
      </c>
      <c r="B66" s="173" t="s">
        <v>237</v>
      </c>
      <c r="C66" s="28"/>
      <c r="D66" s="161"/>
      <c r="E66" s="541"/>
      <c r="F66" s="98"/>
      <c r="G66" s="158"/>
    </row>
    <row r="67" spans="1:7" ht="21" customHeight="1">
      <c r="A67" s="56" t="s">
        <v>566</v>
      </c>
      <c r="B67" s="172" t="s">
        <v>968</v>
      </c>
      <c r="C67" s="34" t="s">
        <v>49</v>
      </c>
      <c r="D67" s="180">
        <v>507</v>
      </c>
      <c r="E67" s="535"/>
      <c r="F67" s="45">
        <f t="shared" si="0"/>
        <v>0</v>
      </c>
      <c r="G67" s="155"/>
    </row>
    <row r="68" spans="1:7" ht="12" customHeight="1">
      <c r="A68" s="56" t="s">
        <v>969</v>
      </c>
      <c r="B68" s="172" t="s">
        <v>970</v>
      </c>
      <c r="C68" s="34" t="s">
        <v>49</v>
      </c>
      <c r="D68" s="180">
        <v>233</v>
      </c>
      <c r="E68" s="535"/>
      <c r="F68" s="45">
        <f t="shared" si="0"/>
        <v>0</v>
      </c>
      <c r="G68" s="155"/>
    </row>
    <row r="69" spans="1:7" s="101" customFormat="1">
      <c r="A69" s="43" t="s">
        <v>398</v>
      </c>
      <c r="B69" s="173" t="s">
        <v>264</v>
      </c>
      <c r="C69" s="28"/>
      <c r="D69" s="161"/>
      <c r="E69" s="541"/>
      <c r="F69" s="98"/>
      <c r="G69" s="158"/>
    </row>
    <row r="70" spans="1:7" ht="27">
      <c r="A70" s="44" t="s">
        <v>971</v>
      </c>
      <c r="B70" s="172" t="s">
        <v>432</v>
      </c>
      <c r="C70" s="31" t="s">
        <v>76</v>
      </c>
      <c r="D70" s="180">
        <v>2</v>
      </c>
      <c r="E70" s="535"/>
      <c r="F70" s="45">
        <f t="shared" si="0"/>
        <v>0</v>
      </c>
      <c r="G70" s="155"/>
    </row>
    <row r="71" spans="1:7" ht="27">
      <c r="A71" s="44" t="s">
        <v>399</v>
      </c>
      <c r="B71" s="172" t="s">
        <v>433</v>
      </c>
      <c r="C71" s="31" t="s">
        <v>76</v>
      </c>
      <c r="D71" s="180">
        <v>3</v>
      </c>
      <c r="E71" s="535"/>
      <c r="F71" s="45">
        <f t="shared" si="0"/>
        <v>0</v>
      </c>
      <c r="G71" s="155"/>
    </row>
    <row r="72" spans="1:7" ht="96" customHeight="1">
      <c r="A72" s="44" t="s">
        <v>972</v>
      </c>
      <c r="B72" s="172" t="s">
        <v>348</v>
      </c>
      <c r="C72" s="31" t="s">
        <v>76</v>
      </c>
      <c r="D72" s="180">
        <v>3</v>
      </c>
      <c r="E72" s="535"/>
      <c r="F72" s="45">
        <f t="shared" si="0"/>
        <v>0</v>
      </c>
      <c r="G72" s="155"/>
    </row>
    <row r="73" spans="1:7" ht="57" customHeight="1">
      <c r="A73" s="44" t="s">
        <v>973</v>
      </c>
      <c r="B73" s="172" t="s">
        <v>349</v>
      </c>
      <c r="C73" s="31" t="s">
        <v>76</v>
      </c>
      <c r="D73" s="180">
        <v>3</v>
      </c>
      <c r="E73" s="535"/>
      <c r="F73" s="45">
        <f t="shared" ref="F73:F75" si="1">ROUND(D73*E73,0)</f>
        <v>0</v>
      </c>
      <c r="G73" s="155"/>
    </row>
    <row r="74" spans="1:7" s="101" customFormat="1" ht="14.25" customHeight="1">
      <c r="A74" s="43" t="s">
        <v>400</v>
      </c>
      <c r="B74" s="173" t="s">
        <v>240</v>
      </c>
      <c r="C74" s="43"/>
      <c r="D74" s="176"/>
      <c r="E74" s="541"/>
      <c r="F74" s="98"/>
      <c r="G74" s="158"/>
    </row>
    <row r="75" spans="1:7" ht="18.75" customHeight="1">
      <c r="A75" s="44" t="s">
        <v>401</v>
      </c>
      <c r="B75" s="172" t="s">
        <v>352</v>
      </c>
      <c r="C75" s="31" t="s">
        <v>49</v>
      </c>
      <c r="D75" s="180">
        <v>391</v>
      </c>
      <c r="E75" s="535"/>
      <c r="F75" s="45">
        <f t="shared" si="1"/>
        <v>0</v>
      </c>
      <c r="G75" s="155"/>
    </row>
    <row r="76" spans="1:7" s="101" customFormat="1" ht="14.25" thickBot="1">
      <c r="B76" s="181"/>
      <c r="D76" s="182"/>
      <c r="E76" s="182"/>
    </row>
    <row r="77" spans="1:7" ht="15.75" customHeight="1" thickBot="1">
      <c r="A77" s="646" t="s">
        <v>1173</v>
      </c>
      <c r="B77" s="647"/>
      <c r="C77" s="647"/>
      <c r="D77" s="647"/>
      <c r="E77" s="65"/>
      <c r="F77" s="87">
        <f>ROUND(SUM(F8:F75),0)</f>
        <v>0</v>
      </c>
    </row>
  </sheetData>
  <sheetProtection algorithmName="SHA-512" hashValue="jixqfLKo9zBr7GQrIKpfHCggCa3V43kBp0VML2m445vtCIAvifJTqWx4A7ntYHtAKy2gvcJG4jSJAEg/QK/F6g==" saltValue="N3bf9JSWQDPqZrvtjV+ByA==" spinCount="100000" sheet="1" objects="1" scenarios="1"/>
  <mergeCells count="4">
    <mergeCell ref="A2:F2"/>
    <mergeCell ref="A3:F3"/>
    <mergeCell ref="B6:F6"/>
    <mergeCell ref="A77:D77"/>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rowBreaks count="1" manualBreakCount="1">
    <brk id="44" max="7" man="1"/>
  </rowBreaks>
  <legacyDrawingHF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3"/>
  <sheetViews>
    <sheetView view="pageBreakPreview" topLeftCell="A7" zoomScale="90" zoomScaleSheetLayoutView="90" workbookViewId="0">
      <selection activeCell="B21" sqref="B21"/>
    </sheetView>
  </sheetViews>
  <sheetFormatPr baseColWidth="10" defaultColWidth="10.85546875" defaultRowHeight="13.5"/>
  <cols>
    <col min="1" max="1" width="8.42578125" style="38" customWidth="1"/>
    <col min="2" max="2" width="30.85546875" style="170" customWidth="1"/>
    <col min="3" max="3" width="5" style="27" customWidth="1"/>
    <col min="4" max="4" width="7.42578125" style="193" customWidth="1"/>
    <col min="5" max="5" width="12.140625" style="177" customWidth="1"/>
    <col min="6" max="6" width="11.85546875" style="38" customWidth="1"/>
    <col min="7" max="7" width="11.42578125" style="38" bestFit="1" customWidth="1"/>
    <col min="8" max="16384" width="10.85546875" style="38"/>
  </cols>
  <sheetData>
    <row r="2" spans="1:7" ht="30" customHeight="1">
      <c r="A2" s="648" t="s">
        <v>111</v>
      </c>
      <c r="B2" s="649"/>
      <c r="C2" s="649"/>
      <c r="D2" s="649"/>
      <c r="E2" s="649"/>
      <c r="F2" s="649"/>
    </row>
    <row r="3" spans="1:7" ht="9.75" customHeight="1">
      <c r="A3" s="650" t="s">
        <v>117</v>
      </c>
      <c r="B3" s="651"/>
      <c r="C3" s="651"/>
      <c r="D3" s="651"/>
      <c r="E3" s="651"/>
      <c r="F3" s="651"/>
    </row>
    <row r="5" spans="1:7">
      <c r="A5" s="28" t="s">
        <v>118</v>
      </c>
      <c r="B5" s="35" t="s">
        <v>114</v>
      </c>
      <c r="C5" s="28" t="s">
        <v>1953</v>
      </c>
      <c r="D5" s="185" t="s">
        <v>3154</v>
      </c>
      <c r="E5" s="161" t="s">
        <v>120</v>
      </c>
      <c r="F5" s="28" t="s">
        <v>121</v>
      </c>
    </row>
    <row r="6" spans="1:7" s="79" customFormat="1">
      <c r="A6" s="30" t="s">
        <v>30</v>
      </c>
      <c r="B6" s="660" t="s">
        <v>10</v>
      </c>
      <c r="C6" s="660"/>
      <c r="D6" s="660"/>
      <c r="E6" s="660"/>
      <c r="F6" s="660"/>
    </row>
    <row r="7" spans="1:7" s="101" customFormat="1">
      <c r="A7" s="59" t="s">
        <v>437</v>
      </c>
      <c r="B7" s="162" t="s">
        <v>39</v>
      </c>
      <c r="C7" s="35"/>
      <c r="D7" s="186"/>
      <c r="E7" s="547"/>
      <c r="F7" s="43"/>
    </row>
    <row r="8" spans="1:7" ht="27">
      <c r="A8" s="56" t="s">
        <v>438</v>
      </c>
      <c r="B8" s="172" t="s">
        <v>2480</v>
      </c>
      <c r="C8" s="34" t="s">
        <v>41</v>
      </c>
      <c r="D8" s="187">
        <v>43</v>
      </c>
      <c r="E8" s="530"/>
      <c r="F8" s="45">
        <f>ROUND(D8*E8,0)</f>
        <v>0</v>
      </c>
      <c r="G8" s="155"/>
    </row>
    <row r="9" spans="1:7" ht="38.25" customHeight="1">
      <c r="A9" s="56" t="s">
        <v>439</v>
      </c>
      <c r="B9" s="172" t="s">
        <v>3173</v>
      </c>
      <c r="C9" s="34" t="s">
        <v>49</v>
      </c>
      <c r="D9" s="187">
        <v>145</v>
      </c>
      <c r="E9" s="530"/>
      <c r="F9" s="45">
        <f t="shared" ref="F9:F71" si="0">ROUND(D9*E9,0)</f>
        <v>0</v>
      </c>
      <c r="G9" s="155"/>
    </row>
    <row r="10" spans="1:7" s="101" customFormat="1">
      <c r="A10" s="59" t="s">
        <v>440</v>
      </c>
      <c r="B10" s="173" t="s">
        <v>44</v>
      </c>
      <c r="C10" s="35"/>
      <c r="D10" s="186"/>
      <c r="E10" s="545"/>
      <c r="F10" s="98"/>
      <c r="G10" s="158"/>
    </row>
    <row r="11" spans="1:7" ht="27">
      <c r="A11" s="56" t="s">
        <v>441</v>
      </c>
      <c r="B11" s="172" t="s">
        <v>2478</v>
      </c>
      <c r="C11" s="34" t="s">
        <v>41</v>
      </c>
      <c r="D11" s="187">
        <v>103</v>
      </c>
      <c r="E11" s="530"/>
      <c r="F11" s="45">
        <f t="shared" si="0"/>
        <v>0</v>
      </c>
      <c r="G11" s="155"/>
    </row>
    <row r="12" spans="1:7" ht="40.5">
      <c r="A12" s="56" t="s">
        <v>442</v>
      </c>
      <c r="B12" s="172" t="s">
        <v>3174</v>
      </c>
      <c r="C12" s="34" t="s">
        <v>41</v>
      </c>
      <c r="D12" s="187">
        <v>66</v>
      </c>
      <c r="E12" s="530"/>
      <c r="F12" s="45">
        <f t="shared" si="0"/>
        <v>0</v>
      </c>
      <c r="G12" s="155"/>
    </row>
    <row r="13" spans="1:7">
      <c r="A13" s="56" t="s">
        <v>443</v>
      </c>
      <c r="B13" s="172" t="s">
        <v>55</v>
      </c>
      <c r="C13" s="34" t="s">
        <v>49</v>
      </c>
      <c r="D13" s="187">
        <v>78</v>
      </c>
      <c r="E13" s="530"/>
      <c r="F13" s="45">
        <f t="shared" si="0"/>
        <v>0</v>
      </c>
      <c r="G13" s="155"/>
    </row>
    <row r="14" spans="1:7">
      <c r="A14" s="56" t="s">
        <v>444</v>
      </c>
      <c r="B14" s="172" t="s">
        <v>50</v>
      </c>
      <c r="C14" s="34" t="s">
        <v>41</v>
      </c>
      <c r="D14" s="187">
        <v>7</v>
      </c>
      <c r="E14" s="530"/>
      <c r="F14" s="45">
        <f t="shared" si="0"/>
        <v>0</v>
      </c>
      <c r="G14" s="155"/>
    </row>
    <row r="15" spans="1:7">
      <c r="A15" s="56" t="s">
        <v>445</v>
      </c>
      <c r="B15" s="172" t="s">
        <v>53</v>
      </c>
      <c r="C15" s="34" t="s">
        <v>41</v>
      </c>
      <c r="D15" s="187">
        <v>31</v>
      </c>
      <c r="E15" s="530"/>
      <c r="F15" s="45">
        <f t="shared" si="0"/>
        <v>0</v>
      </c>
      <c r="G15" s="155"/>
    </row>
    <row r="16" spans="1:7">
      <c r="A16" s="56" t="s">
        <v>446</v>
      </c>
      <c r="B16" s="172" t="s">
        <v>52</v>
      </c>
      <c r="C16" s="34" t="s">
        <v>41</v>
      </c>
      <c r="D16" s="187">
        <v>1</v>
      </c>
      <c r="E16" s="530"/>
      <c r="F16" s="45">
        <f t="shared" si="0"/>
        <v>0</v>
      </c>
      <c r="G16" s="155"/>
    </row>
    <row r="17" spans="1:7" ht="54.75" customHeight="1">
      <c r="A17" s="56" t="s">
        <v>447</v>
      </c>
      <c r="B17" s="172" t="s">
        <v>1183</v>
      </c>
      <c r="C17" s="34" t="s">
        <v>49</v>
      </c>
      <c r="D17" s="187">
        <v>145</v>
      </c>
      <c r="E17" s="530"/>
      <c r="F17" s="45">
        <f t="shared" si="0"/>
        <v>0</v>
      </c>
      <c r="G17" s="155"/>
    </row>
    <row r="18" spans="1:7">
      <c r="A18" s="56" t="s">
        <v>448</v>
      </c>
      <c r="B18" s="172" t="s">
        <v>57</v>
      </c>
      <c r="C18" s="34" t="s">
        <v>58</v>
      </c>
      <c r="D18" s="187">
        <v>3162</v>
      </c>
      <c r="E18" s="530"/>
      <c r="F18" s="45">
        <f t="shared" si="0"/>
        <v>0</v>
      </c>
      <c r="G18" s="155"/>
    </row>
    <row r="19" spans="1:7">
      <c r="A19" s="56" t="s">
        <v>1008</v>
      </c>
      <c r="B19" s="172" t="s">
        <v>1007</v>
      </c>
      <c r="C19" s="34" t="s">
        <v>58</v>
      </c>
      <c r="D19" s="187">
        <v>1146</v>
      </c>
      <c r="E19" s="530"/>
      <c r="F19" s="45">
        <f t="shared" si="0"/>
        <v>0</v>
      </c>
      <c r="G19" s="155"/>
    </row>
    <row r="20" spans="1:7" s="101" customFormat="1">
      <c r="A20" s="59" t="s">
        <v>449</v>
      </c>
      <c r="B20" s="173" t="s">
        <v>60</v>
      </c>
      <c r="C20" s="35"/>
      <c r="D20" s="186"/>
      <c r="E20" s="545"/>
      <c r="F20" s="98"/>
      <c r="G20" s="158"/>
    </row>
    <row r="21" spans="1:7" ht="27">
      <c r="A21" s="56" t="s">
        <v>450</v>
      </c>
      <c r="B21" s="172" t="s">
        <v>2518</v>
      </c>
      <c r="C21" s="34" t="s">
        <v>41</v>
      </c>
      <c r="D21" s="187">
        <v>5</v>
      </c>
      <c r="E21" s="530"/>
      <c r="F21" s="45">
        <f t="shared" si="0"/>
        <v>0</v>
      </c>
      <c r="G21" s="155"/>
    </row>
    <row r="22" spans="1:7" ht="27">
      <c r="A22" s="56" t="s">
        <v>451</v>
      </c>
      <c r="B22" s="172" t="s">
        <v>2523</v>
      </c>
      <c r="C22" s="34" t="s">
        <v>41</v>
      </c>
      <c r="D22" s="187">
        <v>8</v>
      </c>
      <c r="E22" s="530"/>
      <c r="F22" s="45">
        <f t="shared" si="0"/>
        <v>0</v>
      </c>
      <c r="G22" s="155"/>
    </row>
    <row r="23" spans="1:7">
      <c r="A23" s="56" t="s">
        <v>452</v>
      </c>
      <c r="B23" s="172" t="s">
        <v>1086</v>
      </c>
      <c r="C23" s="34" t="s">
        <v>76</v>
      </c>
      <c r="D23" s="187">
        <v>2</v>
      </c>
      <c r="E23" s="530"/>
      <c r="F23" s="45">
        <f t="shared" si="0"/>
        <v>0</v>
      </c>
      <c r="G23" s="155"/>
    </row>
    <row r="24" spans="1:7">
      <c r="A24" s="56" t="s">
        <v>1179</v>
      </c>
      <c r="B24" s="172" t="s">
        <v>70</v>
      </c>
      <c r="C24" s="34" t="s">
        <v>58</v>
      </c>
      <c r="D24" s="187">
        <v>2050</v>
      </c>
      <c r="E24" s="530"/>
      <c r="F24" s="45">
        <f t="shared" si="0"/>
        <v>0</v>
      </c>
      <c r="G24" s="155"/>
    </row>
    <row r="25" spans="1:7" s="101" customFormat="1">
      <c r="A25" s="59" t="s">
        <v>453</v>
      </c>
      <c r="B25" s="173" t="s">
        <v>194</v>
      </c>
      <c r="C25" s="35"/>
      <c r="D25" s="186"/>
      <c r="E25" s="545"/>
      <c r="F25" s="98"/>
      <c r="G25" s="158"/>
    </row>
    <row r="26" spans="1:7" ht="54" customHeight="1">
      <c r="A26" s="56" t="s">
        <v>454</v>
      </c>
      <c r="B26" s="172" t="s">
        <v>482</v>
      </c>
      <c r="C26" s="34" t="s">
        <v>58</v>
      </c>
      <c r="D26" s="187">
        <v>6231</v>
      </c>
      <c r="E26" s="530"/>
      <c r="F26" s="45">
        <f t="shared" si="0"/>
        <v>0</v>
      </c>
      <c r="G26" s="155"/>
    </row>
    <row r="27" spans="1:7" ht="40.5">
      <c r="A27" s="56" t="s">
        <v>483</v>
      </c>
      <c r="B27" s="172" t="s">
        <v>484</v>
      </c>
      <c r="C27" s="34" t="s">
        <v>58</v>
      </c>
      <c r="D27" s="187">
        <v>450</v>
      </c>
      <c r="E27" s="530"/>
      <c r="F27" s="45">
        <f t="shared" si="0"/>
        <v>0</v>
      </c>
      <c r="G27" s="155"/>
    </row>
    <row r="28" spans="1:7" s="101" customFormat="1">
      <c r="A28" s="43" t="s">
        <v>455</v>
      </c>
      <c r="B28" s="173" t="s">
        <v>63</v>
      </c>
      <c r="C28" s="35"/>
      <c r="D28" s="186"/>
      <c r="E28" s="545"/>
      <c r="F28" s="98"/>
      <c r="G28" s="158"/>
    </row>
    <row r="29" spans="1:7" ht="67.5">
      <c r="A29" s="44" t="s">
        <v>456</v>
      </c>
      <c r="B29" s="172" t="s">
        <v>1311</v>
      </c>
      <c r="C29" s="34" t="s">
        <v>49</v>
      </c>
      <c r="D29" s="187">
        <v>199</v>
      </c>
      <c r="E29" s="530"/>
      <c r="F29" s="45">
        <f t="shared" si="0"/>
        <v>0</v>
      </c>
      <c r="G29" s="155"/>
    </row>
    <row r="30" spans="1:7" ht="40.5">
      <c r="A30" s="44" t="s">
        <v>457</v>
      </c>
      <c r="B30" s="172" t="s">
        <v>409</v>
      </c>
      <c r="C30" s="34" t="s">
        <v>49</v>
      </c>
      <c r="D30" s="187">
        <v>78</v>
      </c>
      <c r="E30" s="530"/>
      <c r="F30" s="45">
        <f t="shared" si="0"/>
        <v>0</v>
      </c>
      <c r="G30" s="155"/>
    </row>
    <row r="31" spans="1:7" ht="55.5" customHeight="1">
      <c r="A31" s="44" t="s">
        <v>458</v>
      </c>
      <c r="B31" s="172" t="s">
        <v>407</v>
      </c>
      <c r="C31" s="34" t="s">
        <v>49</v>
      </c>
      <c r="D31" s="187">
        <v>29</v>
      </c>
      <c r="E31" s="530"/>
      <c r="F31" s="45">
        <f t="shared" si="0"/>
        <v>0</v>
      </c>
      <c r="G31" s="155"/>
    </row>
    <row r="32" spans="1:7" ht="40.5">
      <c r="A32" s="44" t="s">
        <v>459</v>
      </c>
      <c r="B32" s="172" t="s">
        <v>408</v>
      </c>
      <c r="C32" s="34" t="s">
        <v>77</v>
      </c>
      <c r="D32" s="187">
        <v>23</v>
      </c>
      <c r="E32" s="530"/>
      <c r="F32" s="45">
        <f t="shared" si="0"/>
        <v>0</v>
      </c>
      <c r="G32" s="155"/>
    </row>
    <row r="33" spans="1:7" ht="54.75" customHeight="1">
      <c r="A33" s="44" t="s">
        <v>460</v>
      </c>
      <c r="B33" s="172" t="s">
        <v>965</v>
      </c>
      <c r="C33" s="34" t="s">
        <v>77</v>
      </c>
      <c r="D33" s="187">
        <v>122</v>
      </c>
      <c r="E33" s="530"/>
      <c r="F33" s="45">
        <f t="shared" si="0"/>
        <v>0</v>
      </c>
      <c r="G33" s="155"/>
    </row>
    <row r="34" spans="1:7" ht="62.25" customHeight="1">
      <c r="A34" s="44" t="s">
        <v>461</v>
      </c>
      <c r="B34" s="172" t="s">
        <v>406</v>
      </c>
      <c r="C34" s="34" t="s">
        <v>77</v>
      </c>
      <c r="D34" s="187">
        <v>12</v>
      </c>
      <c r="E34" s="530"/>
      <c r="F34" s="45">
        <f t="shared" si="0"/>
        <v>0</v>
      </c>
      <c r="G34" s="155"/>
    </row>
    <row r="35" spans="1:7" ht="46.5" customHeight="1">
      <c r="A35" s="56" t="s">
        <v>974</v>
      </c>
      <c r="B35" s="172" t="s">
        <v>967</v>
      </c>
      <c r="C35" s="34" t="s">
        <v>77</v>
      </c>
      <c r="D35" s="187">
        <v>46</v>
      </c>
      <c r="E35" s="530"/>
      <c r="F35" s="45">
        <f t="shared" si="0"/>
        <v>0</v>
      </c>
      <c r="G35" s="155"/>
    </row>
    <row r="36" spans="1:7" s="101" customFormat="1">
      <c r="A36" s="59" t="s">
        <v>462</v>
      </c>
      <c r="B36" s="173" t="s">
        <v>61</v>
      </c>
      <c r="C36" s="35"/>
      <c r="D36" s="186"/>
      <c r="E36" s="545"/>
      <c r="F36" s="98"/>
      <c r="G36" s="158"/>
    </row>
    <row r="37" spans="1:7" ht="27">
      <c r="A37" s="56" t="s">
        <v>463</v>
      </c>
      <c r="B37" s="172" t="s">
        <v>416</v>
      </c>
      <c r="C37" s="34" t="s">
        <v>49</v>
      </c>
      <c r="D37" s="187">
        <v>147</v>
      </c>
      <c r="E37" s="530"/>
      <c r="F37" s="45">
        <f t="shared" si="0"/>
        <v>0</v>
      </c>
      <c r="G37" s="155"/>
    </row>
    <row r="38" spans="1:7" ht="27">
      <c r="A38" s="56" t="s">
        <v>464</v>
      </c>
      <c r="B38" s="172" t="s">
        <v>417</v>
      </c>
      <c r="C38" s="34" t="s">
        <v>49</v>
      </c>
      <c r="D38" s="187">
        <v>45</v>
      </c>
      <c r="E38" s="530"/>
      <c r="F38" s="45">
        <f t="shared" si="0"/>
        <v>0</v>
      </c>
      <c r="G38" s="155"/>
    </row>
    <row r="39" spans="1:7" ht="40.5">
      <c r="A39" s="56" t="s">
        <v>465</v>
      </c>
      <c r="B39" s="172" t="s">
        <v>421</v>
      </c>
      <c r="C39" s="34" t="s">
        <v>77</v>
      </c>
      <c r="D39" s="187">
        <v>106</v>
      </c>
      <c r="E39" s="530"/>
      <c r="F39" s="45">
        <f t="shared" si="0"/>
        <v>0</v>
      </c>
      <c r="G39" s="155"/>
    </row>
    <row r="40" spans="1:7">
      <c r="A40" s="56" t="s">
        <v>466</v>
      </c>
      <c r="B40" s="172" t="s">
        <v>74</v>
      </c>
      <c r="C40" s="34" t="s">
        <v>76</v>
      </c>
      <c r="D40" s="187">
        <v>45</v>
      </c>
      <c r="E40" s="530"/>
      <c r="F40" s="45">
        <f t="shared" si="0"/>
        <v>0</v>
      </c>
      <c r="G40" s="155"/>
    </row>
    <row r="41" spans="1:7">
      <c r="A41" s="56" t="s">
        <v>467</v>
      </c>
      <c r="B41" s="172" t="s">
        <v>75</v>
      </c>
      <c r="C41" s="34" t="s">
        <v>77</v>
      </c>
      <c r="D41" s="187">
        <v>194</v>
      </c>
      <c r="E41" s="530"/>
      <c r="F41" s="45">
        <f t="shared" si="0"/>
        <v>0</v>
      </c>
      <c r="G41" s="155"/>
    </row>
    <row r="42" spans="1:7">
      <c r="A42" s="56" t="s">
        <v>468</v>
      </c>
      <c r="B42" s="172" t="s">
        <v>78</v>
      </c>
      <c r="C42" s="34" t="s">
        <v>58</v>
      </c>
      <c r="D42" s="187">
        <v>239</v>
      </c>
      <c r="E42" s="530"/>
      <c r="F42" s="45">
        <f t="shared" si="0"/>
        <v>0</v>
      </c>
      <c r="G42" s="155"/>
    </row>
    <row r="43" spans="1:7">
      <c r="A43" s="56" t="s">
        <v>469</v>
      </c>
      <c r="B43" s="172" t="s">
        <v>79</v>
      </c>
      <c r="C43" s="34" t="s">
        <v>58</v>
      </c>
      <c r="D43" s="187">
        <v>67</v>
      </c>
      <c r="E43" s="530"/>
      <c r="F43" s="45">
        <f t="shared" si="0"/>
        <v>0</v>
      </c>
      <c r="G43" s="155"/>
    </row>
    <row r="44" spans="1:7" ht="27">
      <c r="A44" s="56" t="s">
        <v>470</v>
      </c>
      <c r="B44" s="172" t="s">
        <v>418</v>
      </c>
      <c r="C44" s="34" t="s">
        <v>77</v>
      </c>
      <c r="D44" s="187">
        <v>10</v>
      </c>
      <c r="E44" s="530"/>
      <c r="F44" s="45">
        <f t="shared" si="0"/>
        <v>0</v>
      </c>
      <c r="G44" s="155"/>
    </row>
    <row r="45" spans="1:7">
      <c r="A45" s="56" t="s">
        <v>471</v>
      </c>
      <c r="B45" s="172" t="s">
        <v>82</v>
      </c>
      <c r="C45" s="34" t="s">
        <v>58</v>
      </c>
      <c r="D45" s="187">
        <v>30</v>
      </c>
      <c r="E45" s="530"/>
      <c r="F45" s="45">
        <f t="shared" si="0"/>
        <v>0</v>
      </c>
      <c r="G45" s="155"/>
    </row>
    <row r="46" spans="1:7" s="101" customFormat="1">
      <c r="A46" s="43" t="s">
        <v>975</v>
      </c>
      <c r="B46" s="173" t="s">
        <v>84</v>
      </c>
      <c r="C46" s="35"/>
      <c r="D46" s="188"/>
      <c r="E46" s="545"/>
      <c r="F46" s="98"/>
      <c r="G46" s="158"/>
    </row>
    <row r="47" spans="1:7" ht="27">
      <c r="A47" s="44" t="s">
        <v>976</v>
      </c>
      <c r="B47" s="172" t="s">
        <v>419</v>
      </c>
      <c r="C47" s="34" t="s">
        <v>77</v>
      </c>
      <c r="D47" s="189">
        <v>4</v>
      </c>
      <c r="E47" s="530"/>
      <c r="F47" s="45">
        <f t="shared" si="0"/>
        <v>0</v>
      </c>
      <c r="G47" s="155"/>
    </row>
    <row r="48" spans="1:7" s="101" customFormat="1">
      <c r="A48" s="43" t="s">
        <v>472</v>
      </c>
      <c r="B48" s="173" t="s">
        <v>126</v>
      </c>
      <c r="C48" s="35"/>
      <c r="D48" s="186"/>
      <c r="E48" s="545"/>
      <c r="F48" s="98"/>
      <c r="G48" s="158"/>
    </row>
    <row r="49" spans="1:7">
      <c r="A49" s="44" t="s">
        <v>473</v>
      </c>
      <c r="B49" s="172" t="s">
        <v>422</v>
      </c>
      <c r="C49" s="34" t="s">
        <v>77</v>
      </c>
      <c r="D49" s="187">
        <v>75</v>
      </c>
      <c r="E49" s="530"/>
      <c r="F49" s="45">
        <f t="shared" si="0"/>
        <v>0</v>
      </c>
      <c r="G49" s="155"/>
    </row>
    <row r="50" spans="1:7" s="101" customFormat="1">
      <c r="A50" s="43" t="s">
        <v>474</v>
      </c>
      <c r="B50" s="173" t="s">
        <v>141</v>
      </c>
      <c r="C50" s="35"/>
      <c r="D50" s="186"/>
      <c r="E50" s="545"/>
      <c r="F50" s="98"/>
      <c r="G50" s="158"/>
    </row>
    <row r="51" spans="1:7" ht="27">
      <c r="A51" s="44" t="s">
        <v>977</v>
      </c>
      <c r="B51" s="172" t="s">
        <v>423</v>
      </c>
      <c r="C51" s="34" t="s">
        <v>77</v>
      </c>
      <c r="D51" s="187">
        <v>4</v>
      </c>
      <c r="E51" s="530"/>
      <c r="F51" s="45">
        <f t="shared" si="0"/>
        <v>0</v>
      </c>
      <c r="G51" s="155"/>
    </row>
    <row r="52" spans="1:7">
      <c r="A52" s="44" t="s">
        <v>978</v>
      </c>
      <c r="B52" s="172" t="s">
        <v>186</v>
      </c>
      <c r="C52" s="34" t="s">
        <v>77</v>
      </c>
      <c r="D52" s="187">
        <v>4</v>
      </c>
      <c r="E52" s="530"/>
      <c r="F52" s="45">
        <f t="shared" si="0"/>
        <v>0</v>
      </c>
      <c r="G52" s="155"/>
    </row>
    <row r="53" spans="1:7" ht="27">
      <c r="A53" s="44" t="s">
        <v>979</v>
      </c>
      <c r="B53" s="172" t="s">
        <v>2147</v>
      </c>
      <c r="C53" s="34" t="s">
        <v>77</v>
      </c>
      <c r="D53" s="187">
        <v>3</v>
      </c>
      <c r="E53" s="530"/>
      <c r="F53" s="45">
        <f t="shared" si="0"/>
        <v>0</v>
      </c>
      <c r="G53" s="155"/>
    </row>
    <row r="54" spans="1:7" s="101" customFormat="1">
      <c r="A54" s="43" t="s">
        <v>475</v>
      </c>
      <c r="B54" s="173" t="s">
        <v>166</v>
      </c>
      <c r="C54" s="35"/>
      <c r="D54" s="186"/>
      <c r="E54" s="545"/>
      <c r="F54" s="98"/>
      <c r="G54" s="158"/>
    </row>
    <row r="55" spans="1:7" ht="40.5">
      <c r="A55" s="44" t="s">
        <v>476</v>
      </c>
      <c r="B55" s="172" t="s">
        <v>486</v>
      </c>
      <c r="C55" s="34" t="s">
        <v>76</v>
      </c>
      <c r="D55" s="187">
        <v>1</v>
      </c>
      <c r="E55" s="546"/>
      <c r="F55" s="45">
        <f t="shared" si="0"/>
        <v>0</v>
      </c>
      <c r="G55" s="155"/>
    </row>
    <row r="56" spans="1:7" ht="40.5">
      <c r="A56" s="44" t="s">
        <v>487</v>
      </c>
      <c r="B56" s="172" t="s">
        <v>491</v>
      </c>
      <c r="C56" s="34" t="s">
        <v>76</v>
      </c>
      <c r="D56" s="187">
        <v>1</v>
      </c>
      <c r="E56" s="546"/>
      <c r="F56" s="45">
        <f t="shared" si="0"/>
        <v>0</v>
      </c>
      <c r="G56" s="155"/>
    </row>
    <row r="57" spans="1:7" ht="27">
      <c r="A57" s="44" t="s">
        <v>488</v>
      </c>
      <c r="B57" s="172" t="s">
        <v>492</v>
      </c>
      <c r="C57" s="34" t="s">
        <v>76</v>
      </c>
      <c r="D57" s="187">
        <v>1</v>
      </c>
      <c r="E57" s="546"/>
      <c r="F57" s="45">
        <f t="shared" si="0"/>
        <v>0</v>
      </c>
      <c r="G57" s="155"/>
    </row>
    <row r="58" spans="1:7" ht="27">
      <c r="A58" s="44" t="s">
        <v>489</v>
      </c>
      <c r="B58" s="172" t="s">
        <v>999</v>
      </c>
      <c r="C58" s="34" t="s">
        <v>76</v>
      </c>
      <c r="D58" s="187">
        <v>1</v>
      </c>
      <c r="E58" s="530"/>
      <c r="F58" s="45">
        <f t="shared" si="0"/>
        <v>0</v>
      </c>
      <c r="G58" s="155"/>
    </row>
    <row r="59" spans="1:7" ht="40.5">
      <c r="A59" s="44" t="s">
        <v>490</v>
      </c>
      <c r="B59" s="172" t="s">
        <v>493</v>
      </c>
      <c r="C59" s="34" t="s">
        <v>76</v>
      </c>
      <c r="D59" s="187">
        <v>5</v>
      </c>
      <c r="E59" s="530"/>
      <c r="F59" s="45">
        <f t="shared" si="0"/>
        <v>0</v>
      </c>
      <c r="G59" s="155"/>
    </row>
    <row r="60" spans="1:7" s="101" customFormat="1">
      <c r="A60" s="43" t="s">
        <v>477</v>
      </c>
      <c r="B60" s="173" t="s">
        <v>171</v>
      </c>
      <c r="C60" s="35"/>
      <c r="D60" s="186"/>
      <c r="E60" s="545"/>
      <c r="F60" s="98"/>
      <c r="G60" s="158"/>
    </row>
    <row r="61" spans="1:7" ht="82.5" customHeight="1">
      <c r="A61" s="44" t="s">
        <v>494</v>
      </c>
      <c r="B61" s="172" t="s">
        <v>496</v>
      </c>
      <c r="C61" s="34" t="s">
        <v>76</v>
      </c>
      <c r="D61" s="187">
        <v>2</v>
      </c>
      <c r="E61" s="530"/>
      <c r="F61" s="45">
        <f t="shared" si="0"/>
        <v>0</v>
      </c>
      <c r="G61" s="155"/>
    </row>
    <row r="62" spans="1:7" ht="81.75" customHeight="1">
      <c r="A62" s="44" t="s">
        <v>495</v>
      </c>
      <c r="B62" s="172" t="s">
        <v>498</v>
      </c>
      <c r="C62" s="34" t="s">
        <v>76</v>
      </c>
      <c r="D62" s="187">
        <v>4</v>
      </c>
      <c r="E62" s="530"/>
      <c r="F62" s="45">
        <f t="shared" si="0"/>
        <v>0</v>
      </c>
      <c r="G62" s="155"/>
    </row>
    <row r="63" spans="1:7" s="101" customFormat="1">
      <c r="A63" s="43" t="s">
        <v>478</v>
      </c>
      <c r="B63" s="173" t="s">
        <v>237</v>
      </c>
      <c r="C63" s="35"/>
      <c r="D63" s="186"/>
      <c r="E63" s="545"/>
      <c r="F63" s="98"/>
      <c r="G63" s="158"/>
    </row>
    <row r="64" spans="1:7">
      <c r="A64" s="44" t="s">
        <v>980</v>
      </c>
      <c r="B64" s="172" t="s">
        <v>968</v>
      </c>
      <c r="C64" s="34" t="s">
        <v>49</v>
      </c>
      <c r="D64" s="187">
        <v>385</v>
      </c>
      <c r="E64" s="530"/>
      <c r="F64" s="45">
        <f t="shared" si="0"/>
        <v>0</v>
      </c>
      <c r="G64" s="155"/>
    </row>
    <row r="65" spans="1:7">
      <c r="A65" s="44" t="s">
        <v>981</v>
      </c>
      <c r="B65" s="172" t="s">
        <v>970</v>
      </c>
      <c r="C65" s="34" t="s">
        <v>49</v>
      </c>
      <c r="D65" s="187">
        <v>147</v>
      </c>
      <c r="E65" s="530"/>
      <c r="F65" s="45">
        <f t="shared" si="0"/>
        <v>0</v>
      </c>
      <c r="G65" s="155"/>
    </row>
    <row r="66" spans="1:7" s="101" customFormat="1">
      <c r="A66" s="43" t="s">
        <v>479</v>
      </c>
      <c r="B66" s="173" t="s">
        <v>264</v>
      </c>
      <c r="C66" s="35"/>
      <c r="D66" s="186"/>
      <c r="E66" s="545"/>
      <c r="F66" s="98"/>
      <c r="G66" s="158"/>
    </row>
    <row r="67" spans="1:7" ht="27">
      <c r="A67" s="44" t="s">
        <v>982</v>
      </c>
      <c r="B67" s="172" t="s">
        <v>433</v>
      </c>
      <c r="C67" s="31" t="s">
        <v>76</v>
      </c>
      <c r="D67" s="190">
        <v>6</v>
      </c>
      <c r="E67" s="530"/>
      <c r="F67" s="45">
        <f t="shared" si="0"/>
        <v>0</v>
      </c>
      <c r="G67" s="155"/>
    </row>
    <row r="68" spans="1:7" ht="120" customHeight="1">
      <c r="A68" s="44" t="s">
        <v>983</v>
      </c>
      <c r="B68" s="172" t="s">
        <v>348</v>
      </c>
      <c r="C68" s="31" t="s">
        <v>76</v>
      </c>
      <c r="D68" s="190">
        <v>4</v>
      </c>
      <c r="E68" s="530"/>
      <c r="F68" s="45">
        <f t="shared" si="0"/>
        <v>0</v>
      </c>
      <c r="G68" s="155"/>
    </row>
    <row r="69" spans="1:7" ht="51.75" customHeight="1">
      <c r="A69" s="44" t="s">
        <v>984</v>
      </c>
      <c r="B69" s="172" t="s">
        <v>349</v>
      </c>
      <c r="C69" s="31" t="s">
        <v>76</v>
      </c>
      <c r="D69" s="190">
        <v>4</v>
      </c>
      <c r="E69" s="530"/>
      <c r="F69" s="45">
        <f t="shared" si="0"/>
        <v>0</v>
      </c>
      <c r="G69" s="155"/>
    </row>
    <row r="70" spans="1:7" s="101" customFormat="1">
      <c r="A70" s="43" t="s">
        <v>480</v>
      </c>
      <c r="B70" s="173" t="s">
        <v>240</v>
      </c>
      <c r="C70" s="28"/>
      <c r="D70" s="185"/>
      <c r="E70" s="545"/>
      <c r="F70" s="98"/>
      <c r="G70" s="158"/>
    </row>
    <row r="71" spans="1:7">
      <c r="A71" s="44" t="s">
        <v>481</v>
      </c>
      <c r="B71" s="172" t="s">
        <v>352</v>
      </c>
      <c r="C71" s="31" t="s">
        <v>49</v>
      </c>
      <c r="D71" s="190">
        <v>199</v>
      </c>
      <c r="E71" s="530"/>
      <c r="F71" s="45">
        <f t="shared" si="0"/>
        <v>0</v>
      </c>
      <c r="G71" s="155"/>
    </row>
    <row r="72" spans="1:7" s="101" customFormat="1" ht="14.25" thickBot="1">
      <c r="B72" s="181"/>
      <c r="C72" s="194"/>
      <c r="D72" s="191"/>
      <c r="E72" s="184"/>
    </row>
    <row r="73" spans="1:7" ht="15.75" customHeight="1" thickBot="1">
      <c r="A73" s="646" t="s">
        <v>1174</v>
      </c>
      <c r="B73" s="647"/>
      <c r="C73" s="647"/>
      <c r="D73" s="192"/>
      <c r="E73" s="665">
        <f>ROUND(SUM(F7:F71),0)</f>
        <v>0</v>
      </c>
      <c r="F73" s="666"/>
    </row>
  </sheetData>
  <sheetProtection algorithmName="SHA-512" hashValue="o3GD8SbHT2qFRqMlY2bp/eKpn0rfBzAp2mmMIKoZ9cuT/rvkqBv2qFb6tMt7xh6na++isRTuBTd4w3zyW2fOcg==" saltValue="mTuQlLKIDmlFO6btv8d48g==" spinCount="100000" sheet="1" objects="1" scenarios="1"/>
  <mergeCells count="5">
    <mergeCell ref="A2:F2"/>
    <mergeCell ref="A3:F3"/>
    <mergeCell ref="B6:F6"/>
    <mergeCell ref="E73:F73"/>
    <mergeCell ref="A73:C73"/>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rowBreaks count="1" manualBreakCount="1">
    <brk id="34" max="7" man="1"/>
  </rowBreaks>
  <legacyDrawingHF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1"/>
  <sheetViews>
    <sheetView view="pageBreakPreview" zoomScaleSheetLayoutView="100" workbookViewId="0">
      <selection activeCell="B15" sqref="B15"/>
    </sheetView>
  </sheetViews>
  <sheetFormatPr baseColWidth="10" defaultColWidth="10.85546875" defaultRowHeight="13.5"/>
  <cols>
    <col min="1" max="1" width="5.85546875" style="38" customWidth="1"/>
    <col min="2" max="2" width="35.5703125" style="199" customWidth="1"/>
    <col min="3" max="3" width="3.5703125" style="27" customWidth="1"/>
    <col min="4" max="4" width="7.42578125" style="200" customWidth="1"/>
    <col min="5" max="5" width="10.5703125" style="171" customWidth="1"/>
    <col min="6" max="6" width="11.5703125" style="38" customWidth="1"/>
    <col min="7" max="16384" width="10.85546875" style="38"/>
  </cols>
  <sheetData>
    <row r="2" spans="1:7" ht="33" customHeight="1">
      <c r="A2" s="648" t="s">
        <v>111</v>
      </c>
      <c r="B2" s="649"/>
      <c r="C2" s="649"/>
      <c r="D2" s="649"/>
      <c r="E2" s="649"/>
      <c r="F2" s="649"/>
    </row>
    <row r="3" spans="1:7" ht="12.75" customHeight="1">
      <c r="A3" s="650" t="s">
        <v>117</v>
      </c>
      <c r="B3" s="651"/>
      <c r="C3" s="651"/>
      <c r="D3" s="651"/>
      <c r="E3" s="651"/>
      <c r="F3" s="651"/>
    </row>
    <row r="4" spans="1:7" ht="8.25" customHeight="1"/>
    <row r="5" spans="1:7" ht="27">
      <c r="A5" s="28" t="s">
        <v>118</v>
      </c>
      <c r="B5" s="162" t="s">
        <v>114</v>
      </c>
      <c r="C5" s="28" t="s">
        <v>1953</v>
      </c>
      <c r="D5" s="179" t="s">
        <v>3154</v>
      </c>
      <c r="E5" s="161" t="s">
        <v>120</v>
      </c>
      <c r="F5" s="28" t="s">
        <v>121</v>
      </c>
    </row>
    <row r="6" spans="1:7" s="79" customFormat="1">
      <c r="A6" s="30" t="s">
        <v>31</v>
      </c>
      <c r="B6" s="660" t="s">
        <v>11</v>
      </c>
      <c r="C6" s="660"/>
      <c r="D6" s="660"/>
      <c r="E6" s="660"/>
      <c r="F6" s="660"/>
    </row>
    <row r="7" spans="1:7" s="101" customFormat="1">
      <c r="A7" s="59" t="s">
        <v>38</v>
      </c>
      <c r="B7" s="162" t="s">
        <v>39</v>
      </c>
      <c r="C7" s="35"/>
      <c r="D7" s="179"/>
      <c r="E7" s="548"/>
      <c r="F7" s="43"/>
    </row>
    <row r="8" spans="1:7" ht="27">
      <c r="A8" s="56" t="s">
        <v>40</v>
      </c>
      <c r="B8" s="172" t="s">
        <v>2480</v>
      </c>
      <c r="C8" s="34" t="s">
        <v>41</v>
      </c>
      <c r="D8" s="175">
        <v>233</v>
      </c>
      <c r="E8" s="535"/>
      <c r="F8" s="45">
        <f>ROUND(D8*E8,0)</f>
        <v>0</v>
      </c>
      <c r="G8" s="155"/>
    </row>
    <row r="9" spans="1:7" ht="27">
      <c r="A9" s="56" t="s">
        <v>42</v>
      </c>
      <c r="B9" s="172" t="s">
        <v>3173</v>
      </c>
      <c r="C9" s="34" t="s">
        <v>49</v>
      </c>
      <c r="D9" s="175">
        <v>622</v>
      </c>
      <c r="E9" s="535"/>
      <c r="F9" s="45">
        <f t="shared" ref="F9:F72" si="0">ROUND(D9*E9,0)</f>
        <v>0</v>
      </c>
      <c r="G9" s="155"/>
    </row>
    <row r="10" spans="1:7" s="101" customFormat="1">
      <c r="A10" s="59" t="s">
        <v>43</v>
      </c>
      <c r="B10" s="173" t="s">
        <v>44</v>
      </c>
      <c r="C10" s="35"/>
      <c r="D10" s="179"/>
      <c r="E10" s="541"/>
      <c r="F10" s="98"/>
      <c r="G10" s="158"/>
    </row>
    <row r="11" spans="1:7" ht="27">
      <c r="A11" s="56" t="s">
        <v>45</v>
      </c>
      <c r="B11" s="172" t="s">
        <v>2478</v>
      </c>
      <c r="C11" s="34" t="s">
        <v>41</v>
      </c>
      <c r="D11" s="175">
        <v>362</v>
      </c>
      <c r="E11" s="535"/>
      <c r="F11" s="45">
        <f t="shared" si="0"/>
        <v>0</v>
      </c>
      <c r="G11" s="155"/>
    </row>
    <row r="12" spans="1:7" ht="40.5">
      <c r="A12" s="56" t="s">
        <v>46</v>
      </c>
      <c r="B12" s="172" t="s">
        <v>3175</v>
      </c>
      <c r="C12" s="34" t="s">
        <v>41</v>
      </c>
      <c r="D12" s="175">
        <v>95</v>
      </c>
      <c r="E12" s="535"/>
      <c r="F12" s="45">
        <f t="shared" si="0"/>
        <v>0</v>
      </c>
      <c r="G12" s="155"/>
    </row>
    <row r="13" spans="1:7" ht="27">
      <c r="A13" s="56" t="s">
        <v>47</v>
      </c>
      <c r="B13" s="172" t="s">
        <v>55</v>
      </c>
      <c r="C13" s="34" t="s">
        <v>49</v>
      </c>
      <c r="D13" s="175">
        <v>338</v>
      </c>
      <c r="E13" s="535"/>
      <c r="F13" s="45">
        <f t="shared" si="0"/>
        <v>0</v>
      </c>
      <c r="G13" s="155"/>
    </row>
    <row r="14" spans="1:7" ht="27">
      <c r="A14" s="56" t="s">
        <v>48</v>
      </c>
      <c r="B14" s="172" t="s">
        <v>50</v>
      </c>
      <c r="C14" s="34" t="s">
        <v>41</v>
      </c>
      <c r="D14" s="175">
        <v>15</v>
      </c>
      <c r="E14" s="535"/>
      <c r="F14" s="45">
        <f t="shared" si="0"/>
        <v>0</v>
      </c>
      <c r="G14" s="155"/>
    </row>
    <row r="15" spans="1:7" ht="27">
      <c r="A15" s="56" t="s">
        <v>51</v>
      </c>
      <c r="B15" s="172" t="s">
        <v>53</v>
      </c>
      <c r="C15" s="34" t="s">
        <v>41</v>
      </c>
      <c r="D15" s="175">
        <v>245</v>
      </c>
      <c r="E15" s="535"/>
      <c r="F15" s="45">
        <f t="shared" si="0"/>
        <v>0</v>
      </c>
      <c r="G15" s="155"/>
    </row>
    <row r="16" spans="1:7" ht="27">
      <c r="A16" s="56" t="s">
        <v>1180</v>
      </c>
      <c r="B16" s="172" t="s">
        <v>1228</v>
      </c>
      <c r="C16" s="34" t="s">
        <v>49</v>
      </c>
      <c r="D16" s="175">
        <v>622</v>
      </c>
      <c r="E16" s="535"/>
      <c r="F16" s="45">
        <f t="shared" si="0"/>
        <v>0</v>
      </c>
      <c r="G16" s="155"/>
    </row>
    <row r="17" spans="1:7" ht="27">
      <c r="A17" s="56" t="s">
        <v>54</v>
      </c>
      <c r="B17" s="172" t="s">
        <v>1087</v>
      </c>
      <c r="C17" s="34" t="s">
        <v>41</v>
      </c>
      <c r="D17" s="175">
        <v>29</v>
      </c>
      <c r="E17" s="535"/>
      <c r="F17" s="45">
        <f t="shared" si="0"/>
        <v>0</v>
      </c>
      <c r="G17" s="155"/>
    </row>
    <row r="18" spans="1:7" ht="27">
      <c r="A18" s="56" t="s">
        <v>56</v>
      </c>
      <c r="B18" s="172" t="s">
        <v>57</v>
      </c>
      <c r="C18" s="34" t="s">
        <v>58</v>
      </c>
      <c r="D18" s="175">
        <v>23162</v>
      </c>
      <c r="E18" s="535"/>
      <c r="F18" s="45">
        <f t="shared" si="0"/>
        <v>0</v>
      </c>
      <c r="G18" s="155"/>
    </row>
    <row r="19" spans="1:7" s="101" customFormat="1">
      <c r="A19" s="59" t="s">
        <v>59</v>
      </c>
      <c r="B19" s="173" t="s">
        <v>60</v>
      </c>
      <c r="C19" s="35"/>
      <c r="D19" s="179"/>
      <c r="E19" s="541"/>
      <c r="F19" s="98"/>
      <c r="G19" s="158"/>
    </row>
    <row r="20" spans="1:7" ht="27">
      <c r="A20" s="56" t="s">
        <v>64</v>
      </c>
      <c r="B20" s="172" t="s">
        <v>2524</v>
      </c>
      <c r="C20" s="34" t="s">
        <v>41</v>
      </c>
      <c r="D20" s="175">
        <v>22</v>
      </c>
      <c r="E20" s="535"/>
      <c r="F20" s="45">
        <f t="shared" si="0"/>
        <v>0</v>
      </c>
      <c r="G20" s="155"/>
    </row>
    <row r="21" spans="1:7" ht="27">
      <c r="A21" s="56" t="s">
        <v>65</v>
      </c>
      <c r="B21" s="172" t="s">
        <v>2525</v>
      </c>
      <c r="C21" s="34" t="s">
        <v>41</v>
      </c>
      <c r="D21" s="175">
        <v>22</v>
      </c>
      <c r="E21" s="535"/>
      <c r="F21" s="45">
        <f t="shared" si="0"/>
        <v>0</v>
      </c>
      <c r="G21" s="155"/>
    </row>
    <row r="22" spans="1:7" ht="27">
      <c r="A22" s="56" t="s">
        <v>66</v>
      </c>
      <c r="B22" s="172" t="s">
        <v>2526</v>
      </c>
      <c r="C22" s="34" t="s">
        <v>41</v>
      </c>
      <c r="D22" s="175">
        <v>54</v>
      </c>
      <c r="E22" s="535"/>
      <c r="F22" s="45">
        <f t="shared" si="0"/>
        <v>0</v>
      </c>
      <c r="G22" s="155"/>
    </row>
    <row r="23" spans="1:7" ht="27">
      <c r="A23" s="56" t="s">
        <v>1181</v>
      </c>
      <c r="B23" s="172" t="s">
        <v>2519</v>
      </c>
      <c r="C23" s="34" t="s">
        <v>41</v>
      </c>
      <c r="D23" s="175">
        <v>10</v>
      </c>
      <c r="E23" s="535"/>
      <c r="F23" s="45">
        <f t="shared" si="0"/>
        <v>0</v>
      </c>
      <c r="G23" s="155"/>
    </row>
    <row r="24" spans="1:7" ht="27">
      <c r="A24" s="56" t="s">
        <v>67</v>
      </c>
      <c r="B24" s="172" t="s">
        <v>1229</v>
      </c>
      <c r="C24" s="34" t="s">
        <v>49</v>
      </c>
      <c r="D24" s="175">
        <v>1093</v>
      </c>
      <c r="E24" s="535"/>
      <c r="F24" s="45">
        <f t="shared" si="0"/>
        <v>0</v>
      </c>
      <c r="G24" s="155"/>
    </row>
    <row r="25" spans="1:7" ht="40.5">
      <c r="A25" s="56" t="s">
        <v>68</v>
      </c>
      <c r="B25" s="172" t="s">
        <v>1239</v>
      </c>
      <c r="C25" s="34" t="s">
        <v>49</v>
      </c>
      <c r="D25" s="175">
        <v>232</v>
      </c>
      <c r="E25" s="535"/>
      <c r="F25" s="45">
        <f t="shared" si="0"/>
        <v>0</v>
      </c>
      <c r="G25" s="155"/>
    </row>
    <row r="26" spans="1:7" ht="34.5" customHeight="1">
      <c r="A26" s="56" t="s">
        <v>69</v>
      </c>
      <c r="B26" s="172" t="s">
        <v>1088</v>
      </c>
      <c r="C26" s="34" t="s">
        <v>77</v>
      </c>
      <c r="D26" s="175">
        <v>7</v>
      </c>
      <c r="E26" s="535"/>
      <c r="F26" s="45">
        <f t="shared" si="0"/>
        <v>0</v>
      </c>
      <c r="G26" s="155"/>
    </row>
    <row r="27" spans="1:7" ht="27">
      <c r="A27" s="56" t="s">
        <v>71</v>
      </c>
      <c r="B27" s="172" t="s">
        <v>2527</v>
      </c>
      <c r="C27" s="34" t="s">
        <v>41</v>
      </c>
      <c r="D27" s="175">
        <v>3</v>
      </c>
      <c r="E27" s="535"/>
      <c r="F27" s="45">
        <f t="shared" si="0"/>
        <v>0</v>
      </c>
      <c r="G27" s="155"/>
    </row>
    <row r="28" spans="1:7" ht="27">
      <c r="A28" s="56" t="s">
        <v>244</v>
      </c>
      <c r="B28" s="172" t="s">
        <v>70</v>
      </c>
      <c r="C28" s="34" t="s">
        <v>58</v>
      </c>
      <c r="D28" s="175">
        <v>70183</v>
      </c>
      <c r="E28" s="535"/>
      <c r="F28" s="45">
        <f t="shared" si="0"/>
        <v>0</v>
      </c>
      <c r="G28" s="155"/>
    </row>
    <row r="29" spans="1:7" ht="27">
      <c r="A29" s="56" t="s">
        <v>2145</v>
      </c>
      <c r="B29" s="172" t="s">
        <v>1007</v>
      </c>
      <c r="C29" s="34" t="s">
        <v>58</v>
      </c>
      <c r="D29" s="175">
        <v>4908</v>
      </c>
      <c r="E29" s="535"/>
      <c r="F29" s="45">
        <f t="shared" si="0"/>
        <v>0</v>
      </c>
      <c r="G29" s="155"/>
    </row>
    <row r="30" spans="1:7" s="101" customFormat="1">
      <c r="A30" s="59" t="s">
        <v>292</v>
      </c>
      <c r="B30" s="173" t="s">
        <v>194</v>
      </c>
      <c r="C30" s="35"/>
      <c r="D30" s="179"/>
      <c r="E30" s="541"/>
      <c r="F30" s="98"/>
      <c r="G30" s="158"/>
    </row>
    <row r="31" spans="1:7" ht="73.5" customHeight="1">
      <c r="A31" s="56" t="s">
        <v>293</v>
      </c>
      <c r="B31" s="172" t="s">
        <v>297</v>
      </c>
      <c r="C31" s="34" t="s">
        <v>58</v>
      </c>
      <c r="D31" s="163">
        <v>1500</v>
      </c>
      <c r="E31" s="535"/>
      <c r="F31" s="45">
        <f t="shared" si="0"/>
        <v>0</v>
      </c>
      <c r="G31" s="155"/>
    </row>
    <row r="32" spans="1:7" ht="76.5" customHeight="1">
      <c r="A32" s="56" t="s">
        <v>294</v>
      </c>
      <c r="B32" s="172" t="s">
        <v>333</v>
      </c>
      <c r="C32" s="34" t="s">
        <v>58</v>
      </c>
      <c r="D32" s="163">
        <v>500</v>
      </c>
      <c r="E32" s="535"/>
      <c r="F32" s="45">
        <f t="shared" si="0"/>
        <v>0</v>
      </c>
      <c r="G32" s="155"/>
    </row>
    <row r="33" spans="1:7" ht="27">
      <c r="A33" s="56" t="s">
        <v>295</v>
      </c>
      <c r="B33" s="172" t="s">
        <v>2528</v>
      </c>
      <c r="C33" s="34" t="s">
        <v>77</v>
      </c>
      <c r="D33" s="163">
        <v>3</v>
      </c>
      <c r="E33" s="535"/>
      <c r="F33" s="45">
        <f t="shared" si="0"/>
        <v>0</v>
      </c>
      <c r="G33" s="155"/>
    </row>
    <row r="34" spans="1:7" ht="60.75" customHeight="1">
      <c r="A34" s="56" t="s">
        <v>296</v>
      </c>
      <c r="B34" s="172" t="s">
        <v>301</v>
      </c>
      <c r="C34" s="34" t="s">
        <v>58</v>
      </c>
      <c r="D34" s="163">
        <v>500</v>
      </c>
      <c r="E34" s="535"/>
      <c r="F34" s="45">
        <f t="shared" si="0"/>
        <v>0</v>
      </c>
      <c r="G34" s="155"/>
    </row>
    <row r="35" spans="1:7" ht="27">
      <c r="A35" s="56" t="s">
        <v>300</v>
      </c>
      <c r="B35" s="172" t="s">
        <v>309</v>
      </c>
      <c r="C35" s="34" t="s">
        <v>58</v>
      </c>
      <c r="D35" s="163">
        <v>1350</v>
      </c>
      <c r="E35" s="535"/>
      <c r="F35" s="45">
        <f t="shared" si="0"/>
        <v>0</v>
      </c>
      <c r="G35" s="155"/>
    </row>
    <row r="36" spans="1:7" s="101" customFormat="1">
      <c r="A36" s="59" t="s">
        <v>62</v>
      </c>
      <c r="B36" s="173" t="s">
        <v>63</v>
      </c>
      <c r="C36" s="35"/>
      <c r="D36" s="183"/>
      <c r="E36" s="541"/>
      <c r="F36" s="98"/>
      <c r="G36" s="158"/>
    </row>
    <row r="37" spans="1:7" ht="23.25" customHeight="1">
      <c r="A37" s="56" t="s">
        <v>72</v>
      </c>
      <c r="B37" s="172" t="s">
        <v>145</v>
      </c>
      <c r="C37" s="34" t="s">
        <v>77</v>
      </c>
      <c r="D37" s="195">
        <v>118</v>
      </c>
      <c r="E37" s="535"/>
      <c r="F37" s="45">
        <f t="shared" si="0"/>
        <v>0</v>
      </c>
      <c r="G37" s="155"/>
    </row>
    <row r="38" spans="1:7" ht="23.25" customHeight="1">
      <c r="A38" s="56" t="s">
        <v>73</v>
      </c>
      <c r="B38" s="172" t="s">
        <v>146</v>
      </c>
      <c r="C38" s="34" t="s">
        <v>77</v>
      </c>
      <c r="D38" s="195">
        <v>16</v>
      </c>
      <c r="E38" s="535"/>
      <c r="F38" s="45">
        <f t="shared" si="0"/>
        <v>0</v>
      </c>
      <c r="G38" s="155"/>
    </row>
    <row r="39" spans="1:7" s="101" customFormat="1">
      <c r="A39" s="59" t="s">
        <v>83</v>
      </c>
      <c r="B39" s="173" t="s">
        <v>61</v>
      </c>
      <c r="C39" s="35"/>
      <c r="D39" s="183"/>
      <c r="E39" s="541"/>
      <c r="F39" s="98"/>
      <c r="G39" s="158"/>
    </row>
    <row r="40" spans="1:7" ht="34.5" customHeight="1">
      <c r="A40" s="56" t="s">
        <v>85</v>
      </c>
      <c r="B40" s="172" t="s">
        <v>414</v>
      </c>
      <c r="C40" s="34" t="s">
        <v>49</v>
      </c>
      <c r="D40" s="163">
        <v>284</v>
      </c>
      <c r="E40" s="535"/>
      <c r="F40" s="45">
        <f t="shared" si="0"/>
        <v>0</v>
      </c>
      <c r="G40" s="155"/>
    </row>
    <row r="41" spans="1:7" ht="36" customHeight="1">
      <c r="A41" s="56" t="s">
        <v>91</v>
      </c>
      <c r="B41" s="172" t="s">
        <v>434</v>
      </c>
      <c r="C41" s="34" t="s">
        <v>49</v>
      </c>
      <c r="D41" s="163">
        <v>213</v>
      </c>
      <c r="E41" s="535"/>
      <c r="F41" s="45">
        <f t="shared" si="0"/>
        <v>0</v>
      </c>
      <c r="G41" s="155"/>
    </row>
    <row r="42" spans="1:7" ht="39.75" customHeight="1">
      <c r="A42" s="56" t="s">
        <v>92</v>
      </c>
      <c r="B42" s="172" t="s">
        <v>415</v>
      </c>
      <c r="C42" s="34" t="s">
        <v>49</v>
      </c>
      <c r="D42" s="163">
        <v>706</v>
      </c>
      <c r="E42" s="535"/>
      <c r="F42" s="45">
        <f t="shared" si="0"/>
        <v>0</v>
      </c>
      <c r="G42" s="155"/>
    </row>
    <row r="43" spans="1:7" ht="20.25" customHeight="1">
      <c r="A43" s="56" t="s">
        <v>93</v>
      </c>
      <c r="B43" s="172" t="s">
        <v>74</v>
      </c>
      <c r="C43" s="34" t="s">
        <v>76</v>
      </c>
      <c r="D43" s="163">
        <v>551</v>
      </c>
      <c r="E43" s="535"/>
      <c r="F43" s="45">
        <f t="shared" si="0"/>
        <v>0</v>
      </c>
      <c r="G43" s="155"/>
    </row>
    <row r="44" spans="1:7" ht="20.25" customHeight="1">
      <c r="A44" s="56" t="s">
        <v>94</v>
      </c>
      <c r="B44" s="172" t="s">
        <v>75</v>
      </c>
      <c r="C44" s="34" t="s">
        <v>77</v>
      </c>
      <c r="D44" s="163">
        <v>1781</v>
      </c>
      <c r="E44" s="535"/>
      <c r="F44" s="45">
        <f t="shared" si="0"/>
        <v>0</v>
      </c>
      <c r="G44" s="155"/>
    </row>
    <row r="45" spans="1:7" ht="20.25" customHeight="1">
      <c r="A45" s="56" t="s">
        <v>195</v>
      </c>
      <c r="B45" s="172" t="s">
        <v>78</v>
      </c>
      <c r="C45" s="34" t="s">
        <v>58</v>
      </c>
      <c r="D45" s="163">
        <v>2342</v>
      </c>
      <c r="E45" s="535"/>
      <c r="F45" s="45">
        <f t="shared" si="0"/>
        <v>0</v>
      </c>
      <c r="G45" s="155"/>
    </row>
    <row r="46" spans="1:7" ht="27">
      <c r="A46" s="56" t="s">
        <v>196</v>
      </c>
      <c r="B46" s="172" t="s">
        <v>79</v>
      </c>
      <c r="C46" s="34" t="s">
        <v>58</v>
      </c>
      <c r="D46" s="163">
        <v>390</v>
      </c>
      <c r="E46" s="535"/>
      <c r="F46" s="45">
        <f t="shared" si="0"/>
        <v>0</v>
      </c>
      <c r="G46" s="155"/>
    </row>
    <row r="47" spans="1:7" ht="27">
      <c r="A47" s="56" t="s">
        <v>197</v>
      </c>
      <c r="B47" s="172" t="s">
        <v>2531</v>
      </c>
      <c r="C47" s="34" t="s">
        <v>77</v>
      </c>
      <c r="D47" s="163">
        <v>110</v>
      </c>
      <c r="E47" s="535"/>
      <c r="F47" s="45">
        <f t="shared" si="0"/>
        <v>0</v>
      </c>
      <c r="G47" s="155"/>
    </row>
    <row r="48" spans="1:7" ht="17.25" customHeight="1">
      <c r="A48" s="56" t="s">
        <v>198</v>
      </c>
      <c r="B48" s="172" t="s">
        <v>80</v>
      </c>
      <c r="C48" s="34" t="s">
        <v>58</v>
      </c>
      <c r="D48" s="163">
        <v>870</v>
      </c>
      <c r="E48" s="535"/>
      <c r="F48" s="45">
        <f t="shared" si="0"/>
        <v>0</v>
      </c>
      <c r="G48" s="155"/>
    </row>
    <row r="49" spans="1:7" ht="17.25" customHeight="1">
      <c r="A49" s="56" t="s">
        <v>199</v>
      </c>
      <c r="B49" s="172" t="s">
        <v>81</v>
      </c>
      <c r="C49" s="34" t="s">
        <v>77</v>
      </c>
      <c r="D49" s="163">
        <v>29</v>
      </c>
      <c r="E49" s="535"/>
      <c r="F49" s="45">
        <f t="shared" si="0"/>
        <v>0</v>
      </c>
      <c r="G49" s="155"/>
    </row>
    <row r="50" spans="1:7" ht="27">
      <c r="A50" s="56" t="s">
        <v>200</v>
      </c>
      <c r="B50" s="172" t="s">
        <v>2529</v>
      </c>
      <c r="C50" s="34" t="s">
        <v>77</v>
      </c>
      <c r="D50" s="163">
        <v>14</v>
      </c>
      <c r="E50" s="535"/>
      <c r="F50" s="45">
        <f t="shared" si="0"/>
        <v>0</v>
      </c>
      <c r="G50" s="155"/>
    </row>
    <row r="51" spans="1:7" ht="17.25" customHeight="1">
      <c r="A51" s="56" t="s">
        <v>314</v>
      </c>
      <c r="B51" s="172" t="s">
        <v>82</v>
      </c>
      <c r="C51" s="34" t="s">
        <v>58</v>
      </c>
      <c r="D51" s="163">
        <v>290</v>
      </c>
      <c r="E51" s="535"/>
      <c r="F51" s="45">
        <f t="shared" si="0"/>
        <v>0</v>
      </c>
      <c r="G51" s="155"/>
    </row>
    <row r="52" spans="1:7" ht="17.25" customHeight="1">
      <c r="A52" s="56" t="s">
        <v>435</v>
      </c>
      <c r="B52" s="172" t="s">
        <v>315</v>
      </c>
      <c r="C52" s="34" t="s">
        <v>77</v>
      </c>
      <c r="D52" s="163">
        <v>6</v>
      </c>
      <c r="E52" s="535"/>
      <c r="F52" s="45">
        <f t="shared" si="0"/>
        <v>0</v>
      </c>
      <c r="G52" s="155"/>
    </row>
    <row r="53" spans="1:7" s="101" customFormat="1" ht="17.25" customHeight="1">
      <c r="A53" s="59" t="s">
        <v>95</v>
      </c>
      <c r="B53" s="173" t="s">
        <v>84</v>
      </c>
      <c r="C53" s="35"/>
      <c r="D53" s="183"/>
      <c r="E53" s="541"/>
      <c r="F53" s="98"/>
      <c r="G53" s="158"/>
    </row>
    <row r="54" spans="1:7" ht="19.5" customHeight="1">
      <c r="A54" s="56" t="s">
        <v>97</v>
      </c>
      <c r="B54" s="172" t="s">
        <v>86</v>
      </c>
      <c r="C54" s="34" t="s">
        <v>49</v>
      </c>
      <c r="D54" s="195">
        <v>492</v>
      </c>
      <c r="E54" s="535"/>
      <c r="F54" s="45">
        <f t="shared" si="0"/>
        <v>0</v>
      </c>
      <c r="G54" s="155"/>
    </row>
    <row r="55" spans="1:7" ht="27">
      <c r="A55" s="56" t="s">
        <v>99</v>
      </c>
      <c r="B55" s="172" t="s">
        <v>88</v>
      </c>
      <c r="C55" s="34" t="s">
        <v>77</v>
      </c>
      <c r="D55" s="195">
        <v>148</v>
      </c>
      <c r="E55" s="535"/>
      <c r="F55" s="45">
        <f t="shared" si="0"/>
        <v>0</v>
      </c>
      <c r="G55" s="155"/>
    </row>
    <row r="56" spans="1:7" ht="27" customHeight="1">
      <c r="A56" s="56" t="s">
        <v>101</v>
      </c>
      <c r="B56" s="172" t="s">
        <v>87</v>
      </c>
      <c r="C56" s="34" t="s">
        <v>49</v>
      </c>
      <c r="D56" s="195">
        <v>440</v>
      </c>
      <c r="E56" s="535"/>
      <c r="F56" s="45">
        <f t="shared" si="0"/>
        <v>0</v>
      </c>
      <c r="G56" s="155"/>
    </row>
    <row r="57" spans="1:7" ht="24" customHeight="1">
      <c r="A57" s="56" t="s">
        <v>102</v>
      </c>
      <c r="B57" s="172" t="s">
        <v>961</v>
      </c>
      <c r="C57" s="34" t="s">
        <v>49</v>
      </c>
      <c r="D57" s="195">
        <v>84</v>
      </c>
      <c r="E57" s="535"/>
      <c r="F57" s="45">
        <f t="shared" si="0"/>
        <v>0</v>
      </c>
      <c r="G57" s="155"/>
    </row>
    <row r="58" spans="1:7" ht="24" customHeight="1">
      <c r="A58" s="56" t="s">
        <v>104</v>
      </c>
      <c r="B58" s="172" t="s">
        <v>962</v>
      </c>
      <c r="C58" s="34" t="s">
        <v>77</v>
      </c>
      <c r="D58" s="195">
        <v>156</v>
      </c>
      <c r="E58" s="535"/>
      <c r="F58" s="45">
        <f t="shared" si="0"/>
        <v>0</v>
      </c>
      <c r="G58" s="155"/>
    </row>
    <row r="59" spans="1:7" ht="24" customHeight="1">
      <c r="A59" s="56" t="s">
        <v>139</v>
      </c>
      <c r="B59" s="172" t="s">
        <v>147</v>
      </c>
      <c r="C59" s="34" t="s">
        <v>49</v>
      </c>
      <c r="D59" s="195">
        <v>14</v>
      </c>
      <c r="E59" s="535"/>
      <c r="F59" s="45">
        <f t="shared" si="0"/>
        <v>0</v>
      </c>
      <c r="G59" s="155"/>
    </row>
    <row r="60" spans="1:7" ht="24" customHeight="1">
      <c r="A60" s="56" t="s">
        <v>317</v>
      </c>
      <c r="B60" s="172" t="s">
        <v>316</v>
      </c>
      <c r="C60" s="34" t="s">
        <v>77</v>
      </c>
      <c r="D60" s="195">
        <v>20</v>
      </c>
      <c r="E60" s="535"/>
      <c r="F60" s="45">
        <f t="shared" si="0"/>
        <v>0</v>
      </c>
      <c r="G60" s="155"/>
    </row>
    <row r="61" spans="1:7" ht="18" customHeight="1">
      <c r="A61" s="56" t="s">
        <v>963</v>
      </c>
      <c r="B61" s="172" t="s">
        <v>89</v>
      </c>
      <c r="C61" s="34" t="s">
        <v>49</v>
      </c>
      <c r="D61" s="195">
        <v>821</v>
      </c>
      <c r="E61" s="535"/>
      <c r="F61" s="45">
        <f t="shared" si="0"/>
        <v>0</v>
      </c>
      <c r="G61" s="155"/>
    </row>
    <row r="62" spans="1:7" ht="18" customHeight="1">
      <c r="A62" s="56" t="s">
        <v>964</v>
      </c>
      <c r="B62" s="172" t="s">
        <v>90</v>
      </c>
      <c r="C62" s="34" t="s">
        <v>49</v>
      </c>
      <c r="D62" s="195">
        <v>54</v>
      </c>
      <c r="E62" s="535"/>
      <c r="F62" s="45">
        <f t="shared" si="0"/>
        <v>0</v>
      </c>
      <c r="G62" s="155"/>
    </row>
    <row r="63" spans="1:7" s="101" customFormat="1">
      <c r="A63" s="43" t="s">
        <v>125</v>
      </c>
      <c r="B63" s="173" t="s">
        <v>96</v>
      </c>
      <c r="C63" s="28"/>
      <c r="D63" s="179"/>
      <c r="E63" s="541"/>
      <c r="F63" s="98"/>
      <c r="G63" s="158"/>
    </row>
    <row r="64" spans="1:7" ht="27">
      <c r="A64" s="44" t="s">
        <v>127</v>
      </c>
      <c r="B64" s="172" t="s">
        <v>98</v>
      </c>
      <c r="C64" s="31" t="s">
        <v>49</v>
      </c>
      <c r="D64" s="175">
        <v>807</v>
      </c>
      <c r="E64" s="535"/>
      <c r="F64" s="45">
        <f t="shared" si="0"/>
        <v>0</v>
      </c>
      <c r="G64" s="155"/>
    </row>
    <row r="65" spans="1:7" ht="27">
      <c r="A65" s="44" t="s">
        <v>129</v>
      </c>
      <c r="B65" s="172" t="s">
        <v>100</v>
      </c>
      <c r="C65" s="31" t="s">
        <v>77</v>
      </c>
      <c r="D65" s="175">
        <v>216</v>
      </c>
      <c r="E65" s="535"/>
      <c r="F65" s="45">
        <f t="shared" si="0"/>
        <v>0</v>
      </c>
      <c r="G65" s="155"/>
    </row>
    <row r="66" spans="1:7" ht="41.25" customHeight="1">
      <c r="A66" s="44" t="s">
        <v>130</v>
      </c>
      <c r="B66" s="172" t="s">
        <v>246</v>
      </c>
      <c r="C66" s="34" t="s">
        <v>49</v>
      </c>
      <c r="D66" s="175">
        <v>729</v>
      </c>
      <c r="E66" s="535"/>
      <c r="F66" s="45">
        <f t="shared" si="0"/>
        <v>0</v>
      </c>
      <c r="G66" s="155"/>
    </row>
    <row r="67" spans="1:7" ht="41.25" customHeight="1">
      <c r="A67" s="44" t="s">
        <v>131</v>
      </c>
      <c r="B67" s="172" t="s">
        <v>2489</v>
      </c>
      <c r="C67" s="31" t="s">
        <v>49</v>
      </c>
      <c r="D67" s="175">
        <v>77</v>
      </c>
      <c r="E67" s="535"/>
      <c r="F67" s="45">
        <f t="shared" si="0"/>
        <v>0</v>
      </c>
      <c r="G67" s="155"/>
    </row>
    <row r="68" spans="1:7" ht="56.25" customHeight="1">
      <c r="A68" s="44" t="s">
        <v>132</v>
      </c>
      <c r="B68" s="172" t="s">
        <v>103</v>
      </c>
      <c r="C68" s="31" t="s">
        <v>49</v>
      </c>
      <c r="D68" s="175">
        <v>116</v>
      </c>
      <c r="E68" s="535"/>
      <c r="F68" s="45">
        <f t="shared" si="0"/>
        <v>0</v>
      </c>
      <c r="G68" s="155"/>
    </row>
    <row r="69" spans="1:7" ht="40.5">
      <c r="A69" s="44" t="s">
        <v>133</v>
      </c>
      <c r="B69" s="172" t="s">
        <v>313</v>
      </c>
      <c r="C69" s="31" t="s">
        <v>49</v>
      </c>
      <c r="D69" s="175">
        <v>6</v>
      </c>
      <c r="E69" s="535"/>
      <c r="F69" s="45">
        <f t="shared" si="0"/>
        <v>0</v>
      </c>
      <c r="G69" s="155"/>
    </row>
    <row r="70" spans="1:7" s="101" customFormat="1">
      <c r="A70" s="43" t="s">
        <v>140</v>
      </c>
      <c r="B70" s="173" t="s">
        <v>126</v>
      </c>
      <c r="C70" s="28"/>
      <c r="D70" s="179"/>
      <c r="E70" s="541"/>
      <c r="F70" s="98"/>
      <c r="G70" s="158"/>
    </row>
    <row r="71" spans="1:7" ht="27">
      <c r="A71" s="44" t="s">
        <v>142</v>
      </c>
      <c r="B71" s="172" t="s">
        <v>128</v>
      </c>
      <c r="C71" s="31" t="s">
        <v>49</v>
      </c>
      <c r="D71" s="175">
        <v>1008</v>
      </c>
      <c r="E71" s="535"/>
      <c r="F71" s="45">
        <f t="shared" si="0"/>
        <v>0</v>
      </c>
      <c r="G71" s="155"/>
    </row>
    <row r="72" spans="1:7" ht="27">
      <c r="A72" s="44" t="s">
        <v>143</v>
      </c>
      <c r="B72" s="172" t="s">
        <v>134</v>
      </c>
      <c r="C72" s="31" t="s">
        <v>49</v>
      </c>
      <c r="D72" s="175">
        <v>237</v>
      </c>
      <c r="E72" s="535"/>
      <c r="F72" s="45">
        <f t="shared" si="0"/>
        <v>0</v>
      </c>
      <c r="G72" s="155"/>
    </row>
    <row r="73" spans="1:7" ht="27">
      <c r="A73" s="44" t="s">
        <v>148</v>
      </c>
      <c r="B73" s="172" t="s">
        <v>135</v>
      </c>
      <c r="C73" s="31" t="s">
        <v>49</v>
      </c>
      <c r="D73" s="163">
        <v>818</v>
      </c>
      <c r="E73" s="535"/>
      <c r="F73" s="45">
        <f t="shared" ref="F73:F136" si="1">ROUND(D73*E73,0)</f>
        <v>0</v>
      </c>
      <c r="G73" s="155"/>
    </row>
    <row r="74" spans="1:7" ht="27">
      <c r="A74" s="44" t="s">
        <v>150</v>
      </c>
      <c r="B74" s="172" t="s">
        <v>2539</v>
      </c>
      <c r="C74" s="31" t="s">
        <v>49</v>
      </c>
      <c r="D74" s="163">
        <v>194</v>
      </c>
      <c r="E74" s="535"/>
      <c r="F74" s="45">
        <f t="shared" si="1"/>
        <v>0</v>
      </c>
      <c r="G74" s="155"/>
    </row>
    <row r="75" spans="1:7" ht="27">
      <c r="A75" s="44" t="s">
        <v>176</v>
      </c>
      <c r="B75" s="172" t="s">
        <v>2098</v>
      </c>
      <c r="C75" s="31" t="s">
        <v>49</v>
      </c>
      <c r="D75" s="163">
        <v>83</v>
      </c>
      <c r="E75" s="535"/>
      <c r="F75" s="45">
        <f t="shared" si="1"/>
        <v>0</v>
      </c>
      <c r="G75" s="155"/>
    </row>
    <row r="76" spans="1:7" ht="36" customHeight="1">
      <c r="A76" s="44" t="s">
        <v>187</v>
      </c>
      <c r="B76" s="172" t="s">
        <v>298</v>
      </c>
      <c r="C76" s="31" t="s">
        <v>49</v>
      </c>
      <c r="D76" s="163">
        <v>53</v>
      </c>
      <c r="E76" s="535"/>
      <c r="F76" s="45">
        <f t="shared" si="1"/>
        <v>0</v>
      </c>
      <c r="G76" s="155"/>
    </row>
    <row r="77" spans="1:7" ht="28.5" customHeight="1">
      <c r="A77" s="44" t="s">
        <v>190</v>
      </c>
      <c r="B77" s="172" t="s">
        <v>308</v>
      </c>
      <c r="C77" s="31" t="s">
        <v>49</v>
      </c>
      <c r="D77" s="163">
        <v>18</v>
      </c>
      <c r="E77" s="535"/>
      <c r="F77" s="45">
        <f t="shared" si="1"/>
        <v>0</v>
      </c>
      <c r="G77" s="155"/>
    </row>
    <row r="78" spans="1:7" ht="27">
      <c r="A78" s="44" t="s">
        <v>191</v>
      </c>
      <c r="B78" s="172" t="s">
        <v>136</v>
      </c>
      <c r="C78" s="31" t="s">
        <v>49</v>
      </c>
      <c r="D78" s="163">
        <v>80</v>
      </c>
      <c r="E78" s="535"/>
      <c r="F78" s="45">
        <f t="shared" si="1"/>
        <v>0</v>
      </c>
      <c r="G78" s="155"/>
    </row>
    <row r="79" spans="1:7" ht="27">
      <c r="A79" s="44" t="s">
        <v>201</v>
      </c>
      <c r="B79" s="172" t="s">
        <v>2099</v>
      </c>
      <c r="C79" s="31" t="s">
        <v>77</v>
      </c>
      <c r="D79" s="163">
        <v>164</v>
      </c>
      <c r="E79" s="535"/>
      <c r="F79" s="45">
        <f t="shared" si="1"/>
        <v>0</v>
      </c>
      <c r="G79" s="155"/>
    </row>
    <row r="80" spans="1:7" ht="27">
      <c r="A80" s="44" t="s">
        <v>202</v>
      </c>
      <c r="B80" s="172" t="s">
        <v>2100</v>
      </c>
      <c r="C80" s="34" t="s">
        <v>77</v>
      </c>
      <c r="D80" s="163">
        <v>283</v>
      </c>
      <c r="E80" s="535"/>
      <c r="F80" s="45">
        <f t="shared" si="1"/>
        <v>0</v>
      </c>
      <c r="G80" s="155"/>
    </row>
    <row r="81" spans="1:7" ht="27">
      <c r="A81" s="44" t="s">
        <v>203</v>
      </c>
      <c r="B81" s="172" t="s">
        <v>299</v>
      </c>
      <c r="C81" s="31" t="s">
        <v>77</v>
      </c>
      <c r="D81" s="163">
        <v>283</v>
      </c>
      <c r="E81" s="535"/>
      <c r="F81" s="45">
        <f t="shared" si="1"/>
        <v>0</v>
      </c>
      <c r="G81" s="155"/>
    </row>
    <row r="82" spans="1:7" ht="30" customHeight="1">
      <c r="A82" s="44" t="s">
        <v>204</v>
      </c>
      <c r="B82" s="172" t="s">
        <v>137</v>
      </c>
      <c r="C82" s="31" t="s">
        <v>77</v>
      </c>
      <c r="D82" s="163">
        <v>140</v>
      </c>
      <c r="E82" s="535"/>
      <c r="F82" s="45">
        <f t="shared" si="1"/>
        <v>0</v>
      </c>
      <c r="G82" s="155"/>
    </row>
    <row r="83" spans="1:7" ht="41.25" customHeight="1">
      <c r="A83" s="44" t="s">
        <v>205</v>
      </c>
      <c r="B83" s="172" t="s">
        <v>310</v>
      </c>
      <c r="C83" s="31" t="s">
        <v>77</v>
      </c>
      <c r="D83" s="163">
        <v>17</v>
      </c>
      <c r="E83" s="535"/>
      <c r="F83" s="45">
        <f t="shared" si="1"/>
        <v>0</v>
      </c>
      <c r="G83" s="155"/>
    </row>
    <row r="84" spans="1:7" ht="27">
      <c r="A84" s="44" t="s">
        <v>206</v>
      </c>
      <c r="B84" s="172" t="s">
        <v>138</v>
      </c>
      <c r="C84" s="31" t="s">
        <v>77</v>
      </c>
      <c r="D84" s="163">
        <v>52</v>
      </c>
      <c r="E84" s="535"/>
      <c r="F84" s="45">
        <f t="shared" si="1"/>
        <v>0</v>
      </c>
      <c r="G84" s="155"/>
    </row>
    <row r="85" spans="1:7" ht="27">
      <c r="A85" s="44" t="s">
        <v>207</v>
      </c>
      <c r="B85" s="172" t="s">
        <v>311</v>
      </c>
      <c r="C85" s="31" t="s">
        <v>77</v>
      </c>
      <c r="D85" s="163">
        <v>12</v>
      </c>
      <c r="E85" s="535"/>
      <c r="F85" s="45">
        <f t="shared" si="1"/>
        <v>0</v>
      </c>
      <c r="G85" s="155"/>
    </row>
    <row r="86" spans="1:7" ht="54">
      <c r="A86" s="44" t="s">
        <v>208</v>
      </c>
      <c r="B86" s="172" t="s">
        <v>1009</v>
      </c>
      <c r="C86" s="31" t="s">
        <v>77</v>
      </c>
      <c r="D86" s="163">
        <v>15</v>
      </c>
      <c r="E86" s="535"/>
      <c r="F86" s="45">
        <f t="shared" si="1"/>
        <v>0</v>
      </c>
      <c r="G86" s="155"/>
    </row>
    <row r="87" spans="1:7" ht="54">
      <c r="A87" s="44" t="s">
        <v>210</v>
      </c>
      <c r="B87" s="172" t="s">
        <v>1010</v>
      </c>
      <c r="C87" s="31" t="s">
        <v>49</v>
      </c>
      <c r="D87" s="163">
        <v>2</v>
      </c>
      <c r="E87" s="535"/>
      <c r="F87" s="45">
        <f t="shared" si="1"/>
        <v>0</v>
      </c>
      <c r="G87" s="155"/>
    </row>
    <row r="88" spans="1:7" ht="54">
      <c r="A88" s="44" t="s">
        <v>211</v>
      </c>
      <c r="B88" s="172" t="s">
        <v>1011</v>
      </c>
      <c r="C88" s="31" t="s">
        <v>76</v>
      </c>
      <c r="D88" s="163">
        <v>3</v>
      </c>
      <c r="E88" s="535"/>
      <c r="F88" s="45">
        <f t="shared" si="1"/>
        <v>0</v>
      </c>
      <c r="G88" s="155"/>
    </row>
    <row r="89" spans="1:7" ht="40.5">
      <c r="A89" s="44" t="s">
        <v>302</v>
      </c>
      <c r="B89" s="172" t="s">
        <v>1012</v>
      </c>
      <c r="C89" s="31" t="s">
        <v>77</v>
      </c>
      <c r="D89" s="163">
        <v>15</v>
      </c>
      <c r="E89" s="535"/>
      <c r="F89" s="45">
        <f t="shared" si="1"/>
        <v>0</v>
      </c>
      <c r="G89" s="155"/>
    </row>
    <row r="90" spans="1:7" ht="40.5">
      <c r="A90" s="44" t="s">
        <v>312</v>
      </c>
      <c r="B90" s="172" t="s">
        <v>1013</v>
      </c>
      <c r="C90" s="31" t="s">
        <v>49</v>
      </c>
      <c r="D90" s="163">
        <v>2</v>
      </c>
      <c r="E90" s="535"/>
      <c r="F90" s="45">
        <f t="shared" si="1"/>
        <v>0</v>
      </c>
      <c r="G90" s="155"/>
    </row>
    <row r="91" spans="1:7" ht="27">
      <c r="A91" s="44" t="s">
        <v>956</v>
      </c>
      <c r="B91" s="172" t="s">
        <v>303</v>
      </c>
      <c r="C91" s="31" t="s">
        <v>49</v>
      </c>
      <c r="D91" s="163">
        <v>6</v>
      </c>
      <c r="E91" s="535"/>
      <c r="F91" s="45">
        <f t="shared" si="1"/>
        <v>0</v>
      </c>
      <c r="G91" s="155"/>
    </row>
    <row r="92" spans="1:7" s="101" customFormat="1">
      <c r="A92" s="43" t="s">
        <v>151</v>
      </c>
      <c r="B92" s="173" t="s">
        <v>141</v>
      </c>
      <c r="C92" s="28"/>
      <c r="D92" s="179"/>
      <c r="E92" s="541"/>
      <c r="F92" s="98"/>
      <c r="G92" s="158"/>
    </row>
    <row r="93" spans="1:7" ht="27">
      <c r="A93" s="44" t="s">
        <v>153</v>
      </c>
      <c r="B93" s="172" t="s">
        <v>2532</v>
      </c>
      <c r="C93" s="31" t="s">
        <v>49</v>
      </c>
      <c r="D93" s="175">
        <v>318</v>
      </c>
      <c r="E93" s="535"/>
      <c r="F93" s="45">
        <f t="shared" si="1"/>
        <v>0</v>
      </c>
      <c r="G93" s="155"/>
    </row>
    <row r="94" spans="1:7" ht="27">
      <c r="A94" s="44" t="s">
        <v>154</v>
      </c>
      <c r="B94" s="172" t="s">
        <v>186</v>
      </c>
      <c r="C94" s="31" t="s">
        <v>77</v>
      </c>
      <c r="D94" s="175">
        <v>289</v>
      </c>
      <c r="E94" s="535"/>
      <c r="F94" s="45">
        <f t="shared" si="1"/>
        <v>0</v>
      </c>
      <c r="G94" s="155"/>
    </row>
    <row r="95" spans="1:7" ht="27">
      <c r="A95" s="44" t="s">
        <v>155</v>
      </c>
      <c r="B95" s="172" t="s">
        <v>144</v>
      </c>
      <c r="C95" s="31" t="s">
        <v>49</v>
      </c>
      <c r="D95" s="175">
        <v>14</v>
      </c>
      <c r="E95" s="535"/>
      <c r="F95" s="45">
        <f t="shared" si="1"/>
        <v>0</v>
      </c>
      <c r="G95" s="155"/>
    </row>
    <row r="96" spans="1:7" ht="54">
      <c r="A96" s="44" t="s">
        <v>212</v>
      </c>
      <c r="B96" s="172" t="s">
        <v>149</v>
      </c>
      <c r="C96" s="31" t="s">
        <v>49</v>
      </c>
      <c r="D96" s="175">
        <v>255</v>
      </c>
      <c r="E96" s="535"/>
      <c r="F96" s="45">
        <f t="shared" si="1"/>
        <v>0</v>
      </c>
      <c r="G96" s="155"/>
    </row>
    <row r="97" spans="1:7" ht="73.5" customHeight="1">
      <c r="A97" s="44" t="s">
        <v>213</v>
      </c>
      <c r="B97" s="172" t="s">
        <v>2533</v>
      </c>
      <c r="C97" s="31" t="s">
        <v>49</v>
      </c>
      <c r="D97" s="175">
        <v>238</v>
      </c>
      <c r="E97" s="535"/>
      <c r="F97" s="45">
        <f t="shared" si="1"/>
        <v>0</v>
      </c>
      <c r="G97" s="155"/>
    </row>
    <row r="98" spans="1:7" ht="75.75" customHeight="1">
      <c r="A98" s="44" t="s">
        <v>214</v>
      </c>
      <c r="B98" s="172" t="s">
        <v>338</v>
      </c>
      <c r="C98" s="31" t="s">
        <v>77</v>
      </c>
      <c r="D98" s="175">
        <v>112</v>
      </c>
      <c r="E98" s="535"/>
      <c r="F98" s="45">
        <f t="shared" si="1"/>
        <v>0</v>
      </c>
      <c r="G98" s="155"/>
    </row>
    <row r="99" spans="1:7" ht="79.5" customHeight="1">
      <c r="A99" s="44" t="s">
        <v>215</v>
      </c>
      <c r="B99" s="172" t="s">
        <v>2534</v>
      </c>
      <c r="C99" s="31" t="s">
        <v>77</v>
      </c>
      <c r="D99" s="175">
        <v>52</v>
      </c>
      <c r="E99" s="535"/>
      <c r="F99" s="45">
        <f t="shared" si="1"/>
        <v>0</v>
      </c>
      <c r="G99" s="155"/>
    </row>
    <row r="100" spans="1:7" ht="96.75" customHeight="1">
      <c r="A100" s="44" t="s">
        <v>216</v>
      </c>
      <c r="B100" s="172" t="s">
        <v>436</v>
      </c>
      <c r="C100" s="31" t="s">
        <v>77</v>
      </c>
      <c r="D100" s="175">
        <v>340</v>
      </c>
      <c r="E100" s="535"/>
      <c r="F100" s="45">
        <f t="shared" si="1"/>
        <v>0</v>
      </c>
      <c r="G100" s="155"/>
    </row>
    <row r="101" spans="1:7" ht="40.5">
      <c r="A101" s="44" t="s">
        <v>327</v>
      </c>
      <c r="B101" s="172" t="s">
        <v>177</v>
      </c>
      <c r="C101" s="31" t="s">
        <v>77</v>
      </c>
      <c r="D101" s="175">
        <v>8</v>
      </c>
      <c r="E101" s="535"/>
      <c r="F101" s="45">
        <f t="shared" si="1"/>
        <v>0</v>
      </c>
      <c r="G101" s="155"/>
    </row>
    <row r="102" spans="1:7" ht="40.5">
      <c r="A102" s="44" t="s">
        <v>336</v>
      </c>
      <c r="B102" s="172" t="s">
        <v>189</v>
      </c>
      <c r="C102" s="31" t="s">
        <v>77</v>
      </c>
      <c r="D102" s="175">
        <v>8</v>
      </c>
      <c r="E102" s="535"/>
      <c r="F102" s="45">
        <f t="shared" si="1"/>
        <v>0</v>
      </c>
      <c r="G102" s="155"/>
    </row>
    <row r="103" spans="1:7" ht="27">
      <c r="A103" s="44" t="s">
        <v>337</v>
      </c>
      <c r="B103" s="172" t="s">
        <v>192</v>
      </c>
      <c r="C103" s="31" t="s">
        <v>77</v>
      </c>
      <c r="D103" s="175">
        <v>7</v>
      </c>
      <c r="E103" s="535"/>
      <c r="F103" s="45">
        <f t="shared" si="1"/>
        <v>0</v>
      </c>
      <c r="G103" s="155"/>
    </row>
    <row r="104" spans="1:7" ht="27">
      <c r="A104" s="44" t="s">
        <v>339</v>
      </c>
      <c r="B104" s="172" t="s">
        <v>328</v>
      </c>
      <c r="C104" s="31" t="s">
        <v>76</v>
      </c>
      <c r="D104" s="175">
        <v>2</v>
      </c>
      <c r="E104" s="535"/>
      <c r="F104" s="45">
        <f t="shared" si="1"/>
        <v>0</v>
      </c>
      <c r="G104" s="155"/>
    </row>
    <row r="105" spans="1:7" s="101" customFormat="1">
      <c r="A105" s="43" t="s">
        <v>158</v>
      </c>
      <c r="B105" s="173" t="s">
        <v>152</v>
      </c>
      <c r="C105" s="28"/>
      <c r="D105" s="179"/>
      <c r="E105" s="541"/>
      <c r="F105" s="98"/>
      <c r="G105" s="158"/>
    </row>
    <row r="106" spans="1:7" ht="27">
      <c r="A106" s="44" t="s">
        <v>160</v>
      </c>
      <c r="B106" s="172" t="s">
        <v>156</v>
      </c>
      <c r="C106" s="31" t="s">
        <v>49</v>
      </c>
      <c r="D106" s="175">
        <v>368</v>
      </c>
      <c r="E106" s="535"/>
      <c r="F106" s="45">
        <f t="shared" si="1"/>
        <v>0</v>
      </c>
      <c r="G106" s="155"/>
    </row>
    <row r="107" spans="1:7" ht="27">
      <c r="A107" s="44" t="s">
        <v>162</v>
      </c>
      <c r="B107" s="172" t="s">
        <v>157</v>
      </c>
      <c r="C107" s="31" t="s">
        <v>77</v>
      </c>
      <c r="D107" s="175">
        <v>6</v>
      </c>
      <c r="E107" s="535"/>
      <c r="F107" s="45">
        <f t="shared" si="1"/>
        <v>0</v>
      </c>
      <c r="G107" s="155"/>
    </row>
    <row r="108" spans="1:7" s="101" customFormat="1">
      <c r="A108" s="43" t="s">
        <v>165</v>
      </c>
      <c r="B108" s="173" t="s">
        <v>159</v>
      </c>
      <c r="C108" s="28"/>
      <c r="D108" s="179"/>
      <c r="E108" s="541"/>
      <c r="F108" s="98"/>
      <c r="G108" s="158"/>
    </row>
    <row r="109" spans="1:7" ht="40.5">
      <c r="A109" s="44" t="s">
        <v>167</v>
      </c>
      <c r="B109" s="172" t="s">
        <v>161</v>
      </c>
      <c r="C109" s="31" t="s">
        <v>49</v>
      </c>
      <c r="D109" s="175">
        <v>680</v>
      </c>
      <c r="E109" s="535"/>
      <c r="F109" s="45">
        <f t="shared" si="1"/>
        <v>0</v>
      </c>
      <c r="G109" s="155"/>
    </row>
    <row r="110" spans="1:7" ht="27">
      <c r="A110" s="44" t="s">
        <v>168</v>
      </c>
      <c r="B110" s="172" t="s">
        <v>163</v>
      </c>
      <c r="C110" s="31" t="s">
        <v>49</v>
      </c>
      <c r="D110" s="175">
        <v>254</v>
      </c>
      <c r="E110" s="535"/>
      <c r="F110" s="45">
        <f t="shared" si="1"/>
        <v>0</v>
      </c>
      <c r="G110" s="155"/>
    </row>
    <row r="111" spans="1:7" ht="27">
      <c r="A111" s="44" t="s">
        <v>169</v>
      </c>
      <c r="B111" s="172" t="s">
        <v>164</v>
      </c>
      <c r="C111" s="31" t="s">
        <v>49</v>
      </c>
      <c r="D111" s="175">
        <v>80</v>
      </c>
      <c r="E111" s="535"/>
      <c r="F111" s="45">
        <f t="shared" si="1"/>
        <v>0</v>
      </c>
      <c r="G111" s="155"/>
    </row>
    <row r="112" spans="1:7" s="101" customFormat="1">
      <c r="A112" s="43" t="s">
        <v>170</v>
      </c>
      <c r="B112" s="173" t="s">
        <v>166</v>
      </c>
      <c r="C112" s="28"/>
      <c r="D112" s="179"/>
      <c r="E112" s="541"/>
      <c r="F112" s="98"/>
      <c r="G112" s="158"/>
    </row>
    <row r="113" spans="1:7" ht="40.5">
      <c r="A113" s="44" t="s">
        <v>217</v>
      </c>
      <c r="B113" s="172" t="s">
        <v>247</v>
      </c>
      <c r="C113" s="31" t="s">
        <v>76</v>
      </c>
      <c r="D113" s="175">
        <v>9</v>
      </c>
      <c r="E113" s="535"/>
      <c r="F113" s="45">
        <f t="shared" si="1"/>
        <v>0</v>
      </c>
      <c r="G113" s="155"/>
    </row>
    <row r="114" spans="1:7" ht="45" customHeight="1">
      <c r="A114" s="44" t="s">
        <v>218</v>
      </c>
      <c r="B114" s="172" t="s">
        <v>248</v>
      </c>
      <c r="C114" s="31" t="s">
        <v>76</v>
      </c>
      <c r="D114" s="175">
        <v>1</v>
      </c>
      <c r="E114" s="535"/>
      <c r="F114" s="45">
        <f t="shared" si="1"/>
        <v>0</v>
      </c>
      <c r="G114" s="155"/>
    </row>
    <row r="115" spans="1:7" ht="84" customHeight="1">
      <c r="A115" s="44" t="s">
        <v>219</v>
      </c>
      <c r="B115" s="172" t="s">
        <v>958</v>
      </c>
      <c r="C115" s="31" t="s">
        <v>76</v>
      </c>
      <c r="D115" s="175">
        <v>1</v>
      </c>
      <c r="E115" s="535"/>
      <c r="F115" s="45">
        <f t="shared" si="1"/>
        <v>0</v>
      </c>
      <c r="G115" s="155"/>
    </row>
    <row r="116" spans="1:7" ht="40.5">
      <c r="A116" s="44" t="s">
        <v>220</v>
      </c>
      <c r="B116" s="172" t="s">
        <v>249</v>
      </c>
      <c r="C116" s="31" t="s">
        <v>76</v>
      </c>
      <c r="D116" s="175">
        <v>2</v>
      </c>
      <c r="E116" s="535"/>
      <c r="F116" s="45">
        <f t="shared" si="1"/>
        <v>0</v>
      </c>
      <c r="G116" s="155"/>
    </row>
    <row r="117" spans="1:7" ht="75.75" customHeight="1">
      <c r="A117" s="44" t="s">
        <v>221</v>
      </c>
      <c r="B117" s="172" t="s">
        <v>950</v>
      </c>
      <c r="C117" s="31" t="s">
        <v>76</v>
      </c>
      <c r="D117" s="175">
        <v>1</v>
      </c>
      <c r="E117" s="535"/>
      <c r="F117" s="45">
        <f t="shared" si="1"/>
        <v>0</v>
      </c>
      <c r="G117" s="155"/>
    </row>
    <row r="118" spans="1:7" ht="45" customHeight="1">
      <c r="A118" s="44" t="s">
        <v>250</v>
      </c>
      <c r="B118" s="172" t="s">
        <v>260</v>
      </c>
      <c r="C118" s="31" t="s">
        <v>76</v>
      </c>
      <c r="D118" s="175">
        <v>1</v>
      </c>
      <c r="E118" s="535"/>
      <c r="F118" s="45">
        <f t="shared" si="1"/>
        <v>0</v>
      </c>
      <c r="G118" s="155"/>
    </row>
    <row r="119" spans="1:7" ht="83.25" customHeight="1">
      <c r="A119" s="44" t="s">
        <v>251</v>
      </c>
      <c r="B119" s="172" t="s">
        <v>959</v>
      </c>
      <c r="C119" s="31" t="s">
        <v>76</v>
      </c>
      <c r="D119" s="175">
        <v>1</v>
      </c>
      <c r="E119" s="535"/>
      <c r="F119" s="45">
        <f t="shared" si="1"/>
        <v>0</v>
      </c>
      <c r="G119" s="155"/>
    </row>
    <row r="120" spans="1:7" ht="85.5" customHeight="1">
      <c r="A120" s="44" t="s">
        <v>252</v>
      </c>
      <c r="B120" s="172" t="s">
        <v>960</v>
      </c>
      <c r="C120" s="31" t="s">
        <v>76</v>
      </c>
      <c r="D120" s="175">
        <v>1</v>
      </c>
      <c r="E120" s="535"/>
      <c r="F120" s="45">
        <f t="shared" si="1"/>
        <v>0</v>
      </c>
      <c r="G120" s="155"/>
    </row>
    <row r="121" spans="1:7" ht="73.5" customHeight="1">
      <c r="A121" s="44" t="s">
        <v>253</v>
      </c>
      <c r="B121" s="172" t="s">
        <v>951</v>
      </c>
      <c r="C121" s="31" t="s">
        <v>76</v>
      </c>
      <c r="D121" s="175">
        <v>1</v>
      </c>
      <c r="E121" s="535"/>
      <c r="F121" s="45">
        <f t="shared" si="1"/>
        <v>0</v>
      </c>
      <c r="G121" s="155"/>
    </row>
    <row r="122" spans="1:7" ht="46.5" customHeight="1">
      <c r="A122" s="44" t="s">
        <v>254</v>
      </c>
      <c r="B122" s="172" t="s">
        <v>262</v>
      </c>
      <c r="C122" s="31" t="s">
        <v>76</v>
      </c>
      <c r="D122" s="175">
        <v>1</v>
      </c>
      <c r="E122" s="535"/>
      <c r="F122" s="45">
        <f t="shared" si="1"/>
        <v>0</v>
      </c>
      <c r="G122" s="155"/>
    </row>
    <row r="123" spans="1:7" ht="48.75" customHeight="1">
      <c r="A123" s="44" t="s">
        <v>255</v>
      </c>
      <c r="B123" s="172" t="s">
        <v>261</v>
      </c>
      <c r="C123" s="31" t="s">
        <v>76</v>
      </c>
      <c r="D123" s="175">
        <v>20</v>
      </c>
      <c r="E123" s="535"/>
      <c r="F123" s="45">
        <f t="shared" si="1"/>
        <v>0</v>
      </c>
      <c r="G123" s="155"/>
    </row>
    <row r="124" spans="1:7" ht="48" customHeight="1">
      <c r="A124" s="44" t="s">
        <v>256</v>
      </c>
      <c r="B124" s="172" t="s">
        <v>263</v>
      </c>
      <c r="C124" s="31" t="s">
        <v>76</v>
      </c>
      <c r="D124" s="175">
        <v>1</v>
      </c>
      <c r="E124" s="535"/>
      <c r="F124" s="45">
        <f t="shared" si="1"/>
        <v>0</v>
      </c>
      <c r="G124" s="155"/>
    </row>
    <row r="125" spans="1:7" ht="40.5">
      <c r="A125" s="44" t="s">
        <v>257</v>
      </c>
      <c r="B125" s="172" t="s">
        <v>282</v>
      </c>
      <c r="C125" s="31" t="s">
        <v>76</v>
      </c>
      <c r="D125" s="175">
        <v>1</v>
      </c>
      <c r="E125" s="535"/>
      <c r="F125" s="45">
        <f t="shared" si="1"/>
        <v>0</v>
      </c>
      <c r="G125" s="155"/>
    </row>
    <row r="126" spans="1:7" ht="99" customHeight="1">
      <c r="A126" s="44" t="s">
        <v>258</v>
      </c>
      <c r="B126" s="172" t="s">
        <v>265</v>
      </c>
      <c r="C126" s="31" t="s">
        <v>76</v>
      </c>
      <c r="D126" s="175">
        <v>1</v>
      </c>
      <c r="E126" s="535"/>
      <c r="F126" s="45">
        <f t="shared" si="1"/>
        <v>0</v>
      </c>
      <c r="G126" s="155"/>
    </row>
    <row r="127" spans="1:7" ht="40.5">
      <c r="A127" s="44" t="s">
        <v>259</v>
      </c>
      <c r="B127" s="172" t="s">
        <v>266</v>
      </c>
      <c r="C127" s="31" t="s">
        <v>76</v>
      </c>
      <c r="D127" s="175">
        <v>2</v>
      </c>
      <c r="E127" s="535"/>
      <c r="F127" s="45">
        <f t="shared" si="1"/>
        <v>0</v>
      </c>
      <c r="G127" s="155"/>
    </row>
    <row r="128" spans="1:7" ht="105" customHeight="1">
      <c r="A128" s="44" t="s">
        <v>267</v>
      </c>
      <c r="B128" s="172" t="s">
        <v>953</v>
      </c>
      <c r="C128" s="31" t="s">
        <v>76</v>
      </c>
      <c r="D128" s="175">
        <v>1</v>
      </c>
      <c r="E128" s="535"/>
      <c r="F128" s="45">
        <f t="shared" si="1"/>
        <v>0</v>
      </c>
      <c r="G128" s="155"/>
    </row>
    <row r="129" spans="1:7" ht="69" customHeight="1">
      <c r="A129" s="44" t="s">
        <v>268</v>
      </c>
      <c r="B129" s="172" t="s">
        <v>952</v>
      </c>
      <c r="C129" s="31" t="s">
        <v>76</v>
      </c>
      <c r="D129" s="175">
        <v>1</v>
      </c>
      <c r="E129" s="535"/>
      <c r="F129" s="45">
        <f t="shared" si="1"/>
        <v>0</v>
      </c>
      <c r="G129" s="155"/>
    </row>
    <row r="130" spans="1:7" ht="27">
      <c r="A130" s="44" t="s">
        <v>269</v>
      </c>
      <c r="B130" s="172" t="s">
        <v>273</v>
      </c>
      <c r="C130" s="31" t="s">
        <v>76</v>
      </c>
      <c r="D130" s="175">
        <v>1</v>
      </c>
      <c r="E130" s="535"/>
      <c r="F130" s="45">
        <f t="shared" si="1"/>
        <v>0</v>
      </c>
      <c r="G130" s="155"/>
    </row>
    <row r="131" spans="1:7" ht="27">
      <c r="A131" s="44" t="s">
        <v>270</v>
      </c>
      <c r="B131" s="172" t="s">
        <v>274</v>
      </c>
      <c r="C131" s="31" t="s">
        <v>76</v>
      </c>
      <c r="D131" s="175">
        <v>28</v>
      </c>
      <c r="E131" s="535"/>
      <c r="F131" s="45">
        <f t="shared" si="1"/>
        <v>0</v>
      </c>
      <c r="G131" s="155"/>
    </row>
    <row r="132" spans="1:7" ht="27">
      <c r="A132" s="44" t="s">
        <v>271</v>
      </c>
      <c r="B132" s="172" t="s">
        <v>275</v>
      </c>
      <c r="C132" s="31" t="s">
        <v>76</v>
      </c>
      <c r="D132" s="175">
        <v>14</v>
      </c>
      <c r="E132" s="535"/>
      <c r="F132" s="45">
        <f t="shared" si="1"/>
        <v>0</v>
      </c>
      <c r="G132" s="155"/>
    </row>
    <row r="133" spans="1:7" ht="27">
      <c r="A133" s="44" t="s">
        <v>272</v>
      </c>
      <c r="B133" s="172" t="s">
        <v>276</v>
      </c>
      <c r="C133" s="31" t="s">
        <v>49</v>
      </c>
      <c r="D133" s="175">
        <v>175</v>
      </c>
      <c r="E133" s="535"/>
      <c r="F133" s="45">
        <f t="shared" si="1"/>
        <v>0</v>
      </c>
      <c r="G133" s="155"/>
    </row>
    <row r="134" spans="1:7" s="101" customFormat="1">
      <c r="A134" s="43" t="s">
        <v>172</v>
      </c>
      <c r="B134" s="173" t="s">
        <v>171</v>
      </c>
      <c r="C134" s="28"/>
      <c r="D134" s="179"/>
      <c r="E134" s="541"/>
      <c r="F134" s="98"/>
      <c r="G134" s="158"/>
    </row>
    <row r="135" spans="1:7" ht="40.5">
      <c r="A135" s="44" t="s">
        <v>280</v>
      </c>
      <c r="B135" s="172" t="s">
        <v>281</v>
      </c>
      <c r="C135" s="31" t="s">
        <v>77</v>
      </c>
      <c r="D135" s="175">
        <v>8</v>
      </c>
      <c r="E135" s="535"/>
      <c r="F135" s="45">
        <f t="shared" si="1"/>
        <v>0</v>
      </c>
      <c r="G135" s="155"/>
    </row>
    <row r="136" spans="1:7" ht="40.5">
      <c r="A136" s="44" t="s">
        <v>284</v>
      </c>
      <c r="B136" s="172" t="s">
        <v>283</v>
      </c>
      <c r="C136" s="31" t="s">
        <v>77</v>
      </c>
      <c r="D136" s="175">
        <v>32</v>
      </c>
      <c r="E136" s="535"/>
      <c r="F136" s="45">
        <f t="shared" si="1"/>
        <v>0</v>
      </c>
      <c r="G136" s="155"/>
    </row>
    <row r="137" spans="1:7" ht="40.5">
      <c r="A137" s="44" t="s">
        <v>304</v>
      </c>
      <c r="B137" s="172" t="s">
        <v>306</v>
      </c>
      <c r="C137" s="31" t="s">
        <v>77</v>
      </c>
      <c r="D137" s="175">
        <v>11</v>
      </c>
      <c r="E137" s="535"/>
      <c r="F137" s="45">
        <f t="shared" ref="F137:F179" si="2">ROUND(D137*E137,0)</f>
        <v>0</v>
      </c>
      <c r="G137" s="155"/>
    </row>
    <row r="138" spans="1:7" ht="45" customHeight="1">
      <c r="A138" s="44" t="s">
        <v>305</v>
      </c>
      <c r="B138" s="172" t="s">
        <v>307</v>
      </c>
      <c r="C138" s="31" t="s">
        <v>77</v>
      </c>
      <c r="D138" s="175">
        <v>18</v>
      </c>
      <c r="E138" s="535"/>
      <c r="F138" s="45">
        <f t="shared" si="2"/>
        <v>0</v>
      </c>
      <c r="G138" s="155"/>
    </row>
    <row r="139" spans="1:7" ht="40.5">
      <c r="A139" s="44" t="s">
        <v>318</v>
      </c>
      <c r="B139" s="172" t="s">
        <v>957</v>
      </c>
      <c r="C139" s="31" t="s">
        <v>77</v>
      </c>
      <c r="D139" s="175">
        <v>12</v>
      </c>
      <c r="E139" s="535"/>
      <c r="F139" s="45">
        <f t="shared" si="2"/>
        <v>0</v>
      </c>
      <c r="G139" s="155"/>
    </row>
    <row r="140" spans="1:7" ht="27">
      <c r="A140" s="44" t="s">
        <v>319</v>
      </c>
      <c r="B140" s="172" t="s">
        <v>322</v>
      </c>
      <c r="C140" s="31" t="s">
        <v>76</v>
      </c>
      <c r="D140" s="175">
        <v>9</v>
      </c>
      <c r="E140" s="535"/>
      <c r="F140" s="45">
        <f t="shared" si="2"/>
        <v>0</v>
      </c>
      <c r="G140" s="155"/>
    </row>
    <row r="141" spans="1:7" ht="27">
      <c r="A141" s="44" t="s">
        <v>320</v>
      </c>
      <c r="B141" s="172" t="s">
        <v>324</v>
      </c>
      <c r="C141" s="31" t="s">
        <v>76</v>
      </c>
      <c r="D141" s="175">
        <v>1</v>
      </c>
      <c r="E141" s="535"/>
      <c r="F141" s="45">
        <f t="shared" si="2"/>
        <v>0</v>
      </c>
      <c r="G141" s="155"/>
    </row>
    <row r="142" spans="1:7" ht="27">
      <c r="A142" s="44" t="s">
        <v>323</v>
      </c>
      <c r="B142" s="172" t="s">
        <v>321</v>
      </c>
      <c r="C142" s="31" t="s">
        <v>76</v>
      </c>
      <c r="D142" s="175">
        <v>5</v>
      </c>
      <c r="E142" s="535"/>
      <c r="F142" s="45">
        <f t="shared" si="2"/>
        <v>0</v>
      </c>
      <c r="G142" s="155"/>
    </row>
    <row r="143" spans="1:7" s="101" customFormat="1" ht="18" customHeight="1">
      <c r="A143" s="43" t="s">
        <v>174</v>
      </c>
      <c r="B143" s="173" t="s">
        <v>173</v>
      </c>
      <c r="C143" s="28"/>
      <c r="D143" s="179"/>
      <c r="E143" s="541"/>
      <c r="F143" s="98"/>
      <c r="G143" s="158"/>
    </row>
    <row r="144" spans="1:7" ht="42.75" customHeight="1">
      <c r="A144" s="44" t="s">
        <v>277</v>
      </c>
      <c r="B144" s="172" t="s">
        <v>954</v>
      </c>
      <c r="C144" s="31" t="s">
        <v>76</v>
      </c>
      <c r="D144" s="175">
        <v>2</v>
      </c>
      <c r="E144" s="535"/>
      <c r="F144" s="45">
        <f t="shared" si="2"/>
        <v>0</v>
      </c>
      <c r="G144" s="155"/>
    </row>
    <row r="145" spans="1:7" ht="67.5" customHeight="1">
      <c r="A145" s="44" t="s">
        <v>278</v>
      </c>
      <c r="B145" s="172" t="s">
        <v>955</v>
      </c>
      <c r="C145" s="31" t="s">
        <v>76</v>
      </c>
      <c r="D145" s="175">
        <v>28</v>
      </c>
      <c r="E145" s="535"/>
      <c r="F145" s="45">
        <f t="shared" si="2"/>
        <v>0</v>
      </c>
      <c r="G145" s="155"/>
    </row>
    <row r="146" spans="1:7" ht="68.25" customHeight="1">
      <c r="A146" s="44" t="s">
        <v>279</v>
      </c>
      <c r="B146" s="172" t="s">
        <v>2490</v>
      </c>
      <c r="C146" s="31" t="s">
        <v>77</v>
      </c>
      <c r="D146" s="175">
        <v>21</v>
      </c>
      <c r="E146" s="535"/>
      <c r="F146" s="45">
        <f t="shared" si="2"/>
        <v>0</v>
      </c>
      <c r="G146" s="155"/>
    </row>
    <row r="147" spans="1:7" ht="63.75" customHeight="1">
      <c r="A147" s="44" t="s">
        <v>287</v>
      </c>
      <c r="B147" s="172" t="s">
        <v>2491</v>
      </c>
      <c r="C147" s="31" t="s">
        <v>76</v>
      </c>
      <c r="D147" s="175">
        <v>1</v>
      </c>
      <c r="E147" s="535"/>
      <c r="F147" s="45">
        <f t="shared" si="2"/>
        <v>0</v>
      </c>
      <c r="G147" s="155"/>
    </row>
    <row r="148" spans="1:7" ht="40.5">
      <c r="A148" s="44" t="s">
        <v>288</v>
      </c>
      <c r="B148" s="172" t="s">
        <v>291</v>
      </c>
      <c r="C148" s="31" t="s">
        <v>77</v>
      </c>
      <c r="D148" s="175">
        <v>21</v>
      </c>
      <c r="E148" s="535"/>
      <c r="F148" s="45">
        <f t="shared" si="2"/>
        <v>0</v>
      </c>
      <c r="G148" s="155"/>
    </row>
    <row r="149" spans="1:7" ht="27">
      <c r="A149" s="44" t="s">
        <v>325</v>
      </c>
      <c r="B149" s="172" t="s">
        <v>330</v>
      </c>
      <c r="C149" s="31" t="s">
        <v>77</v>
      </c>
      <c r="D149" s="175">
        <v>5</v>
      </c>
      <c r="E149" s="535"/>
      <c r="F149" s="45">
        <f t="shared" si="2"/>
        <v>0</v>
      </c>
      <c r="G149" s="155"/>
    </row>
    <row r="150" spans="1:7" ht="27">
      <c r="A150" s="44" t="s">
        <v>326</v>
      </c>
      <c r="B150" s="172" t="s">
        <v>331</v>
      </c>
      <c r="C150" s="31" t="s">
        <v>77</v>
      </c>
      <c r="D150" s="175">
        <v>5</v>
      </c>
      <c r="E150" s="535"/>
      <c r="F150" s="45">
        <f t="shared" si="2"/>
        <v>0</v>
      </c>
      <c r="G150" s="155"/>
    </row>
    <row r="151" spans="1:7" s="101" customFormat="1">
      <c r="A151" s="43" t="s">
        <v>188</v>
      </c>
      <c r="B151" s="173" t="s">
        <v>175</v>
      </c>
      <c r="C151" s="28"/>
      <c r="D151" s="179"/>
      <c r="E151" s="541"/>
      <c r="F151" s="98"/>
      <c r="G151" s="158"/>
    </row>
    <row r="152" spans="1:7" ht="40.5">
      <c r="A152" s="44" t="s">
        <v>222</v>
      </c>
      <c r="B152" s="172" t="s">
        <v>179</v>
      </c>
      <c r="C152" s="31" t="s">
        <v>76</v>
      </c>
      <c r="D152" s="175">
        <v>8</v>
      </c>
      <c r="E152" s="535"/>
      <c r="F152" s="45">
        <f t="shared" si="2"/>
        <v>0</v>
      </c>
      <c r="G152" s="155"/>
    </row>
    <row r="153" spans="1:7" ht="27.75" customHeight="1">
      <c r="A153" s="44" t="s">
        <v>223</v>
      </c>
      <c r="B153" s="172" t="s">
        <v>2101</v>
      </c>
      <c r="C153" s="31" t="s">
        <v>76</v>
      </c>
      <c r="D153" s="175">
        <v>6</v>
      </c>
      <c r="E153" s="535"/>
      <c r="F153" s="45">
        <f t="shared" si="2"/>
        <v>0</v>
      </c>
      <c r="G153" s="155"/>
    </row>
    <row r="154" spans="1:7" ht="27">
      <c r="A154" s="44" t="s">
        <v>224</v>
      </c>
      <c r="B154" s="172" t="s">
        <v>178</v>
      </c>
      <c r="C154" s="31" t="s">
        <v>76</v>
      </c>
      <c r="D154" s="175">
        <v>6</v>
      </c>
      <c r="E154" s="535"/>
      <c r="F154" s="45">
        <f t="shared" si="2"/>
        <v>0</v>
      </c>
      <c r="G154" s="155"/>
    </row>
    <row r="155" spans="1:7" ht="38.25" customHeight="1">
      <c r="A155" s="44" t="s">
        <v>225</v>
      </c>
      <c r="B155" s="172" t="s">
        <v>563</v>
      </c>
      <c r="C155" s="31" t="s">
        <v>76</v>
      </c>
      <c r="D155" s="175">
        <v>16</v>
      </c>
      <c r="E155" s="535"/>
      <c r="F155" s="45">
        <f t="shared" si="2"/>
        <v>0</v>
      </c>
      <c r="G155" s="155"/>
    </row>
    <row r="156" spans="1:7" ht="23.25" customHeight="1">
      <c r="A156" s="44" t="s">
        <v>226</v>
      </c>
      <c r="B156" s="172" t="s">
        <v>181</v>
      </c>
      <c r="C156" s="31" t="s">
        <v>76</v>
      </c>
      <c r="D156" s="175">
        <v>4</v>
      </c>
      <c r="E156" s="535"/>
      <c r="F156" s="45">
        <f t="shared" si="2"/>
        <v>0</v>
      </c>
      <c r="G156" s="155"/>
    </row>
    <row r="157" spans="1:7" ht="22.5" customHeight="1">
      <c r="A157" s="44" t="s">
        <v>227</v>
      </c>
      <c r="B157" s="172" t="s">
        <v>285</v>
      </c>
      <c r="C157" s="31" t="s">
        <v>76</v>
      </c>
      <c r="D157" s="175">
        <v>1</v>
      </c>
      <c r="E157" s="535"/>
      <c r="F157" s="45">
        <f t="shared" si="2"/>
        <v>0</v>
      </c>
      <c r="G157" s="155"/>
    </row>
    <row r="158" spans="1:7" ht="40.5">
      <c r="A158" s="44" t="s">
        <v>228</v>
      </c>
      <c r="B158" s="172" t="s">
        <v>2102</v>
      </c>
      <c r="C158" s="31" t="s">
        <v>76</v>
      </c>
      <c r="D158" s="175">
        <v>3</v>
      </c>
      <c r="E158" s="535"/>
      <c r="F158" s="45">
        <f t="shared" si="2"/>
        <v>0</v>
      </c>
      <c r="G158" s="155"/>
    </row>
    <row r="159" spans="1:7" ht="27" customHeight="1">
      <c r="A159" s="44" t="s">
        <v>229</v>
      </c>
      <c r="B159" s="172" t="s">
        <v>431</v>
      </c>
      <c r="C159" s="31" t="s">
        <v>76</v>
      </c>
      <c r="D159" s="175">
        <v>2</v>
      </c>
      <c r="E159" s="535"/>
      <c r="F159" s="45">
        <f t="shared" si="2"/>
        <v>0</v>
      </c>
      <c r="G159" s="155"/>
    </row>
    <row r="160" spans="1:7" ht="17.25" customHeight="1">
      <c r="A160" s="44" t="s">
        <v>230</v>
      </c>
      <c r="B160" s="172" t="s">
        <v>289</v>
      </c>
      <c r="C160" s="31" t="s">
        <v>76</v>
      </c>
      <c r="D160" s="175">
        <v>2</v>
      </c>
      <c r="E160" s="535"/>
      <c r="F160" s="45">
        <f t="shared" si="2"/>
        <v>0</v>
      </c>
      <c r="G160" s="155"/>
    </row>
    <row r="161" spans="1:7" ht="27">
      <c r="A161" s="44" t="s">
        <v>231</v>
      </c>
      <c r="B161" s="172" t="s">
        <v>180</v>
      </c>
      <c r="C161" s="31" t="s">
        <v>76</v>
      </c>
      <c r="D161" s="175">
        <v>4</v>
      </c>
      <c r="E161" s="535"/>
      <c r="F161" s="45">
        <f t="shared" si="2"/>
        <v>0</v>
      </c>
      <c r="G161" s="155"/>
    </row>
    <row r="162" spans="1:7" ht="33" customHeight="1">
      <c r="A162" s="44" t="s">
        <v>232</v>
      </c>
      <c r="B162" s="172" t="s">
        <v>193</v>
      </c>
      <c r="C162" s="31" t="s">
        <v>76</v>
      </c>
      <c r="D162" s="175">
        <v>10</v>
      </c>
      <c r="E162" s="535"/>
      <c r="F162" s="45">
        <f t="shared" si="2"/>
        <v>0</v>
      </c>
      <c r="G162" s="155"/>
    </row>
    <row r="163" spans="1:7" ht="27">
      <c r="A163" s="44" t="s">
        <v>233</v>
      </c>
      <c r="B163" s="172" t="s">
        <v>182</v>
      </c>
      <c r="C163" s="31" t="s">
        <v>76</v>
      </c>
      <c r="D163" s="175">
        <v>14</v>
      </c>
      <c r="E163" s="535"/>
      <c r="F163" s="45">
        <f t="shared" si="2"/>
        <v>0</v>
      </c>
      <c r="G163" s="155"/>
    </row>
    <row r="164" spans="1:7" ht="27">
      <c r="A164" s="44" t="s">
        <v>234</v>
      </c>
      <c r="B164" s="172" t="s">
        <v>183</v>
      </c>
      <c r="C164" s="31" t="s">
        <v>76</v>
      </c>
      <c r="D164" s="175">
        <v>6</v>
      </c>
      <c r="E164" s="535"/>
      <c r="F164" s="45">
        <f t="shared" si="2"/>
        <v>0</v>
      </c>
      <c r="G164" s="155"/>
    </row>
    <row r="165" spans="1:7" ht="20.25" customHeight="1">
      <c r="A165" s="44" t="s">
        <v>235</v>
      </c>
      <c r="B165" s="172" t="s">
        <v>329</v>
      </c>
      <c r="C165" s="31" t="s">
        <v>76</v>
      </c>
      <c r="D165" s="175">
        <v>2</v>
      </c>
      <c r="E165" s="535"/>
      <c r="F165" s="45">
        <f t="shared" si="2"/>
        <v>0</v>
      </c>
      <c r="G165" s="155"/>
    </row>
    <row r="166" spans="1:7" ht="20.25" customHeight="1">
      <c r="A166" s="44" t="s">
        <v>286</v>
      </c>
      <c r="B166" s="172" t="s">
        <v>185</v>
      </c>
      <c r="C166" s="31" t="s">
        <v>76</v>
      </c>
      <c r="D166" s="175">
        <v>12</v>
      </c>
      <c r="E166" s="535"/>
      <c r="F166" s="45">
        <f t="shared" si="2"/>
        <v>0</v>
      </c>
      <c r="G166" s="155"/>
    </row>
    <row r="167" spans="1:7" ht="20.25" customHeight="1">
      <c r="A167" s="44" t="s">
        <v>290</v>
      </c>
      <c r="B167" s="172" t="s">
        <v>184</v>
      </c>
      <c r="C167" s="31" t="s">
        <v>76</v>
      </c>
      <c r="D167" s="175">
        <v>13</v>
      </c>
      <c r="E167" s="535"/>
      <c r="F167" s="45">
        <f t="shared" si="2"/>
        <v>0</v>
      </c>
      <c r="G167" s="155"/>
    </row>
    <row r="168" spans="1:7" ht="27">
      <c r="A168" s="44" t="s">
        <v>332</v>
      </c>
      <c r="B168" s="172" t="s">
        <v>2103</v>
      </c>
      <c r="C168" s="31" t="s">
        <v>76</v>
      </c>
      <c r="D168" s="175">
        <v>1</v>
      </c>
      <c r="E168" s="535"/>
      <c r="F168" s="45">
        <f t="shared" si="2"/>
        <v>0</v>
      </c>
      <c r="G168" s="155"/>
    </row>
    <row r="169" spans="1:7" s="101" customFormat="1">
      <c r="A169" s="43" t="s">
        <v>236</v>
      </c>
      <c r="B169" s="173" t="s">
        <v>237</v>
      </c>
      <c r="C169" s="28"/>
      <c r="D169" s="179"/>
      <c r="E169" s="541"/>
      <c r="F169" s="98"/>
      <c r="G169" s="158"/>
    </row>
    <row r="170" spans="1:7" ht="27">
      <c r="A170" s="44" t="s">
        <v>334</v>
      </c>
      <c r="B170" s="172" t="s">
        <v>335</v>
      </c>
      <c r="C170" s="31" t="s">
        <v>49</v>
      </c>
      <c r="D170" s="175">
        <v>942</v>
      </c>
      <c r="E170" s="535"/>
      <c r="F170" s="45">
        <f t="shared" si="2"/>
        <v>0</v>
      </c>
      <c r="G170" s="155"/>
    </row>
    <row r="171" spans="1:7" s="101" customFormat="1">
      <c r="A171" s="43" t="s">
        <v>238</v>
      </c>
      <c r="B171" s="173" t="s">
        <v>264</v>
      </c>
      <c r="C171" s="28"/>
      <c r="D171" s="179"/>
      <c r="E171" s="541"/>
      <c r="F171" s="98"/>
      <c r="G171" s="158"/>
    </row>
    <row r="172" spans="1:7" ht="27">
      <c r="A172" s="44" t="s">
        <v>340</v>
      </c>
      <c r="B172" s="172" t="s">
        <v>342</v>
      </c>
      <c r="C172" s="31" t="s">
        <v>76</v>
      </c>
      <c r="D172" s="175">
        <v>1</v>
      </c>
      <c r="E172" s="535"/>
      <c r="F172" s="45">
        <f t="shared" si="2"/>
        <v>0</v>
      </c>
      <c r="G172" s="155"/>
    </row>
    <row r="173" spans="1:7" ht="27">
      <c r="A173" s="44" t="s">
        <v>341</v>
      </c>
      <c r="B173" s="172" t="s">
        <v>346</v>
      </c>
      <c r="C173" s="31" t="s">
        <v>76</v>
      </c>
      <c r="D173" s="175">
        <v>18</v>
      </c>
      <c r="E173" s="535"/>
      <c r="F173" s="45">
        <f t="shared" si="2"/>
        <v>0</v>
      </c>
      <c r="G173" s="155"/>
    </row>
    <row r="174" spans="1:7" ht="27">
      <c r="A174" s="44" t="s">
        <v>343</v>
      </c>
      <c r="B174" s="172" t="s">
        <v>345</v>
      </c>
      <c r="C174" s="31" t="s">
        <v>76</v>
      </c>
      <c r="D174" s="175">
        <v>19</v>
      </c>
      <c r="E174" s="535"/>
      <c r="F174" s="45">
        <f t="shared" si="2"/>
        <v>0</v>
      </c>
      <c r="G174" s="155"/>
    </row>
    <row r="175" spans="1:7" ht="27">
      <c r="A175" s="44" t="s">
        <v>344</v>
      </c>
      <c r="B175" s="172" t="s">
        <v>347</v>
      </c>
      <c r="C175" s="31" t="s">
        <v>76</v>
      </c>
      <c r="D175" s="175">
        <v>29</v>
      </c>
      <c r="E175" s="535"/>
      <c r="F175" s="45">
        <f t="shared" si="2"/>
        <v>0</v>
      </c>
      <c r="G175" s="155"/>
    </row>
    <row r="176" spans="1:7" ht="120" customHeight="1">
      <c r="A176" s="44" t="s">
        <v>350</v>
      </c>
      <c r="B176" s="172" t="s">
        <v>348</v>
      </c>
      <c r="C176" s="31" t="s">
        <v>76</v>
      </c>
      <c r="D176" s="175">
        <v>20</v>
      </c>
      <c r="E176" s="535"/>
      <c r="F176" s="45">
        <f t="shared" si="2"/>
        <v>0</v>
      </c>
      <c r="G176" s="155"/>
    </row>
    <row r="177" spans="1:7" ht="59.25" customHeight="1">
      <c r="A177" s="44" t="s">
        <v>351</v>
      </c>
      <c r="B177" s="172" t="s">
        <v>349</v>
      </c>
      <c r="C177" s="31" t="s">
        <v>76</v>
      </c>
      <c r="D177" s="175">
        <v>49</v>
      </c>
      <c r="E177" s="535"/>
      <c r="F177" s="45">
        <f t="shared" si="2"/>
        <v>0</v>
      </c>
      <c r="G177" s="155"/>
    </row>
    <row r="178" spans="1:7" s="101" customFormat="1">
      <c r="A178" s="43" t="s">
        <v>239</v>
      </c>
      <c r="B178" s="173" t="s">
        <v>240</v>
      </c>
      <c r="C178" s="43"/>
      <c r="D178" s="183"/>
      <c r="E178" s="541"/>
      <c r="F178" s="98"/>
      <c r="G178" s="158"/>
    </row>
    <row r="179" spans="1:7" ht="27">
      <c r="A179" s="44" t="s">
        <v>353</v>
      </c>
      <c r="B179" s="172" t="s">
        <v>352</v>
      </c>
      <c r="C179" s="31" t="s">
        <v>49</v>
      </c>
      <c r="D179" s="175">
        <v>1947</v>
      </c>
      <c r="E179" s="535"/>
      <c r="F179" s="45">
        <f t="shared" si="2"/>
        <v>0</v>
      </c>
      <c r="G179" s="155"/>
    </row>
    <row r="180" spans="1:7" s="101" customFormat="1" ht="14.25" thickBot="1">
      <c r="B180" s="196"/>
      <c r="D180" s="197"/>
      <c r="E180" s="198"/>
    </row>
    <row r="181" spans="1:7" ht="15.75" customHeight="1" thickBot="1">
      <c r="A181" s="646" t="s">
        <v>1175</v>
      </c>
      <c r="B181" s="647"/>
      <c r="C181" s="647"/>
      <c r="D181" s="647"/>
      <c r="E181" s="665">
        <f>ROUND(SUM(F8:F179),0)</f>
        <v>0</v>
      </c>
      <c r="F181" s="666"/>
    </row>
  </sheetData>
  <sheetProtection algorithmName="SHA-512" hashValue="M34mcdg+OsEkTPBNcz0g17jUkGRr4CCSvjtLIb6Tc38H07CaoVUnlPCDdH4QCmQmyB94UzFp4VNA7ulMw25pxw==" saltValue="sL2QBNbt4kD2LIVFVJVSmw==" spinCount="100000" sheet="1" objects="1" scenarios="1"/>
  <mergeCells count="5">
    <mergeCell ref="A2:F2"/>
    <mergeCell ref="A3:F3"/>
    <mergeCell ref="B6:F6"/>
    <mergeCell ref="A181:D181"/>
    <mergeCell ref="E181:F181"/>
  </mergeCells>
  <printOptions horizontalCentered="1" verticalCentered="1"/>
  <pageMargins left="0.78740157480314965" right="0.78740157480314965" top="0.98425196850393704" bottom="0.78740157480314965" header="0.31496062992125984" footer="0.31496062992125984"/>
  <pageSetup scale="60" orientation="portrait" r:id="rId1"/>
  <headerFooter>
    <oddHeader>&amp;L&amp;G&amp;C&amp;G&amp;R&amp;G</oddHeader>
  </headerFooter>
  <rowBreaks count="1" manualBreakCount="1">
    <brk id="146" max="7" man="1"/>
  </rowBreaks>
  <legacyDrawingHF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4"/>
  <sheetViews>
    <sheetView view="pageBreakPreview" topLeftCell="A4" zoomScale="90" zoomScaleSheetLayoutView="90" workbookViewId="0">
      <selection activeCell="B20" sqref="B20"/>
    </sheetView>
  </sheetViews>
  <sheetFormatPr baseColWidth="10" defaultColWidth="10.85546875" defaultRowHeight="13.5"/>
  <cols>
    <col min="1" max="1" width="7.140625" style="38" customWidth="1"/>
    <col min="2" max="2" width="30.42578125" style="170" customWidth="1"/>
    <col min="3" max="3" width="5" style="27" customWidth="1"/>
    <col min="4" max="4" width="5.5703125" style="96" customWidth="1"/>
    <col min="5" max="5" width="11.28515625" style="171" customWidth="1"/>
    <col min="6" max="6" width="11.7109375" style="38" customWidth="1"/>
    <col min="7" max="16384" width="10.85546875" style="38"/>
  </cols>
  <sheetData>
    <row r="2" spans="1:7" ht="33.75" customHeight="1">
      <c r="A2" s="648" t="s">
        <v>111</v>
      </c>
      <c r="B2" s="649"/>
      <c r="C2" s="649"/>
      <c r="D2" s="649"/>
      <c r="E2" s="649"/>
      <c r="F2" s="649"/>
    </row>
    <row r="3" spans="1:7" ht="11.25" customHeight="1">
      <c r="A3" s="650" t="s">
        <v>117</v>
      </c>
      <c r="B3" s="651"/>
      <c r="C3" s="651"/>
      <c r="D3" s="651"/>
      <c r="E3" s="651"/>
      <c r="F3" s="651"/>
    </row>
    <row r="4" spans="1:7" ht="9" customHeight="1"/>
    <row r="5" spans="1:7">
      <c r="A5" s="28" t="s">
        <v>118</v>
      </c>
      <c r="B5" s="160" t="s">
        <v>114</v>
      </c>
      <c r="C5" s="28" t="s">
        <v>1953</v>
      </c>
      <c r="D5" s="91" t="s">
        <v>3154</v>
      </c>
      <c r="E5" s="161" t="s">
        <v>120</v>
      </c>
      <c r="F5" s="28" t="s">
        <v>121</v>
      </c>
    </row>
    <row r="6" spans="1:7" s="79" customFormat="1">
      <c r="A6" s="30" t="s">
        <v>32</v>
      </c>
      <c r="B6" s="660" t="s">
        <v>857</v>
      </c>
      <c r="C6" s="660"/>
      <c r="D6" s="660"/>
      <c r="E6" s="660"/>
      <c r="F6" s="660"/>
    </row>
    <row r="7" spans="1:7">
      <c r="A7" s="201" t="s">
        <v>902</v>
      </c>
      <c r="B7" s="43" t="s">
        <v>903</v>
      </c>
      <c r="C7" s="31"/>
      <c r="D7" s="92"/>
      <c r="E7" s="178"/>
      <c r="F7" s="44"/>
    </row>
    <row r="8" spans="1:7" ht="27">
      <c r="A8" s="202" t="s">
        <v>904</v>
      </c>
      <c r="B8" s="44" t="s">
        <v>2484</v>
      </c>
      <c r="C8" s="31" t="s">
        <v>49</v>
      </c>
      <c r="D8" s="92">
        <v>40</v>
      </c>
      <c r="E8" s="535"/>
      <c r="F8" s="45">
        <f>ROUND(D8*E8,0)</f>
        <v>0</v>
      </c>
      <c r="G8" s="155"/>
    </row>
    <row r="9" spans="1:7" ht="27" customHeight="1">
      <c r="A9" s="202" t="s">
        <v>905</v>
      </c>
      <c r="B9" s="44" t="s">
        <v>1090</v>
      </c>
      <c r="C9" s="31" t="s">
        <v>49</v>
      </c>
      <c r="D9" s="92">
        <v>9</v>
      </c>
      <c r="E9" s="535"/>
      <c r="F9" s="45">
        <f>ROUND(D9*E9,0)</f>
        <v>0</v>
      </c>
      <c r="G9" s="155"/>
    </row>
    <row r="10" spans="1:7">
      <c r="A10" s="59" t="s">
        <v>860</v>
      </c>
      <c r="B10" s="44" t="s">
        <v>39</v>
      </c>
      <c r="C10" s="34"/>
      <c r="D10" s="142"/>
      <c r="E10" s="535"/>
      <c r="F10" s="45"/>
      <c r="G10" s="155"/>
    </row>
    <row r="11" spans="1:7" ht="27">
      <c r="A11" s="56" t="s">
        <v>861</v>
      </c>
      <c r="B11" s="44" t="s">
        <v>2480</v>
      </c>
      <c r="C11" s="34" t="s">
        <v>41</v>
      </c>
      <c r="D11" s="142">
        <v>27</v>
      </c>
      <c r="E11" s="535"/>
      <c r="F11" s="45">
        <f t="shared" ref="F11:F61" si="0">ROUND(D11*E11,0)</f>
        <v>0</v>
      </c>
      <c r="G11" s="155"/>
    </row>
    <row r="12" spans="1:7" ht="40.5">
      <c r="A12" s="56" t="s">
        <v>862</v>
      </c>
      <c r="B12" s="44" t="s">
        <v>3176</v>
      </c>
      <c r="C12" s="34" t="s">
        <v>49</v>
      </c>
      <c r="D12" s="142">
        <v>92</v>
      </c>
      <c r="E12" s="535"/>
      <c r="F12" s="45">
        <f t="shared" si="0"/>
        <v>0</v>
      </c>
      <c r="G12" s="155"/>
    </row>
    <row r="13" spans="1:7">
      <c r="A13" s="59" t="s">
        <v>863</v>
      </c>
      <c r="B13" s="44" t="s">
        <v>44</v>
      </c>
      <c r="C13" s="34"/>
      <c r="D13" s="142"/>
      <c r="E13" s="535"/>
      <c r="F13" s="45"/>
      <c r="G13" s="155"/>
    </row>
    <row r="14" spans="1:7" ht="27">
      <c r="A14" s="56" t="s">
        <v>864</v>
      </c>
      <c r="B14" s="44" t="s">
        <v>2478</v>
      </c>
      <c r="C14" s="34" t="s">
        <v>41</v>
      </c>
      <c r="D14" s="142">
        <v>26</v>
      </c>
      <c r="E14" s="535"/>
      <c r="F14" s="45">
        <f t="shared" si="0"/>
        <v>0</v>
      </c>
      <c r="G14" s="155"/>
    </row>
    <row r="15" spans="1:7" ht="40.5">
      <c r="A15" s="56" t="s">
        <v>865</v>
      </c>
      <c r="B15" s="44" t="s">
        <v>3177</v>
      </c>
      <c r="C15" s="34" t="s">
        <v>41</v>
      </c>
      <c r="D15" s="142">
        <v>16</v>
      </c>
      <c r="E15" s="535"/>
      <c r="F15" s="45">
        <f t="shared" si="0"/>
        <v>0</v>
      </c>
      <c r="G15" s="155"/>
    </row>
    <row r="16" spans="1:7">
      <c r="A16" s="56" t="s">
        <v>866</v>
      </c>
      <c r="B16" s="44" t="s">
        <v>55</v>
      </c>
      <c r="C16" s="34" t="s">
        <v>49</v>
      </c>
      <c r="D16" s="142">
        <v>22</v>
      </c>
      <c r="E16" s="535"/>
      <c r="F16" s="45">
        <f t="shared" si="0"/>
        <v>0</v>
      </c>
      <c r="G16" s="155"/>
    </row>
    <row r="17" spans="1:7">
      <c r="A17" s="56" t="s">
        <v>867</v>
      </c>
      <c r="B17" s="44" t="s">
        <v>50</v>
      </c>
      <c r="C17" s="34" t="s">
        <v>41</v>
      </c>
      <c r="D17" s="142">
        <v>7</v>
      </c>
      <c r="E17" s="535"/>
      <c r="F17" s="45">
        <f t="shared" si="0"/>
        <v>0</v>
      </c>
      <c r="G17" s="155"/>
    </row>
    <row r="18" spans="1:7">
      <c r="A18" s="56" t="s">
        <v>868</v>
      </c>
      <c r="B18" s="44" t="s">
        <v>53</v>
      </c>
      <c r="C18" s="34" t="s">
        <v>41</v>
      </c>
      <c r="D18" s="142">
        <v>11</v>
      </c>
      <c r="E18" s="535"/>
      <c r="F18" s="45">
        <f t="shared" si="0"/>
        <v>0</v>
      </c>
      <c r="G18" s="155"/>
    </row>
    <row r="19" spans="1:7">
      <c r="A19" s="56" t="s">
        <v>869</v>
      </c>
      <c r="B19" s="44" t="s">
        <v>52</v>
      </c>
      <c r="C19" s="34" t="s">
        <v>41</v>
      </c>
      <c r="D19" s="142">
        <v>2</v>
      </c>
      <c r="E19" s="535"/>
      <c r="F19" s="45">
        <f t="shared" si="0"/>
        <v>0</v>
      </c>
      <c r="G19" s="155"/>
    </row>
    <row r="20" spans="1:7" ht="55.5" customHeight="1">
      <c r="A20" s="56" t="s">
        <v>870</v>
      </c>
      <c r="B20" s="44" t="s">
        <v>1089</v>
      </c>
      <c r="C20" s="34" t="s">
        <v>49</v>
      </c>
      <c r="D20" s="142">
        <v>92</v>
      </c>
      <c r="E20" s="535"/>
      <c r="F20" s="45">
        <f t="shared" si="0"/>
        <v>0</v>
      </c>
      <c r="G20" s="155"/>
    </row>
    <row r="21" spans="1:7">
      <c r="A21" s="56" t="s">
        <v>871</v>
      </c>
      <c r="B21" s="44" t="s">
        <v>57</v>
      </c>
      <c r="C21" s="34" t="s">
        <v>58</v>
      </c>
      <c r="D21" s="142">
        <v>1000</v>
      </c>
      <c r="E21" s="535"/>
      <c r="F21" s="45">
        <f t="shared" si="0"/>
        <v>0</v>
      </c>
      <c r="G21" s="155"/>
    </row>
    <row r="22" spans="1:7">
      <c r="A22" s="56" t="s">
        <v>872</v>
      </c>
      <c r="B22" s="44" t="s">
        <v>607</v>
      </c>
      <c r="C22" s="34" t="s">
        <v>58</v>
      </c>
      <c r="D22" s="142">
        <v>363</v>
      </c>
      <c r="E22" s="535"/>
      <c r="F22" s="45">
        <f t="shared" si="0"/>
        <v>0</v>
      </c>
      <c r="G22" s="155"/>
    </row>
    <row r="23" spans="1:7">
      <c r="A23" s="59" t="s">
        <v>873</v>
      </c>
      <c r="B23" s="44" t="s">
        <v>60</v>
      </c>
      <c r="C23" s="34"/>
      <c r="D23" s="142"/>
      <c r="E23" s="535"/>
      <c r="F23" s="45"/>
      <c r="G23" s="155"/>
    </row>
    <row r="24" spans="1:7" ht="27">
      <c r="A24" s="56" t="s">
        <v>874</v>
      </c>
      <c r="B24" s="44" t="s">
        <v>2518</v>
      </c>
      <c r="C24" s="34" t="s">
        <v>41</v>
      </c>
      <c r="D24" s="142">
        <v>3</v>
      </c>
      <c r="E24" s="535"/>
      <c r="F24" s="45">
        <f t="shared" si="0"/>
        <v>0</v>
      </c>
      <c r="G24" s="155"/>
    </row>
    <row r="25" spans="1:7" ht="27.75" customHeight="1">
      <c r="A25" s="56" t="s">
        <v>875</v>
      </c>
      <c r="B25" s="44" t="s">
        <v>2535</v>
      </c>
      <c r="C25" s="34" t="s">
        <v>41</v>
      </c>
      <c r="D25" s="142">
        <v>12</v>
      </c>
      <c r="E25" s="535"/>
      <c r="F25" s="45">
        <f t="shared" si="0"/>
        <v>0</v>
      </c>
      <c r="G25" s="155"/>
    </row>
    <row r="26" spans="1:7">
      <c r="A26" s="56" t="s">
        <v>876</v>
      </c>
      <c r="B26" s="44" t="s">
        <v>70</v>
      </c>
      <c r="C26" s="34" t="s">
        <v>58</v>
      </c>
      <c r="D26" s="142">
        <v>1970</v>
      </c>
      <c r="E26" s="535"/>
      <c r="F26" s="45">
        <f t="shared" si="0"/>
        <v>0</v>
      </c>
      <c r="G26" s="155"/>
    </row>
    <row r="27" spans="1:7">
      <c r="A27" s="59" t="s">
        <v>877</v>
      </c>
      <c r="B27" s="44" t="s">
        <v>194</v>
      </c>
      <c r="C27" s="34"/>
      <c r="D27" s="142"/>
      <c r="E27" s="535"/>
      <c r="F27" s="45"/>
      <c r="G27" s="155"/>
    </row>
    <row r="28" spans="1:7" ht="40.5">
      <c r="A28" s="56" t="s">
        <v>878</v>
      </c>
      <c r="B28" s="44" t="s">
        <v>858</v>
      </c>
      <c r="C28" s="34" t="s">
        <v>58</v>
      </c>
      <c r="D28" s="142">
        <v>700</v>
      </c>
      <c r="E28" s="535"/>
      <c r="F28" s="45">
        <f t="shared" si="0"/>
        <v>0</v>
      </c>
      <c r="G28" s="155"/>
    </row>
    <row r="29" spans="1:7">
      <c r="A29" s="59" t="s">
        <v>879</v>
      </c>
      <c r="B29" s="44" t="s">
        <v>63</v>
      </c>
      <c r="C29" s="34"/>
      <c r="D29" s="142"/>
      <c r="E29" s="535"/>
      <c r="F29" s="45"/>
      <c r="G29" s="155"/>
    </row>
    <row r="30" spans="1:7" ht="27">
      <c r="A30" s="56" t="s">
        <v>880</v>
      </c>
      <c r="B30" s="44" t="s">
        <v>1102</v>
      </c>
      <c r="C30" s="34" t="s">
        <v>49</v>
      </c>
      <c r="D30" s="142">
        <v>137</v>
      </c>
      <c r="E30" s="535"/>
      <c r="F30" s="45">
        <f t="shared" si="0"/>
        <v>0</v>
      </c>
      <c r="G30" s="155"/>
    </row>
    <row r="31" spans="1:7" ht="54.75" customHeight="1">
      <c r="A31" s="56" t="s">
        <v>881</v>
      </c>
      <c r="B31" s="44" t="s">
        <v>406</v>
      </c>
      <c r="C31" s="34" t="s">
        <v>77</v>
      </c>
      <c r="D31" s="142">
        <v>21</v>
      </c>
      <c r="E31" s="535"/>
      <c r="F31" s="45">
        <f t="shared" si="0"/>
        <v>0</v>
      </c>
      <c r="G31" s="155"/>
    </row>
    <row r="32" spans="1:7">
      <c r="A32" s="59" t="s">
        <v>882</v>
      </c>
      <c r="B32" s="44" t="s">
        <v>61</v>
      </c>
      <c r="C32" s="34"/>
      <c r="D32" s="142"/>
      <c r="E32" s="535"/>
      <c r="F32" s="45"/>
      <c r="G32" s="155"/>
    </row>
    <row r="33" spans="1:7" ht="27">
      <c r="A33" s="56" t="s">
        <v>883</v>
      </c>
      <c r="B33" s="44" t="s">
        <v>416</v>
      </c>
      <c r="C33" s="34" t="s">
        <v>49</v>
      </c>
      <c r="D33" s="142">
        <v>47</v>
      </c>
      <c r="E33" s="535"/>
      <c r="F33" s="45">
        <f t="shared" si="0"/>
        <v>0</v>
      </c>
      <c r="G33" s="155"/>
    </row>
    <row r="34" spans="1:7" ht="27">
      <c r="A34" s="56" t="s">
        <v>884</v>
      </c>
      <c r="B34" s="44" t="s">
        <v>859</v>
      </c>
      <c r="C34" s="34" t="s">
        <v>49</v>
      </c>
      <c r="D34" s="142">
        <v>12</v>
      </c>
      <c r="E34" s="535"/>
      <c r="F34" s="45">
        <f t="shared" si="0"/>
        <v>0</v>
      </c>
      <c r="G34" s="155"/>
    </row>
    <row r="35" spans="1:7" ht="27">
      <c r="A35" s="56" t="s">
        <v>885</v>
      </c>
      <c r="B35" s="44" t="s">
        <v>417</v>
      </c>
      <c r="C35" s="34" t="s">
        <v>49</v>
      </c>
      <c r="D35" s="142">
        <v>76</v>
      </c>
      <c r="E35" s="535"/>
      <c r="F35" s="45">
        <f t="shared" si="0"/>
        <v>0</v>
      </c>
      <c r="G35" s="155"/>
    </row>
    <row r="36" spans="1:7">
      <c r="A36" s="56" t="s">
        <v>886</v>
      </c>
      <c r="B36" s="44" t="s">
        <v>74</v>
      </c>
      <c r="C36" s="34" t="s">
        <v>76</v>
      </c>
      <c r="D36" s="142">
        <v>82</v>
      </c>
      <c r="E36" s="535"/>
      <c r="F36" s="45">
        <f t="shared" si="0"/>
        <v>0</v>
      </c>
      <c r="G36" s="155"/>
    </row>
    <row r="37" spans="1:7">
      <c r="A37" s="56" t="s">
        <v>887</v>
      </c>
      <c r="B37" s="44" t="s">
        <v>75</v>
      </c>
      <c r="C37" s="34" t="s">
        <v>77</v>
      </c>
      <c r="D37" s="142">
        <v>232</v>
      </c>
      <c r="E37" s="535"/>
      <c r="F37" s="45">
        <f t="shared" si="0"/>
        <v>0</v>
      </c>
      <c r="G37" s="155"/>
    </row>
    <row r="38" spans="1:7">
      <c r="A38" s="56" t="s">
        <v>888</v>
      </c>
      <c r="B38" s="44" t="s">
        <v>78</v>
      </c>
      <c r="C38" s="34" t="s">
        <v>58</v>
      </c>
      <c r="D38" s="142">
        <v>265</v>
      </c>
      <c r="E38" s="535"/>
      <c r="F38" s="45">
        <f t="shared" si="0"/>
        <v>0</v>
      </c>
      <c r="G38" s="155"/>
    </row>
    <row r="39" spans="1:7">
      <c r="A39" s="56" t="s">
        <v>889</v>
      </c>
      <c r="B39" s="44" t="s">
        <v>79</v>
      </c>
      <c r="C39" s="34" t="s">
        <v>58</v>
      </c>
      <c r="D39" s="142">
        <v>59</v>
      </c>
      <c r="E39" s="535"/>
      <c r="F39" s="45">
        <f t="shared" si="0"/>
        <v>0</v>
      </c>
      <c r="G39" s="155"/>
    </row>
    <row r="40" spans="1:7" ht="27">
      <c r="A40" s="56" t="s">
        <v>890</v>
      </c>
      <c r="B40" s="44" t="s">
        <v>2536</v>
      </c>
      <c r="C40" s="34" t="s">
        <v>77</v>
      </c>
      <c r="D40" s="142">
        <v>23</v>
      </c>
      <c r="E40" s="535"/>
      <c r="F40" s="45">
        <f t="shared" si="0"/>
        <v>0</v>
      </c>
      <c r="G40" s="155"/>
    </row>
    <row r="41" spans="1:7">
      <c r="A41" s="56" t="s">
        <v>891</v>
      </c>
      <c r="B41" s="44" t="s">
        <v>82</v>
      </c>
      <c r="C41" s="34" t="s">
        <v>58</v>
      </c>
      <c r="D41" s="142">
        <v>184</v>
      </c>
      <c r="E41" s="535"/>
      <c r="F41" s="45">
        <f t="shared" si="0"/>
        <v>0</v>
      </c>
      <c r="G41" s="155"/>
    </row>
    <row r="42" spans="1:7">
      <c r="A42" s="59" t="s">
        <v>892</v>
      </c>
      <c r="B42" s="44" t="s">
        <v>126</v>
      </c>
      <c r="C42" s="34"/>
      <c r="D42" s="142"/>
      <c r="E42" s="535"/>
      <c r="F42" s="45"/>
      <c r="G42" s="155"/>
    </row>
    <row r="43" spans="1:7">
      <c r="A43" s="56" t="s">
        <v>893</v>
      </c>
      <c r="B43" s="44" t="s">
        <v>422</v>
      </c>
      <c r="C43" s="34" t="s">
        <v>77</v>
      </c>
      <c r="D43" s="142">
        <v>71</v>
      </c>
      <c r="E43" s="535"/>
      <c r="F43" s="45">
        <f t="shared" si="0"/>
        <v>0</v>
      </c>
      <c r="G43" s="155"/>
    </row>
    <row r="44" spans="1:7">
      <c r="A44" s="43" t="s">
        <v>1105</v>
      </c>
      <c r="B44" s="44" t="s">
        <v>1103</v>
      </c>
      <c r="C44" s="31"/>
      <c r="D44" s="92"/>
      <c r="E44" s="535"/>
      <c r="F44" s="45"/>
      <c r="G44" s="155"/>
    </row>
    <row r="45" spans="1:7" ht="39.75" customHeight="1">
      <c r="A45" s="44" t="s">
        <v>1106</v>
      </c>
      <c r="B45" s="44" t="s">
        <v>1091</v>
      </c>
      <c r="C45" s="31" t="s">
        <v>76</v>
      </c>
      <c r="D45" s="92">
        <v>2</v>
      </c>
      <c r="E45" s="535"/>
      <c r="F45" s="45">
        <f t="shared" si="0"/>
        <v>0</v>
      </c>
      <c r="G45" s="155"/>
    </row>
    <row r="46" spans="1:7" ht="37.5" customHeight="1">
      <c r="A46" s="44" t="s">
        <v>1107</v>
      </c>
      <c r="B46" s="44" t="s">
        <v>1093</v>
      </c>
      <c r="C46" s="31" t="s">
        <v>76</v>
      </c>
      <c r="D46" s="92">
        <v>2</v>
      </c>
      <c r="E46" s="535"/>
      <c r="F46" s="45">
        <f t="shared" si="0"/>
        <v>0</v>
      </c>
      <c r="G46" s="155"/>
    </row>
    <row r="47" spans="1:7" ht="39.75" customHeight="1">
      <c r="A47" s="44" t="s">
        <v>1108</v>
      </c>
      <c r="B47" s="44" t="s">
        <v>1094</v>
      </c>
      <c r="C47" s="31" t="s">
        <v>76</v>
      </c>
      <c r="D47" s="92">
        <v>4</v>
      </c>
      <c r="E47" s="535"/>
      <c r="F47" s="45">
        <f t="shared" si="0"/>
        <v>0</v>
      </c>
      <c r="G47" s="155"/>
    </row>
    <row r="48" spans="1:7" ht="21.75" customHeight="1">
      <c r="A48" s="44" t="s">
        <v>1109</v>
      </c>
      <c r="B48" s="44" t="s">
        <v>1096</v>
      </c>
      <c r="C48" s="31" t="s">
        <v>76</v>
      </c>
      <c r="D48" s="92">
        <v>3</v>
      </c>
      <c r="E48" s="535"/>
      <c r="F48" s="45">
        <f t="shared" si="0"/>
        <v>0</v>
      </c>
      <c r="G48" s="155"/>
    </row>
    <row r="49" spans="1:7">
      <c r="A49" s="43" t="s">
        <v>894</v>
      </c>
      <c r="B49" s="44" t="s">
        <v>171</v>
      </c>
      <c r="C49" s="31"/>
      <c r="D49" s="92"/>
      <c r="E49" s="535"/>
      <c r="F49" s="45"/>
      <c r="G49" s="155"/>
    </row>
    <row r="50" spans="1:7" ht="96" customHeight="1">
      <c r="A50" s="44" t="s">
        <v>1104</v>
      </c>
      <c r="B50" s="44" t="s">
        <v>1095</v>
      </c>
      <c r="C50" s="31" t="s">
        <v>76</v>
      </c>
      <c r="D50" s="92">
        <v>1</v>
      </c>
      <c r="E50" s="535"/>
      <c r="F50" s="45">
        <f t="shared" si="0"/>
        <v>0</v>
      </c>
      <c r="G50" s="155"/>
    </row>
    <row r="51" spans="1:7">
      <c r="A51" s="43" t="s">
        <v>1110</v>
      </c>
      <c r="B51" s="44" t="s">
        <v>173</v>
      </c>
      <c r="C51" s="31"/>
      <c r="D51" s="92"/>
      <c r="E51" s="535"/>
      <c r="F51" s="45"/>
      <c r="G51" s="155"/>
    </row>
    <row r="52" spans="1:7" ht="40.5">
      <c r="A52" s="44" t="s">
        <v>1111</v>
      </c>
      <c r="B52" s="44" t="s">
        <v>1097</v>
      </c>
      <c r="C52" s="31" t="s">
        <v>76</v>
      </c>
      <c r="D52" s="92">
        <v>3</v>
      </c>
      <c r="E52" s="535"/>
      <c r="F52" s="45">
        <f t="shared" si="0"/>
        <v>0</v>
      </c>
      <c r="G52" s="155"/>
    </row>
    <row r="53" spans="1:7">
      <c r="A53" s="43" t="s">
        <v>897</v>
      </c>
      <c r="B53" s="44" t="s">
        <v>237</v>
      </c>
      <c r="C53" s="31"/>
      <c r="D53" s="92"/>
      <c r="E53" s="535"/>
      <c r="F53" s="45"/>
      <c r="G53" s="155"/>
    </row>
    <row r="54" spans="1:7">
      <c r="A54" s="44" t="s">
        <v>898</v>
      </c>
      <c r="B54" s="44" t="s">
        <v>968</v>
      </c>
      <c r="C54" s="31" t="s">
        <v>49</v>
      </c>
      <c r="D54" s="92">
        <v>270</v>
      </c>
      <c r="E54" s="535"/>
      <c r="F54" s="45">
        <f t="shared" si="0"/>
        <v>0</v>
      </c>
      <c r="G54" s="155"/>
    </row>
    <row r="55" spans="1:7">
      <c r="A55" s="44" t="s">
        <v>2547</v>
      </c>
      <c r="B55" s="44" t="s">
        <v>970</v>
      </c>
      <c r="C55" s="31" t="s">
        <v>49</v>
      </c>
      <c r="D55" s="92">
        <v>88</v>
      </c>
      <c r="E55" s="535"/>
      <c r="F55" s="45">
        <f t="shared" si="0"/>
        <v>0</v>
      </c>
      <c r="G55" s="155"/>
    </row>
    <row r="56" spans="1:7">
      <c r="A56" s="43" t="s">
        <v>899</v>
      </c>
      <c r="B56" s="44" t="s">
        <v>264</v>
      </c>
      <c r="C56" s="31"/>
      <c r="D56" s="92"/>
      <c r="E56" s="535"/>
      <c r="F56" s="45"/>
      <c r="G56" s="155"/>
    </row>
    <row r="57" spans="1:7" ht="27">
      <c r="A57" s="44" t="s">
        <v>895</v>
      </c>
      <c r="B57" s="44" t="s">
        <v>433</v>
      </c>
      <c r="C57" s="31" t="s">
        <v>76</v>
      </c>
      <c r="D57" s="92">
        <v>4</v>
      </c>
      <c r="E57" s="535"/>
      <c r="F57" s="45">
        <f t="shared" si="0"/>
        <v>0</v>
      </c>
      <c r="G57" s="155"/>
    </row>
    <row r="58" spans="1:7" ht="138.75" customHeight="1">
      <c r="A58" s="44" t="s">
        <v>896</v>
      </c>
      <c r="B58" s="44" t="s">
        <v>348</v>
      </c>
      <c r="C58" s="31" t="s">
        <v>76</v>
      </c>
      <c r="D58" s="92">
        <v>4</v>
      </c>
      <c r="E58" s="535"/>
      <c r="F58" s="45">
        <f t="shared" si="0"/>
        <v>0</v>
      </c>
      <c r="G58" s="155"/>
    </row>
    <row r="59" spans="1:7" ht="40.5">
      <c r="A59" s="44" t="s">
        <v>1092</v>
      </c>
      <c r="B59" s="44" t="s">
        <v>349</v>
      </c>
      <c r="C59" s="31" t="s">
        <v>76</v>
      </c>
      <c r="D59" s="92">
        <v>4</v>
      </c>
      <c r="E59" s="535"/>
      <c r="F59" s="45">
        <f t="shared" si="0"/>
        <v>0</v>
      </c>
      <c r="G59" s="155"/>
    </row>
    <row r="60" spans="1:7" s="101" customFormat="1">
      <c r="A60" s="43" t="s">
        <v>900</v>
      </c>
      <c r="B60" s="44" t="s">
        <v>240</v>
      </c>
      <c r="C60" s="43"/>
      <c r="D60" s="91"/>
      <c r="E60" s="535"/>
      <c r="F60" s="45"/>
      <c r="G60" s="155"/>
    </row>
    <row r="61" spans="1:7">
      <c r="A61" s="44" t="s">
        <v>901</v>
      </c>
      <c r="B61" s="44" t="s">
        <v>352</v>
      </c>
      <c r="C61" s="31" t="s">
        <v>49</v>
      </c>
      <c r="D61" s="175">
        <v>92</v>
      </c>
      <c r="E61" s="535"/>
      <c r="F61" s="45">
        <f t="shared" si="0"/>
        <v>0</v>
      </c>
      <c r="G61" s="155"/>
    </row>
    <row r="62" spans="1:7" s="101" customFormat="1" ht="14.25" thickBot="1">
      <c r="B62" s="196"/>
      <c r="D62" s="203"/>
      <c r="E62" s="198"/>
    </row>
    <row r="63" spans="1:7" ht="15.75" customHeight="1" thickBot="1">
      <c r="A63" s="646" t="s">
        <v>1176</v>
      </c>
      <c r="B63" s="647"/>
      <c r="C63" s="647"/>
      <c r="D63" s="647"/>
      <c r="E63" s="65"/>
      <c r="F63" s="87">
        <f>ROUND(SUM(F8:F61),0)</f>
        <v>0</v>
      </c>
    </row>
    <row r="64" spans="1:7">
      <c r="B64" s="199"/>
      <c r="D64" s="200"/>
    </row>
  </sheetData>
  <sheetProtection algorithmName="SHA-512" hashValue="j0RiBmEhmZfAFxtXmuNRUHmwKmYdBGIp9CEjZtiru5EnLqWtzFpbbpionnujhsg/IG7IvSKjnvBaTYB/UGXAEg==" saltValue="V7qMQ5ppivWpq0axl+C85A==" spinCount="100000" sheet="1" objects="1" scenarios="1"/>
  <mergeCells count="4">
    <mergeCell ref="A2:F2"/>
    <mergeCell ref="A3:F3"/>
    <mergeCell ref="B6:F6"/>
    <mergeCell ref="A63:D63"/>
  </mergeCells>
  <printOptions horizontalCentered="1" verticalCentered="1"/>
  <pageMargins left="0.78740157480314965" right="0.78740157480314965" top="0.98425196850393704" bottom="0.78740157480314965" header="0.31496062992125984" footer="0.31496062992125984"/>
  <pageSetup scale="62"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view="pageBreakPreview" zoomScale="85" zoomScaleSheetLayoutView="85" workbookViewId="0">
      <selection activeCell="D12" sqref="D12"/>
    </sheetView>
  </sheetViews>
  <sheetFormatPr baseColWidth="10" defaultColWidth="10.85546875" defaultRowHeight="12"/>
  <cols>
    <col min="1" max="1" width="9.28515625" style="3" customWidth="1"/>
    <col min="2" max="2" width="51" style="3" customWidth="1"/>
    <col min="3" max="3" width="8.140625" style="3" bestFit="1" customWidth="1"/>
    <col min="4" max="4" width="8.85546875" style="3" bestFit="1" customWidth="1"/>
    <col min="5" max="5" width="15.7109375" style="3" customWidth="1"/>
    <col min="6" max="6" width="16.42578125" style="3" customWidth="1"/>
    <col min="7" max="7" width="14.85546875" style="3" bestFit="1" customWidth="1"/>
    <col min="8" max="16384" width="10.85546875" style="3"/>
  </cols>
  <sheetData>
    <row r="2" spans="1:7" ht="46.5" customHeight="1">
      <c r="A2" s="631" t="s">
        <v>111</v>
      </c>
      <c r="B2" s="632"/>
      <c r="C2" s="632"/>
      <c r="D2" s="632"/>
      <c r="E2" s="632"/>
      <c r="F2" s="632"/>
    </row>
    <row r="3" spans="1:7" ht="17.25" customHeight="1">
      <c r="A3" s="629" t="s">
        <v>117</v>
      </c>
      <c r="B3" s="630"/>
      <c r="C3" s="630"/>
      <c r="D3" s="630"/>
      <c r="E3" s="630"/>
      <c r="F3" s="630"/>
    </row>
    <row r="4" spans="1:7" ht="6" customHeight="1"/>
    <row r="5" spans="1:7">
      <c r="A5" s="508" t="s">
        <v>118</v>
      </c>
      <c r="B5" s="508" t="s">
        <v>114</v>
      </c>
      <c r="C5" s="508" t="s">
        <v>119</v>
      </c>
      <c r="D5" s="508" t="s">
        <v>209</v>
      </c>
      <c r="E5" s="508" t="s">
        <v>120</v>
      </c>
      <c r="F5" s="508" t="s">
        <v>121</v>
      </c>
    </row>
    <row r="6" spans="1:7" s="4" customFormat="1" ht="16.5" customHeight="1">
      <c r="A6" s="509" t="s">
        <v>14</v>
      </c>
      <c r="B6" s="627" t="str">
        <f>'Resumen Capitulos'!B7</f>
        <v>Preliminares</v>
      </c>
      <c r="C6" s="628"/>
      <c r="D6" s="628"/>
      <c r="E6" s="628"/>
      <c r="F6" s="628"/>
    </row>
    <row r="7" spans="1:7">
      <c r="A7" s="508" t="s">
        <v>574</v>
      </c>
      <c r="B7" s="508" t="s">
        <v>2470</v>
      </c>
      <c r="C7" s="510"/>
      <c r="D7" s="510"/>
      <c r="E7" s="5"/>
      <c r="F7" s="5"/>
    </row>
    <row r="8" spans="1:7" ht="18.75" customHeight="1">
      <c r="A8" s="510" t="s">
        <v>575</v>
      </c>
      <c r="B8" s="510" t="s">
        <v>2473</v>
      </c>
      <c r="C8" s="510" t="s">
        <v>576</v>
      </c>
      <c r="D8" s="511">
        <v>1</v>
      </c>
      <c r="E8" s="521"/>
      <c r="F8" s="519">
        <f>ROUND(D8*E8,0)</f>
        <v>0</v>
      </c>
      <c r="G8" s="6"/>
    </row>
    <row r="9" spans="1:7" ht="45.75" customHeight="1">
      <c r="A9" s="510" t="s">
        <v>1185</v>
      </c>
      <c r="B9" s="510" t="s">
        <v>2474</v>
      </c>
      <c r="C9" s="510" t="s">
        <v>576</v>
      </c>
      <c r="D9" s="511">
        <v>1</v>
      </c>
      <c r="E9" s="521"/>
      <c r="F9" s="519">
        <f t="shared" ref="F9:F14" si="0">ROUND(D9*E9,0)</f>
        <v>0</v>
      </c>
      <c r="G9" s="6"/>
    </row>
    <row r="10" spans="1:7">
      <c r="A10" s="508" t="s">
        <v>577</v>
      </c>
      <c r="B10" s="508" t="s">
        <v>596</v>
      </c>
      <c r="C10" s="510"/>
      <c r="D10" s="511"/>
      <c r="E10" s="522"/>
      <c r="F10" s="519"/>
      <c r="G10" s="6"/>
    </row>
    <row r="11" spans="1:7" ht="24">
      <c r="A11" s="510" t="s">
        <v>578</v>
      </c>
      <c r="B11" s="510" t="s">
        <v>2475</v>
      </c>
      <c r="C11" s="510" t="s">
        <v>49</v>
      </c>
      <c r="D11" s="511">
        <v>917</v>
      </c>
      <c r="E11" s="521"/>
      <c r="F11" s="519">
        <f t="shared" si="0"/>
        <v>0</v>
      </c>
      <c r="G11" s="6"/>
    </row>
    <row r="12" spans="1:7" ht="24">
      <c r="A12" s="510" t="s">
        <v>1186</v>
      </c>
      <c r="B12" s="510" t="s">
        <v>2476</v>
      </c>
      <c r="C12" s="510" t="s">
        <v>41</v>
      </c>
      <c r="D12" s="511">
        <v>27</v>
      </c>
      <c r="E12" s="521"/>
      <c r="F12" s="519">
        <f t="shared" si="0"/>
        <v>0</v>
      </c>
      <c r="G12" s="6"/>
    </row>
    <row r="13" spans="1:7" ht="36">
      <c r="A13" s="510" t="s">
        <v>2471</v>
      </c>
      <c r="B13" s="510" t="s">
        <v>2493</v>
      </c>
      <c r="C13" s="510" t="s">
        <v>49</v>
      </c>
      <c r="D13" s="511">
        <v>692</v>
      </c>
      <c r="E13" s="521"/>
      <c r="F13" s="519">
        <f t="shared" si="0"/>
        <v>0</v>
      </c>
      <c r="G13" s="6"/>
    </row>
    <row r="14" spans="1:7" ht="24">
      <c r="A14" s="510" t="s">
        <v>2472</v>
      </c>
      <c r="B14" s="512" t="s">
        <v>2477</v>
      </c>
      <c r="C14" s="512" t="s">
        <v>76</v>
      </c>
      <c r="D14" s="513">
        <v>1</v>
      </c>
      <c r="E14" s="523"/>
      <c r="F14" s="519">
        <f t="shared" si="0"/>
        <v>0</v>
      </c>
      <c r="G14" s="6"/>
    </row>
    <row r="15" spans="1:7" ht="12.75" thickBot="1">
      <c r="A15" s="514"/>
      <c r="B15" s="514"/>
      <c r="C15" s="514"/>
      <c r="D15" s="514"/>
      <c r="F15" s="514"/>
    </row>
    <row r="16" spans="1:7" ht="12.75" thickBot="1">
      <c r="A16" s="515"/>
      <c r="B16" s="516" t="s">
        <v>1187</v>
      </c>
      <c r="C16" s="517"/>
      <c r="D16" s="518"/>
      <c r="E16" s="7"/>
      <c r="F16" s="520">
        <f>SUM(F7:F14)</f>
        <v>0</v>
      </c>
    </row>
  </sheetData>
  <sheetProtection algorithmName="SHA-512" hashValue="VQv01/Yjf2/ahZFW3BQstN2QR8d3C3M/Y7/2XXRJFtXNZ7U3i4QKkUlgU+VUNpjBVv5rMUUekrW7pgqzcMCwNg==" saltValue="GHoeYvW4sdMwVe4vuqVzKw==" spinCount="100000" sheet="1" objects="1" scenarios="1"/>
  <mergeCells count="3">
    <mergeCell ref="B6:F6"/>
    <mergeCell ref="A3:F3"/>
    <mergeCell ref="A2:F2"/>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1"/>
  <sheetViews>
    <sheetView view="pageBreakPreview" zoomScaleSheetLayoutView="100" workbookViewId="0">
      <selection activeCell="B16" sqref="B16"/>
    </sheetView>
  </sheetViews>
  <sheetFormatPr baseColWidth="10" defaultColWidth="10.85546875" defaultRowHeight="13.5"/>
  <cols>
    <col min="1" max="1" width="7" style="38" customWidth="1"/>
    <col min="2" max="2" width="35.42578125" style="170" customWidth="1"/>
    <col min="3" max="3" width="4.140625" style="27" customWidth="1"/>
    <col min="4" max="4" width="6.85546875" style="96" customWidth="1"/>
    <col min="5" max="5" width="8.85546875" style="171" customWidth="1"/>
    <col min="6" max="6" width="11" style="38" customWidth="1"/>
    <col min="7" max="16384" width="10.85546875" style="38"/>
  </cols>
  <sheetData>
    <row r="2" spans="1:7" ht="40.5" customHeight="1">
      <c r="A2" s="648" t="s">
        <v>111</v>
      </c>
      <c r="B2" s="649"/>
      <c r="C2" s="649"/>
      <c r="D2" s="649"/>
      <c r="E2" s="649"/>
      <c r="F2" s="649"/>
    </row>
    <row r="3" spans="1:7" ht="11.25" customHeight="1">
      <c r="A3" s="650" t="s">
        <v>117</v>
      </c>
      <c r="B3" s="651"/>
      <c r="C3" s="651"/>
      <c r="D3" s="651"/>
      <c r="E3" s="651"/>
      <c r="F3" s="651"/>
    </row>
    <row r="4" spans="1:7" ht="7.5" customHeight="1"/>
    <row r="5" spans="1:7" ht="27">
      <c r="A5" s="28" t="s">
        <v>118</v>
      </c>
      <c r="B5" s="160" t="s">
        <v>114</v>
      </c>
      <c r="C5" s="28" t="s">
        <v>1953</v>
      </c>
      <c r="D5" s="91" t="s">
        <v>3154</v>
      </c>
      <c r="E5" s="161" t="s">
        <v>120</v>
      </c>
      <c r="F5" s="28" t="s">
        <v>121</v>
      </c>
    </row>
    <row r="6" spans="1:7" s="79" customFormat="1">
      <c r="A6" s="30" t="s">
        <v>33</v>
      </c>
      <c r="B6" s="660" t="s">
        <v>1021</v>
      </c>
      <c r="C6" s="660"/>
      <c r="D6" s="660"/>
      <c r="E6" s="660"/>
      <c r="F6" s="660"/>
    </row>
    <row r="7" spans="1:7">
      <c r="A7" s="59" t="s">
        <v>499</v>
      </c>
      <c r="B7" s="162" t="s">
        <v>39</v>
      </c>
      <c r="C7" s="34"/>
      <c r="D7" s="142"/>
      <c r="E7" s="543"/>
      <c r="F7" s="56"/>
    </row>
    <row r="8" spans="1:7" ht="27">
      <c r="A8" s="56" t="s">
        <v>500</v>
      </c>
      <c r="B8" s="172" t="s">
        <v>2480</v>
      </c>
      <c r="C8" s="34" t="s">
        <v>41</v>
      </c>
      <c r="D8" s="165">
        <v>9</v>
      </c>
      <c r="E8" s="535"/>
      <c r="F8" s="138">
        <f>ROUND(D8*E8,0)</f>
        <v>0</v>
      </c>
      <c r="G8" s="155"/>
    </row>
    <row r="9" spans="1:7" ht="27">
      <c r="A9" s="56" t="s">
        <v>501</v>
      </c>
      <c r="B9" s="172" t="s">
        <v>3173</v>
      </c>
      <c r="C9" s="34" t="s">
        <v>49</v>
      </c>
      <c r="D9" s="165">
        <v>50</v>
      </c>
      <c r="E9" s="535"/>
      <c r="F9" s="138">
        <f t="shared" ref="F9:F72" si="0">ROUND(D9*E9,0)</f>
        <v>0</v>
      </c>
      <c r="G9" s="155"/>
    </row>
    <row r="10" spans="1:7" s="101" customFormat="1">
      <c r="A10" s="59" t="s">
        <v>502</v>
      </c>
      <c r="B10" s="173" t="s">
        <v>44</v>
      </c>
      <c r="C10" s="35"/>
      <c r="D10" s="174"/>
      <c r="E10" s="541"/>
      <c r="F10" s="139"/>
      <c r="G10" s="158"/>
    </row>
    <row r="11" spans="1:7" ht="27">
      <c r="A11" s="56" t="s">
        <v>503</v>
      </c>
      <c r="B11" s="172" t="s">
        <v>2478</v>
      </c>
      <c r="C11" s="34" t="s">
        <v>41</v>
      </c>
      <c r="D11" s="165">
        <v>10</v>
      </c>
      <c r="E11" s="535"/>
      <c r="F11" s="138">
        <f t="shared" si="0"/>
        <v>0</v>
      </c>
      <c r="G11" s="155"/>
    </row>
    <row r="12" spans="1:7" ht="45.75" customHeight="1">
      <c r="A12" s="56" t="s">
        <v>504</v>
      </c>
      <c r="B12" s="172" t="s">
        <v>3178</v>
      </c>
      <c r="C12" s="34" t="s">
        <v>41</v>
      </c>
      <c r="D12" s="165">
        <v>1</v>
      </c>
      <c r="E12" s="535"/>
      <c r="F12" s="138">
        <f t="shared" si="0"/>
        <v>0</v>
      </c>
      <c r="G12" s="155"/>
    </row>
    <row r="13" spans="1:7">
      <c r="A13" s="56" t="s">
        <v>505</v>
      </c>
      <c r="B13" s="172" t="s">
        <v>55</v>
      </c>
      <c r="C13" s="34" t="s">
        <v>49</v>
      </c>
      <c r="D13" s="165">
        <v>14</v>
      </c>
      <c r="E13" s="535"/>
      <c r="F13" s="138">
        <f t="shared" si="0"/>
        <v>0</v>
      </c>
      <c r="G13" s="155"/>
    </row>
    <row r="14" spans="1:7">
      <c r="A14" s="56" t="s">
        <v>1231</v>
      </c>
      <c r="B14" s="172" t="s">
        <v>1098</v>
      </c>
      <c r="C14" s="34" t="s">
        <v>41</v>
      </c>
      <c r="D14" s="165">
        <v>7</v>
      </c>
      <c r="E14" s="535"/>
      <c r="F14" s="138">
        <f t="shared" si="0"/>
        <v>0</v>
      </c>
      <c r="G14" s="155"/>
    </row>
    <row r="15" spans="1:7" ht="21.75" customHeight="1">
      <c r="A15" s="56" t="s">
        <v>506</v>
      </c>
      <c r="B15" s="172" t="s">
        <v>1230</v>
      </c>
      <c r="C15" s="34" t="s">
        <v>49</v>
      </c>
      <c r="D15" s="165">
        <v>20</v>
      </c>
      <c r="E15" s="535"/>
      <c r="F15" s="138">
        <f t="shared" si="0"/>
        <v>0</v>
      </c>
      <c r="G15" s="155"/>
    </row>
    <row r="16" spans="1:7" ht="40.5">
      <c r="A16" s="56" t="s">
        <v>1232</v>
      </c>
      <c r="B16" s="172" t="s">
        <v>1233</v>
      </c>
      <c r="C16" s="34" t="s">
        <v>49</v>
      </c>
      <c r="D16" s="165">
        <v>30</v>
      </c>
      <c r="E16" s="535"/>
      <c r="F16" s="138">
        <f t="shared" si="0"/>
        <v>0</v>
      </c>
      <c r="G16" s="155"/>
    </row>
    <row r="17" spans="1:7">
      <c r="A17" s="56" t="s">
        <v>507</v>
      </c>
      <c r="B17" s="172" t="s">
        <v>57</v>
      </c>
      <c r="C17" s="34" t="s">
        <v>58</v>
      </c>
      <c r="D17" s="165">
        <v>500</v>
      </c>
      <c r="E17" s="535"/>
      <c r="F17" s="138">
        <f t="shared" si="0"/>
        <v>0</v>
      </c>
      <c r="G17" s="155"/>
    </row>
    <row r="18" spans="1:7" s="101" customFormat="1">
      <c r="A18" s="59" t="s">
        <v>508</v>
      </c>
      <c r="B18" s="173" t="s">
        <v>194</v>
      </c>
      <c r="C18" s="35"/>
      <c r="D18" s="174"/>
      <c r="E18" s="541"/>
      <c r="F18" s="139"/>
      <c r="G18" s="158"/>
    </row>
    <row r="19" spans="1:7" ht="53.25" customHeight="1">
      <c r="A19" s="56" t="s">
        <v>509</v>
      </c>
      <c r="B19" s="172" t="s">
        <v>482</v>
      </c>
      <c r="C19" s="34" t="s">
        <v>58</v>
      </c>
      <c r="D19" s="166">
        <v>1250</v>
      </c>
      <c r="E19" s="535"/>
      <c r="F19" s="138">
        <f t="shared" si="0"/>
        <v>0</v>
      </c>
      <c r="G19" s="155"/>
    </row>
    <row r="20" spans="1:7" ht="40.5">
      <c r="A20" s="56" t="s">
        <v>544</v>
      </c>
      <c r="B20" s="172" t="s">
        <v>545</v>
      </c>
      <c r="C20" s="34" t="s">
        <v>58</v>
      </c>
      <c r="D20" s="166">
        <v>640</v>
      </c>
      <c r="E20" s="535"/>
      <c r="F20" s="138">
        <f t="shared" si="0"/>
        <v>0</v>
      </c>
      <c r="G20" s="155"/>
    </row>
    <row r="21" spans="1:7" s="101" customFormat="1">
      <c r="A21" s="59" t="s">
        <v>510</v>
      </c>
      <c r="B21" s="173" t="s">
        <v>63</v>
      </c>
      <c r="C21" s="35"/>
      <c r="D21" s="169"/>
      <c r="E21" s="541"/>
      <c r="F21" s="139"/>
      <c r="G21" s="158"/>
    </row>
    <row r="22" spans="1:7" ht="72" customHeight="1">
      <c r="A22" s="56" t="s">
        <v>511</v>
      </c>
      <c r="B22" s="172" t="s">
        <v>1312</v>
      </c>
      <c r="C22" s="34" t="s">
        <v>49</v>
      </c>
      <c r="D22" s="166">
        <v>48</v>
      </c>
      <c r="E22" s="535"/>
      <c r="F22" s="138">
        <f t="shared" si="0"/>
        <v>0</v>
      </c>
      <c r="G22" s="155"/>
    </row>
    <row r="23" spans="1:7" ht="67.5">
      <c r="A23" s="56" t="s">
        <v>512</v>
      </c>
      <c r="B23" s="172" t="s">
        <v>1313</v>
      </c>
      <c r="C23" s="34" t="s">
        <v>49</v>
      </c>
      <c r="D23" s="166">
        <v>19</v>
      </c>
      <c r="E23" s="535"/>
      <c r="F23" s="138">
        <f t="shared" si="0"/>
        <v>0</v>
      </c>
      <c r="G23" s="155"/>
    </row>
    <row r="24" spans="1:7" ht="40.5">
      <c r="A24" s="56" t="s">
        <v>513</v>
      </c>
      <c r="B24" s="172" t="s">
        <v>409</v>
      </c>
      <c r="C24" s="34" t="s">
        <v>49</v>
      </c>
      <c r="D24" s="166">
        <v>25</v>
      </c>
      <c r="E24" s="535"/>
      <c r="F24" s="138">
        <f t="shared" si="0"/>
        <v>0</v>
      </c>
      <c r="G24" s="155"/>
    </row>
    <row r="25" spans="1:7" ht="44.25" customHeight="1">
      <c r="A25" s="56" t="s">
        <v>514</v>
      </c>
      <c r="B25" s="172" t="s">
        <v>407</v>
      </c>
      <c r="C25" s="34" t="s">
        <v>49</v>
      </c>
      <c r="D25" s="166">
        <v>15</v>
      </c>
      <c r="E25" s="535"/>
      <c r="F25" s="138">
        <f t="shared" si="0"/>
        <v>0</v>
      </c>
      <c r="G25" s="155"/>
    </row>
    <row r="26" spans="1:7" ht="49.5" customHeight="1">
      <c r="A26" s="56" t="s">
        <v>515</v>
      </c>
      <c r="B26" s="172" t="s">
        <v>408</v>
      </c>
      <c r="C26" s="34" t="s">
        <v>77</v>
      </c>
      <c r="D26" s="166">
        <v>17</v>
      </c>
      <c r="E26" s="535"/>
      <c r="F26" s="138">
        <f t="shared" si="0"/>
        <v>0</v>
      </c>
      <c r="G26" s="155"/>
    </row>
    <row r="27" spans="1:7" ht="44.25" customHeight="1">
      <c r="A27" s="56" t="s">
        <v>516</v>
      </c>
      <c r="B27" s="172" t="s">
        <v>986</v>
      </c>
      <c r="C27" s="34" t="s">
        <v>77</v>
      </c>
      <c r="D27" s="166">
        <v>109</v>
      </c>
      <c r="E27" s="535"/>
      <c r="F27" s="138">
        <f t="shared" si="0"/>
        <v>0</v>
      </c>
      <c r="G27" s="155"/>
    </row>
    <row r="28" spans="1:7" ht="49.5" customHeight="1">
      <c r="A28" s="56" t="s">
        <v>546</v>
      </c>
      <c r="B28" s="172" t="s">
        <v>406</v>
      </c>
      <c r="C28" s="34" t="s">
        <v>77</v>
      </c>
      <c r="D28" s="166">
        <v>8</v>
      </c>
      <c r="E28" s="535"/>
      <c r="F28" s="138">
        <f t="shared" si="0"/>
        <v>0</v>
      </c>
      <c r="G28" s="155"/>
    </row>
    <row r="29" spans="1:7" ht="43.5" customHeight="1">
      <c r="A29" s="56" t="s">
        <v>985</v>
      </c>
      <c r="B29" s="172" t="s">
        <v>967</v>
      </c>
      <c r="C29" s="34" t="s">
        <v>77</v>
      </c>
      <c r="D29" s="166">
        <v>20</v>
      </c>
      <c r="E29" s="535"/>
      <c r="F29" s="138">
        <f t="shared" si="0"/>
        <v>0</v>
      </c>
      <c r="G29" s="155"/>
    </row>
    <row r="30" spans="1:7" s="101" customFormat="1">
      <c r="A30" s="59" t="s">
        <v>517</v>
      </c>
      <c r="B30" s="173" t="s">
        <v>61</v>
      </c>
      <c r="C30" s="35"/>
      <c r="D30" s="169"/>
      <c r="E30" s="549"/>
      <c r="F30" s="139"/>
      <c r="G30" s="158"/>
    </row>
    <row r="31" spans="1:7" ht="27">
      <c r="A31" s="56" t="s">
        <v>518</v>
      </c>
      <c r="B31" s="172" t="s">
        <v>416</v>
      </c>
      <c r="C31" s="34" t="s">
        <v>49</v>
      </c>
      <c r="D31" s="166">
        <v>45</v>
      </c>
      <c r="E31" s="535"/>
      <c r="F31" s="138">
        <f t="shared" si="0"/>
        <v>0</v>
      </c>
      <c r="G31" s="155"/>
    </row>
    <row r="32" spans="1:7" ht="27">
      <c r="A32" s="56" t="s">
        <v>519</v>
      </c>
      <c r="B32" s="172" t="s">
        <v>417</v>
      </c>
      <c r="C32" s="34" t="s">
        <v>49</v>
      </c>
      <c r="D32" s="166">
        <v>8</v>
      </c>
      <c r="E32" s="535"/>
      <c r="F32" s="138">
        <f t="shared" si="0"/>
        <v>0</v>
      </c>
      <c r="G32" s="155"/>
    </row>
    <row r="33" spans="1:7" ht="27">
      <c r="A33" s="56" t="s">
        <v>520</v>
      </c>
      <c r="B33" s="172" t="s">
        <v>421</v>
      </c>
      <c r="C33" s="34" t="s">
        <v>77</v>
      </c>
      <c r="D33" s="166">
        <v>30</v>
      </c>
      <c r="E33" s="535"/>
      <c r="F33" s="138">
        <f t="shared" si="0"/>
        <v>0</v>
      </c>
      <c r="G33" s="155"/>
    </row>
    <row r="34" spans="1:7">
      <c r="A34" s="56" t="s">
        <v>521</v>
      </c>
      <c r="B34" s="172" t="s">
        <v>74</v>
      </c>
      <c r="C34" s="34" t="s">
        <v>76</v>
      </c>
      <c r="D34" s="166">
        <v>49</v>
      </c>
      <c r="E34" s="535"/>
      <c r="F34" s="138">
        <f t="shared" si="0"/>
        <v>0</v>
      </c>
      <c r="G34" s="155"/>
    </row>
    <row r="35" spans="1:7">
      <c r="A35" s="56" t="s">
        <v>522</v>
      </c>
      <c r="B35" s="172" t="s">
        <v>75</v>
      </c>
      <c r="C35" s="34" t="s">
        <v>77</v>
      </c>
      <c r="D35" s="166">
        <v>87</v>
      </c>
      <c r="E35" s="535"/>
      <c r="F35" s="138">
        <f t="shared" si="0"/>
        <v>0</v>
      </c>
      <c r="G35" s="155"/>
    </row>
    <row r="36" spans="1:7">
      <c r="A36" s="56" t="s">
        <v>523</v>
      </c>
      <c r="B36" s="172" t="s">
        <v>78</v>
      </c>
      <c r="C36" s="34" t="s">
        <v>58</v>
      </c>
      <c r="D36" s="166">
        <v>141</v>
      </c>
      <c r="E36" s="535"/>
      <c r="F36" s="138">
        <f t="shared" si="0"/>
        <v>0</v>
      </c>
      <c r="G36" s="155"/>
    </row>
    <row r="37" spans="1:7">
      <c r="A37" s="56" t="s">
        <v>524</v>
      </c>
      <c r="B37" s="172" t="s">
        <v>79</v>
      </c>
      <c r="C37" s="34" t="s">
        <v>58</v>
      </c>
      <c r="D37" s="166">
        <v>19</v>
      </c>
      <c r="E37" s="535"/>
      <c r="F37" s="138">
        <f t="shared" si="0"/>
        <v>0</v>
      </c>
      <c r="G37" s="155"/>
    </row>
    <row r="38" spans="1:7" ht="27">
      <c r="A38" s="56" t="s">
        <v>525</v>
      </c>
      <c r="B38" s="172" t="s">
        <v>2538</v>
      </c>
      <c r="C38" s="34" t="s">
        <v>77</v>
      </c>
      <c r="D38" s="166">
        <v>30</v>
      </c>
      <c r="E38" s="535"/>
      <c r="F38" s="138">
        <f t="shared" si="0"/>
        <v>0</v>
      </c>
      <c r="G38" s="155"/>
    </row>
    <row r="39" spans="1:7" ht="27">
      <c r="A39" s="56" t="s">
        <v>526</v>
      </c>
      <c r="B39" s="172" t="s">
        <v>2537</v>
      </c>
      <c r="C39" s="34" t="s">
        <v>77</v>
      </c>
      <c r="D39" s="166">
        <v>6</v>
      </c>
      <c r="E39" s="535"/>
      <c r="F39" s="138">
        <f t="shared" si="0"/>
        <v>0</v>
      </c>
      <c r="G39" s="155"/>
    </row>
    <row r="40" spans="1:7">
      <c r="A40" s="56" t="s">
        <v>987</v>
      </c>
      <c r="B40" s="172" t="s">
        <v>988</v>
      </c>
      <c r="C40" s="34" t="s">
        <v>58</v>
      </c>
      <c r="D40" s="166">
        <v>158</v>
      </c>
      <c r="E40" s="535"/>
      <c r="F40" s="138">
        <f t="shared" si="0"/>
        <v>0</v>
      </c>
      <c r="G40" s="155"/>
    </row>
    <row r="41" spans="1:7">
      <c r="A41" s="56" t="s">
        <v>989</v>
      </c>
      <c r="B41" s="172" t="s">
        <v>418</v>
      </c>
      <c r="C41" s="34" t="s">
        <v>77</v>
      </c>
      <c r="D41" s="166">
        <v>5</v>
      </c>
      <c r="E41" s="535"/>
      <c r="F41" s="138">
        <f t="shared" si="0"/>
        <v>0</v>
      </c>
      <c r="G41" s="155"/>
    </row>
    <row r="42" spans="1:7">
      <c r="A42" s="56" t="s">
        <v>990</v>
      </c>
      <c r="B42" s="172" t="s">
        <v>82</v>
      </c>
      <c r="C42" s="34" t="s">
        <v>58</v>
      </c>
      <c r="D42" s="166">
        <v>16</v>
      </c>
      <c r="E42" s="535"/>
      <c r="F42" s="138">
        <f t="shared" si="0"/>
        <v>0</v>
      </c>
      <c r="G42" s="155"/>
    </row>
    <row r="43" spans="1:7">
      <c r="A43" s="59" t="s">
        <v>527</v>
      </c>
      <c r="B43" s="172" t="s">
        <v>84</v>
      </c>
      <c r="C43" s="34"/>
      <c r="D43" s="166"/>
      <c r="E43" s="535"/>
      <c r="F43" s="138"/>
      <c r="G43" s="155"/>
    </row>
    <row r="44" spans="1:7">
      <c r="A44" s="56" t="s">
        <v>528</v>
      </c>
      <c r="B44" s="172" t="s">
        <v>1101</v>
      </c>
      <c r="C44" s="34" t="s">
        <v>49</v>
      </c>
      <c r="D44" s="165">
        <v>14</v>
      </c>
      <c r="E44" s="535"/>
      <c r="F44" s="138">
        <f t="shared" si="0"/>
        <v>0</v>
      </c>
      <c r="G44" s="155"/>
    </row>
    <row r="45" spans="1:7">
      <c r="A45" s="56" t="s">
        <v>1100</v>
      </c>
      <c r="B45" s="172" t="s">
        <v>89</v>
      </c>
      <c r="C45" s="34" t="s">
        <v>49</v>
      </c>
      <c r="D45" s="165">
        <v>40</v>
      </c>
      <c r="E45" s="535"/>
      <c r="F45" s="138">
        <f t="shared" si="0"/>
        <v>0</v>
      </c>
      <c r="G45" s="155"/>
    </row>
    <row r="46" spans="1:7">
      <c r="A46" s="59" t="s">
        <v>529</v>
      </c>
      <c r="B46" s="172" t="s">
        <v>126</v>
      </c>
      <c r="C46" s="34"/>
      <c r="D46" s="165"/>
      <c r="E46" s="535"/>
      <c r="F46" s="138"/>
      <c r="G46" s="155"/>
    </row>
    <row r="47" spans="1:7">
      <c r="A47" s="56" t="s">
        <v>530</v>
      </c>
      <c r="B47" s="172" t="s">
        <v>128</v>
      </c>
      <c r="C47" s="34" t="s">
        <v>49</v>
      </c>
      <c r="D47" s="165">
        <v>13</v>
      </c>
      <c r="E47" s="535"/>
      <c r="F47" s="138">
        <f t="shared" si="0"/>
        <v>0</v>
      </c>
      <c r="G47" s="155"/>
    </row>
    <row r="48" spans="1:7" ht="27">
      <c r="A48" s="56" t="s">
        <v>547</v>
      </c>
      <c r="B48" s="172" t="s">
        <v>134</v>
      </c>
      <c r="C48" s="34" t="s">
        <v>49</v>
      </c>
      <c r="D48" s="165">
        <v>3</v>
      </c>
      <c r="E48" s="535"/>
      <c r="F48" s="138">
        <f t="shared" si="0"/>
        <v>0</v>
      </c>
      <c r="G48" s="155"/>
    </row>
    <row r="49" spans="1:7">
      <c r="A49" s="56" t="s">
        <v>548</v>
      </c>
      <c r="B49" s="172" t="s">
        <v>2539</v>
      </c>
      <c r="C49" s="34" t="s">
        <v>49</v>
      </c>
      <c r="D49" s="166">
        <v>16</v>
      </c>
      <c r="E49" s="535"/>
      <c r="F49" s="138">
        <f t="shared" si="0"/>
        <v>0</v>
      </c>
      <c r="G49" s="155"/>
    </row>
    <row r="50" spans="1:7" ht="28.5" customHeight="1">
      <c r="A50" s="56" t="s">
        <v>549</v>
      </c>
      <c r="B50" s="172" t="s">
        <v>137</v>
      </c>
      <c r="C50" s="34" t="s">
        <v>77</v>
      </c>
      <c r="D50" s="166">
        <v>25</v>
      </c>
      <c r="E50" s="535"/>
      <c r="F50" s="138">
        <f t="shared" si="0"/>
        <v>0</v>
      </c>
      <c r="G50" s="155"/>
    </row>
    <row r="51" spans="1:7">
      <c r="A51" s="56" t="s">
        <v>550</v>
      </c>
      <c r="B51" s="172" t="s">
        <v>422</v>
      </c>
      <c r="C51" s="34" t="s">
        <v>77</v>
      </c>
      <c r="D51" s="166">
        <v>21</v>
      </c>
      <c r="E51" s="535"/>
      <c r="F51" s="138">
        <f t="shared" si="0"/>
        <v>0</v>
      </c>
      <c r="G51" s="155"/>
    </row>
    <row r="52" spans="1:7" s="101" customFormat="1">
      <c r="A52" s="59" t="s">
        <v>531</v>
      </c>
      <c r="B52" s="173" t="s">
        <v>141</v>
      </c>
      <c r="C52" s="35"/>
      <c r="D52" s="174"/>
      <c r="E52" s="541"/>
      <c r="F52" s="139"/>
      <c r="G52" s="158"/>
    </row>
    <row r="53" spans="1:7">
      <c r="A53" s="56" t="s">
        <v>532</v>
      </c>
      <c r="B53" s="172" t="s">
        <v>2532</v>
      </c>
      <c r="C53" s="34" t="s">
        <v>49</v>
      </c>
      <c r="D53" s="165">
        <v>12</v>
      </c>
      <c r="E53" s="535"/>
      <c r="F53" s="138">
        <f t="shared" si="0"/>
        <v>0</v>
      </c>
      <c r="G53" s="155"/>
    </row>
    <row r="54" spans="1:7" ht="27">
      <c r="A54" s="56" t="s">
        <v>533</v>
      </c>
      <c r="B54" s="172" t="s">
        <v>2540</v>
      </c>
      <c r="C54" s="34" t="s">
        <v>77</v>
      </c>
      <c r="D54" s="165">
        <v>3</v>
      </c>
      <c r="E54" s="535"/>
      <c r="F54" s="138">
        <f t="shared" si="0"/>
        <v>0</v>
      </c>
      <c r="G54" s="155"/>
    </row>
    <row r="55" spans="1:7">
      <c r="A55" s="56" t="s">
        <v>534</v>
      </c>
      <c r="B55" s="172" t="s">
        <v>186</v>
      </c>
      <c r="C55" s="34" t="s">
        <v>77</v>
      </c>
      <c r="D55" s="165">
        <v>11</v>
      </c>
      <c r="E55" s="535"/>
      <c r="F55" s="138">
        <f t="shared" si="0"/>
        <v>0</v>
      </c>
      <c r="G55" s="155"/>
    </row>
    <row r="56" spans="1:7" ht="40.5">
      <c r="A56" s="56" t="s">
        <v>562</v>
      </c>
      <c r="B56" s="172" t="s">
        <v>189</v>
      </c>
      <c r="C56" s="34" t="s">
        <v>77</v>
      </c>
      <c r="D56" s="165">
        <v>2</v>
      </c>
      <c r="E56" s="535"/>
      <c r="F56" s="138">
        <f t="shared" si="0"/>
        <v>0</v>
      </c>
      <c r="G56" s="155"/>
    </row>
    <row r="57" spans="1:7" ht="27">
      <c r="A57" s="56" t="s">
        <v>991</v>
      </c>
      <c r="B57" s="172" t="s">
        <v>192</v>
      </c>
      <c r="C57" s="34" t="s">
        <v>77</v>
      </c>
      <c r="D57" s="165">
        <v>1</v>
      </c>
      <c r="E57" s="535"/>
      <c r="F57" s="138">
        <f t="shared" si="0"/>
        <v>0</v>
      </c>
      <c r="G57" s="155"/>
    </row>
    <row r="58" spans="1:7" s="101" customFormat="1">
      <c r="A58" s="59" t="s">
        <v>992</v>
      </c>
      <c r="B58" s="173" t="s">
        <v>159</v>
      </c>
      <c r="C58" s="35"/>
      <c r="D58" s="174"/>
      <c r="E58" s="541"/>
      <c r="F58" s="139"/>
      <c r="G58" s="158"/>
    </row>
    <row r="59" spans="1:7">
      <c r="A59" s="56" t="s">
        <v>993</v>
      </c>
      <c r="B59" s="172" t="s">
        <v>164</v>
      </c>
      <c r="C59" s="34" t="s">
        <v>49</v>
      </c>
      <c r="D59" s="165">
        <v>16</v>
      </c>
      <c r="E59" s="535"/>
      <c r="F59" s="138">
        <f t="shared" si="0"/>
        <v>0</v>
      </c>
      <c r="G59" s="155"/>
    </row>
    <row r="60" spans="1:7" ht="40.5">
      <c r="A60" s="56" t="s">
        <v>1099</v>
      </c>
      <c r="B60" s="172" t="s">
        <v>161</v>
      </c>
      <c r="C60" s="31" t="s">
        <v>49</v>
      </c>
      <c r="D60" s="165">
        <v>11</v>
      </c>
      <c r="E60" s="535"/>
      <c r="F60" s="138">
        <f t="shared" si="0"/>
        <v>0</v>
      </c>
      <c r="G60" s="155"/>
    </row>
    <row r="61" spans="1:7" s="101" customFormat="1">
      <c r="A61" s="59" t="s">
        <v>535</v>
      </c>
      <c r="B61" s="173" t="s">
        <v>166</v>
      </c>
      <c r="C61" s="35"/>
      <c r="D61" s="174"/>
      <c r="E61" s="541"/>
      <c r="F61" s="139"/>
      <c r="G61" s="158"/>
    </row>
    <row r="62" spans="1:7" ht="27">
      <c r="A62" s="56" t="s">
        <v>536</v>
      </c>
      <c r="B62" s="172" t="s">
        <v>551</v>
      </c>
      <c r="C62" s="34" t="s">
        <v>76</v>
      </c>
      <c r="D62" s="165">
        <v>1</v>
      </c>
      <c r="E62" s="535"/>
      <c r="F62" s="138">
        <f t="shared" si="0"/>
        <v>0</v>
      </c>
      <c r="G62" s="155"/>
    </row>
    <row r="63" spans="1:7" ht="27">
      <c r="A63" s="56" t="s">
        <v>552</v>
      </c>
      <c r="B63" s="172" t="s">
        <v>555</v>
      </c>
      <c r="C63" s="34" t="s">
        <v>76</v>
      </c>
      <c r="D63" s="165">
        <v>1</v>
      </c>
      <c r="E63" s="535"/>
      <c r="F63" s="138">
        <f t="shared" si="0"/>
        <v>0</v>
      </c>
      <c r="G63" s="155"/>
    </row>
    <row r="64" spans="1:7" ht="27">
      <c r="A64" s="56" t="s">
        <v>553</v>
      </c>
      <c r="B64" s="172" t="s">
        <v>556</v>
      </c>
      <c r="C64" s="34" t="s">
        <v>76</v>
      </c>
      <c r="D64" s="165">
        <v>3</v>
      </c>
      <c r="E64" s="535"/>
      <c r="F64" s="138">
        <f t="shared" si="0"/>
        <v>0</v>
      </c>
      <c r="G64" s="155"/>
    </row>
    <row r="65" spans="1:7">
      <c r="A65" s="56" t="s">
        <v>554</v>
      </c>
      <c r="B65" s="172" t="s">
        <v>274</v>
      </c>
      <c r="C65" s="34" t="s">
        <v>76</v>
      </c>
      <c r="D65" s="165">
        <v>2</v>
      </c>
      <c r="E65" s="535"/>
      <c r="F65" s="138">
        <f t="shared" si="0"/>
        <v>0</v>
      </c>
      <c r="G65" s="155"/>
    </row>
    <row r="66" spans="1:7" s="101" customFormat="1">
      <c r="A66" s="59" t="s">
        <v>537</v>
      </c>
      <c r="B66" s="173" t="s">
        <v>171</v>
      </c>
      <c r="C66" s="35"/>
      <c r="D66" s="174"/>
      <c r="E66" s="541"/>
      <c r="F66" s="139"/>
      <c r="G66" s="158"/>
    </row>
    <row r="67" spans="1:7" ht="74.25" customHeight="1">
      <c r="A67" s="56" t="s">
        <v>557</v>
      </c>
      <c r="B67" s="172" t="s">
        <v>558</v>
      </c>
      <c r="C67" s="34" t="s">
        <v>76</v>
      </c>
      <c r="D67" s="165">
        <v>1</v>
      </c>
      <c r="E67" s="535"/>
      <c r="F67" s="138">
        <f t="shared" si="0"/>
        <v>0</v>
      </c>
      <c r="G67" s="155"/>
    </row>
    <row r="68" spans="1:7" s="101" customFormat="1">
      <c r="A68" s="59" t="s">
        <v>559</v>
      </c>
      <c r="B68" s="173" t="s">
        <v>173</v>
      </c>
      <c r="C68" s="35"/>
      <c r="D68" s="174"/>
      <c r="E68" s="541"/>
      <c r="F68" s="139"/>
      <c r="G68" s="158"/>
    </row>
    <row r="69" spans="1:7" ht="27">
      <c r="A69" s="56" t="s">
        <v>560</v>
      </c>
      <c r="B69" s="172" t="s">
        <v>1189</v>
      </c>
      <c r="C69" s="34" t="s">
        <v>76</v>
      </c>
      <c r="D69" s="165">
        <v>2</v>
      </c>
      <c r="E69" s="535"/>
      <c r="F69" s="138">
        <f t="shared" si="0"/>
        <v>0</v>
      </c>
      <c r="G69" s="155"/>
    </row>
    <row r="70" spans="1:7">
      <c r="A70" s="56" t="s">
        <v>561</v>
      </c>
      <c r="B70" s="172" t="s">
        <v>330</v>
      </c>
      <c r="C70" s="34" t="s">
        <v>77</v>
      </c>
      <c r="D70" s="165">
        <v>1.55</v>
      </c>
      <c r="E70" s="535"/>
      <c r="F70" s="138">
        <f t="shared" si="0"/>
        <v>0</v>
      </c>
      <c r="G70" s="155"/>
    </row>
    <row r="71" spans="1:7" s="101" customFormat="1">
      <c r="A71" s="59" t="s">
        <v>539</v>
      </c>
      <c r="B71" s="173" t="s">
        <v>175</v>
      </c>
      <c r="C71" s="35"/>
      <c r="D71" s="174"/>
      <c r="E71" s="541"/>
      <c r="F71" s="139"/>
      <c r="G71" s="158"/>
    </row>
    <row r="72" spans="1:7" ht="40.5">
      <c r="A72" s="56" t="s">
        <v>564</v>
      </c>
      <c r="B72" s="172" t="s">
        <v>179</v>
      </c>
      <c r="C72" s="34" t="s">
        <v>76</v>
      </c>
      <c r="D72" s="165">
        <v>1</v>
      </c>
      <c r="E72" s="535"/>
      <c r="F72" s="138">
        <f t="shared" si="0"/>
        <v>0</v>
      </c>
      <c r="G72" s="155"/>
    </row>
    <row r="73" spans="1:7" ht="27">
      <c r="A73" s="56" t="s">
        <v>568</v>
      </c>
      <c r="B73" s="172" t="s">
        <v>563</v>
      </c>
      <c r="C73" s="34" t="s">
        <v>76</v>
      </c>
      <c r="D73" s="165">
        <v>1</v>
      </c>
      <c r="E73" s="535"/>
      <c r="F73" s="138">
        <f t="shared" ref="F73:F80" si="1">ROUND(D73*E73,0)</f>
        <v>0</v>
      </c>
      <c r="G73" s="155"/>
    </row>
    <row r="74" spans="1:7">
      <c r="A74" s="56" t="s">
        <v>569</v>
      </c>
      <c r="B74" s="172" t="s">
        <v>565</v>
      </c>
      <c r="C74" s="34" t="s">
        <v>76</v>
      </c>
      <c r="D74" s="165">
        <v>1</v>
      </c>
      <c r="E74" s="535"/>
      <c r="F74" s="138">
        <f t="shared" si="1"/>
        <v>0</v>
      </c>
      <c r="G74" s="155"/>
    </row>
    <row r="75" spans="1:7" ht="27">
      <c r="A75" s="56" t="s">
        <v>570</v>
      </c>
      <c r="B75" s="172" t="s">
        <v>180</v>
      </c>
      <c r="C75" s="34" t="s">
        <v>76</v>
      </c>
      <c r="D75" s="165">
        <v>1</v>
      </c>
      <c r="E75" s="535"/>
      <c r="F75" s="138">
        <f t="shared" si="1"/>
        <v>0</v>
      </c>
      <c r="G75" s="155"/>
    </row>
    <row r="76" spans="1:7" ht="25.5" customHeight="1">
      <c r="A76" s="56" t="s">
        <v>571</v>
      </c>
      <c r="B76" s="172" t="s">
        <v>193</v>
      </c>
      <c r="C76" s="34" t="s">
        <v>76</v>
      </c>
      <c r="D76" s="165">
        <v>1</v>
      </c>
      <c r="E76" s="535"/>
      <c r="F76" s="138">
        <f t="shared" si="1"/>
        <v>0</v>
      </c>
      <c r="G76" s="155"/>
    </row>
    <row r="77" spans="1:7" ht="21.75" customHeight="1">
      <c r="A77" s="56" t="s">
        <v>572</v>
      </c>
      <c r="B77" s="172" t="s">
        <v>182</v>
      </c>
      <c r="C77" s="34" t="s">
        <v>76</v>
      </c>
      <c r="D77" s="165">
        <v>1</v>
      </c>
      <c r="E77" s="535"/>
      <c r="F77" s="138">
        <f t="shared" si="1"/>
        <v>0</v>
      </c>
      <c r="G77" s="155"/>
    </row>
    <row r="78" spans="1:7" ht="23.25" customHeight="1">
      <c r="A78" s="56" t="s">
        <v>573</v>
      </c>
      <c r="B78" s="172" t="s">
        <v>183</v>
      </c>
      <c r="C78" s="34" t="s">
        <v>76</v>
      </c>
      <c r="D78" s="165">
        <v>1</v>
      </c>
      <c r="E78" s="535"/>
      <c r="F78" s="138">
        <f t="shared" si="1"/>
        <v>0</v>
      </c>
      <c r="G78" s="155"/>
    </row>
    <row r="79" spans="1:7">
      <c r="A79" s="56" t="s">
        <v>540</v>
      </c>
      <c r="B79" s="172" t="s">
        <v>185</v>
      </c>
      <c r="C79" s="34" t="s">
        <v>76</v>
      </c>
      <c r="D79" s="165">
        <v>1</v>
      </c>
      <c r="E79" s="535"/>
      <c r="F79" s="138">
        <f t="shared" si="1"/>
        <v>0</v>
      </c>
      <c r="G79" s="155"/>
    </row>
    <row r="80" spans="1:7">
      <c r="A80" s="56" t="s">
        <v>541</v>
      </c>
      <c r="B80" s="172" t="s">
        <v>184</v>
      </c>
      <c r="C80" s="34" t="s">
        <v>76</v>
      </c>
      <c r="D80" s="165">
        <v>1</v>
      </c>
      <c r="E80" s="535"/>
      <c r="F80" s="138">
        <f t="shared" si="1"/>
        <v>0</v>
      </c>
      <c r="G80" s="155"/>
    </row>
    <row r="81" spans="1:7" s="101" customFormat="1">
      <c r="A81" s="59" t="s">
        <v>994</v>
      </c>
      <c r="B81" s="173" t="s">
        <v>237</v>
      </c>
      <c r="C81" s="35"/>
      <c r="D81" s="174"/>
      <c r="E81" s="541"/>
      <c r="F81" s="139"/>
      <c r="G81" s="158"/>
    </row>
    <row r="82" spans="1:7">
      <c r="A82" s="56" t="s">
        <v>995</v>
      </c>
      <c r="B82" s="172" t="s">
        <v>968</v>
      </c>
      <c r="C82" s="34" t="s">
        <v>49</v>
      </c>
      <c r="D82" s="165">
        <v>118</v>
      </c>
      <c r="E82" s="535"/>
      <c r="F82" s="138">
        <f t="shared" ref="F82:F89" si="2">ROUND(D82*E82,0)</f>
        <v>0</v>
      </c>
      <c r="G82" s="155"/>
    </row>
    <row r="83" spans="1:7">
      <c r="A83" s="56" t="s">
        <v>996</v>
      </c>
      <c r="B83" s="172" t="s">
        <v>970</v>
      </c>
      <c r="C83" s="34" t="s">
        <v>49</v>
      </c>
      <c r="D83" s="165">
        <v>57</v>
      </c>
      <c r="E83" s="535"/>
      <c r="F83" s="138">
        <f t="shared" si="2"/>
        <v>0</v>
      </c>
      <c r="G83" s="155"/>
    </row>
    <row r="84" spans="1:7" s="101" customFormat="1">
      <c r="A84" s="59" t="s">
        <v>542</v>
      </c>
      <c r="B84" s="173" t="s">
        <v>264</v>
      </c>
      <c r="C84" s="35"/>
      <c r="D84" s="174"/>
      <c r="E84" s="541"/>
      <c r="F84" s="139"/>
      <c r="G84" s="158"/>
    </row>
    <row r="85" spans="1:7" ht="23.25" customHeight="1">
      <c r="A85" s="56" t="s">
        <v>567</v>
      </c>
      <c r="B85" s="172" t="s">
        <v>433</v>
      </c>
      <c r="C85" s="34" t="s">
        <v>76</v>
      </c>
      <c r="D85" s="165">
        <v>3</v>
      </c>
      <c r="E85" s="535"/>
      <c r="F85" s="138">
        <f t="shared" si="2"/>
        <v>0</v>
      </c>
      <c r="G85" s="155"/>
    </row>
    <row r="86" spans="1:7" ht="99" customHeight="1">
      <c r="A86" s="56" t="s">
        <v>997</v>
      </c>
      <c r="B86" s="172" t="s">
        <v>348</v>
      </c>
      <c r="C86" s="34" t="s">
        <v>76</v>
      </c>
      <c r="D86" s="165">
        <v>1</v>
      </c>
      <c r="E86" s="535"/>
      <c r="F86" s="138">
        <f t="shared" si="2"/>
        <v>0</v>
      </c>
      <c r="G86" s="155"/>
    </row>
    <row r="87" spans="1:7" ht="39.75" customHeight="1">
      <c r="A87" s="56" t="s">
        <v>998</v>
      </c>
      <c r="B87" s="172" t="s">
        <v>349</v>
      </c>
      <c r="C87" s="34" t="s">
        <v>76</v>
      </c>
      <c r="D87" s="165">
        <v>3</v>
      </c>
      <c r="E87" s="535"/>
      <c r="F87" s="138">
        <f t="shared" si="2"/>
        <v>0</v>
      </c>
      <c r="G87" s="155"/>
    </row>
    <row r="88" spans="1:7" s="101" customFormat="1">
      <c r="A88" s="59" t="s">
        <v>543</v>
      </c>
      <c r="B88" s="173" t="s">
        <v>240</v>
      </c>
      <c r="C88" s="59"/>
      <c r="D88" s="169"/>
      <c r="E88" s="541"/>
      <c r="F88" s="139"/>
      <c r="G88" s="158"/>
    </row>
    <row r="89" spans="1:7">
      <c r="A89" s="56" t="s">
        <v>538</v>
      </c>
      <c r="B89" s="172" t="s">
        <v>352</v>
      </c>
      <c r="C89" s="34" t="s">
        <v>49</v>
      </c>
      <c r="D89" s="165">
        <v>67</v>
      </c>
      <c r="E89" s="535"/>
      <c r="F89" s="138">
        <f t="shared" si="2"/>
        <v>0</v>
      </c>
      <c r="G89" s="155"/>
    </row>
    <row r="90" spans="1:7" s="101" customFormat="1" ht="14.25" thickBot="1">
      <c r="A90" s="204"/>
      <c r="B90" s="205"/>
      <c r="C90" s="204"/>
      <c r="D90" s="206"/>
      <c r="E90" s="207"/>
      <c r="F90" s="204"/>
    </row>
    <row r="91" spans="1:7" ht="15.75" customHeight="1" thickBot="1">
      <c r="A91" s="646" t="s">
        <v>1177</v>
      </c>
      <c r="B91" s="647"/>
      <c r="C91" s="647"/>
      <c r="D91" s="647"/>
      <c r="E91" s="665">
        <f>ROUND(SUM(F8:F89),0)</f>
        <v>0</v>
      </c>
      <c r="F91" s="666"/>
    </row>
  </sheetData>
  <sheetProtection algorithmName="SHA-512" hashValue="kdIZEzKDIawC8Dre0D0+Eo9+jxq49OWMM5MJj4KWQBctRl2HUd//m9T2x3SgNxONLhqjRMOXPfK2ED8jHjSPDg==" saltValue="yq/RjF+pjnyTW7DCciSJHA==" spinCount="100000" sheet="1" objects="1" scenarios="1"/>
  <mergeCells count="5">
    <mergeCell ref="A2:F2"/>
    <mergeCell ref="A3:F3"/>
    <mergeCell ref="B6:F6"/>
    <mergeCell ref="A91:D91"/>
    <mergeCell ref="E91:F91"/>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topLeftCell="A37" zoomScaleSheetLayoutView="100" workbookViewId="0">
      <selection activeCell="B46" sqref="B46"/>
    </sheetView>
  </sheetViews>
  <sheetFormatPr baseColWidth="10" defaultColWidth="10.85546875" defaultRowHeight="13.5"/>
  <cols>
    <col min="1" max="1" width="6.5703125" style="38" customWidth="1"/>
    <col min="2" max="2" width="30.140625" style="38" customWidth="1"/>
    <col min="3" max="3" width="5.140625" style="38" customWidth="1"/>
    <col min="4" max="4" width="5.7109375" style="38" customWidth="1"/>
    <col min="5" max="5" width="9.7109375" style="38" customWidth="1"/>
    <col min="6" max="6" width="9.85546875" style="38" customWidth="1"/>
    <col min="7" max="16384" width="10.85546875" style="38"/>
  </cols>
  <sheetData>
    <row r="1" spans="1:7">
      <c r="B1" s="170"/>
      <c r="C1" s="27"/>
      <c r="D1" s="177"/>
      <c r="E1" s="171"/>
    </row>
    <row r="2" spans="1:7" ht="35.25" customHeight="1">
      <c r="A2" s="648" t="s">
        <v>111</v>
      </c>
      <c r="B2" s="649"/>
      <c r="C2" s="649"/>
      <c r="D2" s="649"/>
      <c r="E2" s="649"/>
      <c r="F2" s="649"/>
    </row>
    <row r="3" spans="1:7" ht="11.25" customHeight="1">
      <c r="A3" s="650" t="s">
        <v>117</v>
      </c>
      <c r="B3" s="651"/>
      <c r="C3" s="651"/>
      <c r="D3" s="651"/>
      <c r="E3" s="651"/>
      <c r="F3" s="651"/>
    </row>
    <row r="4" spans="1:7">
      <c r="B4" s="170"/>
      <c r="C4" s="27"/>
      <c r="D4" s="177"/>
      <c r="E4" s="171"/>
    </row>
    <row r="5" spans="1:7">
      <c r="A5" s="28" t="s">
        <v>118</v>
      </c>
      <c r="B5" s="160" t="s">
        <v>114</v>
      </c>
      <c r="C5" s="28" t="s">
        <v>1953</v>
      </c>
      <c r="D5" s="161" t="s">
        <v>3154</v>
      </c>
      <c r="E5" s="161" t="s">
        <v>120</v>
      </c>
      <c r="F5" s="28" t="s">
        <v>121</v>
      </c>
    </row>
    <row r="6" spans="1:7" s="79" customFormat="1">
      <c r="A6" s="30" t="s">
        <v>34</v>
      </c>
      <c r="B6" s="660" t="s">
        <v>12</v>
      </c>
      <c r="C6" s="660"/>
      <c r="D6" s="660"/>
      <c r="E6" s="660"/>
      <c r="F6" s="660"/>
    </row>
    <row r="7" spans="1:7">
      <c r="A7" s="201" t="s">
        <v>1113</v>
      </c>
      <c r="B7" s="43" t="s">
        <v>903</v>
      </c>
      <c r="C7" s="31"/>
      <c r="D7" s="92"/>
      <c r="E7" s="544"/>
      <c r="F7" s="44"/>
    </row>
    <row r="8" spans="1:7" ht="27">
      <c r="A8" s="202" t="s">
        <v>1112</v>
      </c>
      <c r="B8" s="44" t="s">
        <v>2485</v>
      </c>
      <c r="C8" s="31" t="s">
        <v>49</v>
      </c>
      <c r="D8" s="208">
        <v>9</v>
      </c>
      <c r="E8" s="535"/>
      <c r="F8" s="45">
        <f>ROUND(D8*E8,0)</f>
        <v>0</v>
      </c>
      <c r="G8" s="155"/>
    </row>
    <row r="9" spans="1:7">
      <c r="A9" s="59" t="s">
        <v>1114</v>
      </c>
      <c r="B9" s="162" t="s">
        <v>39</v>
      </c>
      <c r="C9" s="34"/>
      <c r="D9" s="165"/>
      <c r="E9" s="535"/>
      <c r="F9" s="45"/>
      <c r="G9" s="155"/>
    </row>
    <row r="10" spans="1:7" ht="27">
      <c r="A10" s="56" t="s">
        <v>1115</v>
      </c>
      <c r="B10" s="44" t="s">
        <v>2485</v>
      </c>
      <c r="C10" s="34" t="s">
        <v>41</v>
      </c>
      <c r="D10" s="165">
        <v>9</v>
      </c>
      <c r="E10" s="535"/>
      <c r="F10" s="45">
        <f t="shared" ref="F10:F49" si="0">ROUND(D10*E10,0)</f>
        <v>0</v>
      </c>
      <c r="G10" s="155"/>
    </row>
    <row r="11" spans="1:7" ht="40.5">
      <c r="A11" s="56" t="s">
        <v>1116</v>
      </c>
      <c r="B11" s="44" t="s">
        <v>3173</v>
      </c>
      <c r="C11" s="34" t="s">
        <v>49</v>
      </c>
      <c r="D11" s="165">
        <v>6</v>
      </c>
      <c r="E11" s="535"/>
      <c r="F11" s="45">
        <f t="shared" si="0"/>
        <v>0</v>
      </c>
      <c r="G11" s="155"/>
    </row>
    <row r="12" spans="1:7">
      <c r="A12" s="59" t="s">
        <v>1117</v>
      </c>
      <c r="B12" s="162" t="s">
        <v>44</v>
      </c>
      <c r="C12" s="34"/>
      <c r="D12" s="165"/>
      <c r="E12" s="535"/>
      <c r="F12" s="45"/>
      <c r="G12" s="155"/>
    </row>
    <row r="13" spans="1:7" ht="27">
      <c r="A13" s="56" t="s">
        <v>1118</v>
      </c>
      <c r="B13" s="44" t="s">
        <v>2478</v>
      </c>
      <c r="C13" s="34" t="s">
        <v>41</v>
      </c>
      <c r="D13" s="165">
        <v>1</v>
      </c>
      <c r="E13" s="535"/>
      <c r="F13" s="45">
        <f t="shared" si="0"/>
        <v>0</v>
      </c>
      <c r="G13" s="155"/>
    </row>
    <row r="14" spans="1:7" ht="40.5">
      <c r="A14" s="56" t="s">
        <v>1119</v>
      </c>
      <c r="B14" s="44" t="s">
        <v>3179</v>
      </c>
      <c r="C14" s="34" t="s">
        <v>41</v>
      </c>
      <c r="D14" s="165">
        <v>1</v>
      </c>
      <c r="E14" s="535"/>
      <c r="F14" s="45">
        <f t="shared" si="0"/>
        <v>0</v>
      </c>
      <c r="G14" s="155"/>
    </row>
    <row r="15" spans="1:7">
      <c r="A15" s="56" t="s">
        <v>1120</v>
      </c>
      <c r="B15" s="44" t="s">
        <v>55</v>
      </c>
      <c r="C15" s="34" t="s">
        <v>49</v>
      </c>
      <c r="D15" s="165">
        <v>6</v>
      </c>
      <c r="E15" s="535"/>
      <c r="F15" s="45">
        <f t="shared" si="0"/>
        <v>0</v>
      </c>
      <c r="G15" s="155"/>
    </row>
    <row r="16" spans="1:7">
      <c r="A16" s="56" t="s">
        <v>1121</v>
      </c>
      <c r="B16" s="44" t="s">
        <v>50</v>
      </c>
      <c r="C16" s="34" t="s">
        <v>41</v>
      </c>
      <c r="D16" s="165">
        <v>1</v>
      </c>
      <c r="E16" s="535"/>
      <c r="F16" s="45">
        <f t="shared" si="0"/>
        <v>0</v>
      </c>
      <c r="G16" s="155"/>
    </row>
    <row r="17" spans="1:7">
      <c r="A17" s="56" t="s">
        <v>1122</v>
      </c>
      <c r="B17" s="44" t="s">
        <v>53</v>
      </c>
      <c r="C17" s="34" t="s">
        <v>41</v>
      </c>
      <c r="D17" s="165">
        <v>1</v>
      </c>
      <c r="E17" s="535"/>
      <c r="F17" s="45">
        <f t="shared" si="0"/>
        <v>0</v>
      </c>
      <c r="G17" s="155"/>
    </row>
    <row r="18" spans="1:7">
      <c r="A18" s="56" t="s">
        <v>1123</v>
      </c>
      <c r="B18" s="44" t="s">
        <v>52</v>
      </c>
      <c r="C18" s="34" t="s">
        <v>41</v>
      </c>
      <c r="D18" s="165">
        <v>1</v>
      </c>
      <c r="E18" s="535"/>
      <c r="F18" s="45">
        <f t="shared" si="0"/>
        <v>0</v>
      </c>
      <c r="G18" s="155"/>
    </row>
    <row r="19" spans="1:7" ht="40.5">
      <c r="A19" s="56" t="s">
        <v>1124</v>
      </c>
      <c r="B19" s="44" t="s">
        <v>1089</v>
      </c>
      <c r="C19" s="34" t="s">
        <v>49</v>
      </c>
      <c r="D19" s="165">
        <v>29</v>
      </c>
      <c r="E19" s="535"/>
      <c r="F19" s="45">
        <f t="shared" si="0"/>
        <v>0</v>
      </c>
      <c r="G19" s="155"/>
    </row>
    <row r="20" spans="1:7">
      <c r="A20" s="56" t="s">
        <v>1125</v>
      </c>
      <c r="B20" s="44" t="s">
        <v>57</v>
      </c>
      <c r="C20" s="34" t="s">
        <v>58</v>
      </c>
      <c r="D20" s="165">
        <v>200</v>
      </c>
      <c r="E20" s="535"/>
      <c r="F20" s="45">
        <f t="shared" si="0"/>
        <v>0</v>
      </c>
      <c r="G20" s="155"/>
    </row>
    <row r="21" spans="1:7">
      <c r="A21" s="56" t="s">
        <v>1126</v>
      </c>
      <c r="B21" s="44" t="s">
        <v>607</v>
      </c>
      <c r="C21" s="34" t="s">
        <v>58</v>
      </c>
      <c r="D21" s="165">
        <v>363</v>
      </c>
      <c r="E21" s="535"/>
      <c r="F21" s="45">
        <f t="shared" si="0"/>
        <v>0</v>
      </c>
      <c r="G21" s="155"/>
    </row>
    <row r="22" spans="1:7">
      <c r="A22" s="59" t="s">
        <v>1127</v>
      </c>
      <c r="B22" s="162" t="s">
        <v>194</v>
      </c>
      <c r="C22" s="34"/>
      <c r="D22" s="165"/>
      <c r="E22" s="535"/>
      <c r="F22" s="45"/>
      <c r="G22" s="155"/>
    </row>
    <row r="23" spans="1:7" ht="40.5">
      <c r="A23" s="56" t="s">
        <v>1128</v>
      </c>
      <c r="B23" s="164" t="s">
        <v>1153</v>
      </c>
      <c r="C23" s="34" t="s">
        <v>58</v>
      </c>
      <c r="D23" s="166">
        <v>900</v>
      </c>
      <c r="E23" s="535"/>
      <c r="F23" s="45">
        <f t="shared" si="0"/>
        <v>0</v>
      </c>
      <c r="G23" s="155"/>
    </row>
    <row r="24" spans="1:7">
      <c r="A24" s="59" t="s">
        <v>1129</v>
      </c>
      <c r="B24" s="162" t="s">
        <v>63</v>
      </c>
      <c r="C24" s="34"/>
      <c r="D24" s="166"/>
      <c r="E24" s="535"/>
      <c r="F24" s="45"/>
      <c r="G24" s="155"/>
    </row>
    <row r="25" spans="1:7" ht="101.25" customHeight="1">
      <c r="A25" s="56" t="s">
        <v>1130</v>
      </c>
      <c r="B25" s="44" t="s">
        <v>1314</v>
      </c>
      <c r="C25" s="34" t="s">
        <v>49</v>
      </c>
      <c r="D25" s="166">
        <v>30</v>
      </c>
      <c r="E25" s="535"/>
      <c r="F25" s="45">
        <f t="shared" si="0"/>
        <v>0</v>
      </c>
      <c r="G25" s="155"/>
    </row>
    <row r="26" spans="1:7" ht="63" customHeight="1">
      <c r="A26" s="56" t="s">
        <v>1131</v>
      </c>
      <c r="B26" s="44" t="s">
        <v>406</v>
      </c>
      <c r="C26" s="34" t="s">
        <v>77</v>
      </c>
      <c r="D26" s="166">
        <v>10</v>
      </c>
      <c r="E26" s="535"/>
      <c r="F26" s="45">
        <f t="shared" si="0"/>
        <v>0</v>
      </c>
      <c r="G26" s="155"/>
    </row>
    <row r="27" spans="1:7" ht="54.75" customHeight="1">
      <c r="A27" s="56" t="s">
        <v>2953</v>
      </c>
      <c r="B27" s="44" t="s">
        <v>1004</v>
      </c>
      <c r="C27" s="31" t="s">
        <v>77</v>
      </c>
      <c r="D27" s="167">
        <v>25</v>
      </c>
      <c r="E27" s="535"/>
      <c r="F27" s="45">
        <f t="shared" si="0"/>
        <v>0</v>
      </c>
      <c r="G27" s="155"/>
    </row>
    <row r="28" spans="1:7">
      <c r="A28" s="59" t="s">
        <v>1132</v>
      </c>
      <c r="B28" s="162" t="s">
        <v>61</v>
      </c>
      <c r="C28" s="34"/>
      <c r="D28" s="166"/>
      <c r="E28" s="535"/>
      <c r="F28" s="45"/>
      <c r="G28" s="155"/>
    </row>
    <row r="29" spans="1:7" ht="27">
      <c r="A29" s="56" t="s">
        <v>1133</v>
      </c>
      <c r="B29" s="44" t="s">
        <v>416</v>
      </c>
      <c r="C29" s="34" t="s">
        <v>49</v>
      </c>
      <c r="D29" s="166">
        <v>63</v>
      </c>
      <c r="E29" s="535"/>
      <c r="F29" s="45">
        <f t="shared" si="0"/>
        <v>0</v>
      </c>
      <c r="G29" s="155"/>
    </row>
    <row r="30" spans="1:7" ht="27">
      <c r="A30" s="56" t="s">
        <v>1134</v>
      </c>
      <c r="B30" s="44" t="s">
        <v>859</v>
      </c>
      <c r="C30" s="34" t="s">
        <v>49</v>
      </c>
      <c r="D30" s="166">
        <v>3</v>
      </c>
      <c r="E30" s="535"/>
      <c r="F30" s="45">
        <f t="shared" si="0"/>
        <v>0</v>
      </c>
      <c r="G30" s="155"/>
    </row>
    <row r="31" spans="1:7">
      <c r="A31" s="56" t="s">
        <v>1135</v>
      </c>
      <c r="B31" s="44" t="s">
        <v>74</v>
      </c>
      <c r="C31" s="34" t="s">
        <v>76</v>
      </c>
      <c r="D31" s="166">
        <v>21</v>
      </c>
      <c r="E31" s="535"/>
      <c r="F31" s="45">
        <f t="shared" si="0"/>
        <v>0</v>
      </c>
      <c r="G31" s="155"/>
    </row>
    <row r="32" spans="1:7">
      <c r="A32" s="56" t="s">
        <v>1136</v>
      </c>
      <c r="B32" s="44" t="s">
        <v>75</v>
      </c>
      <c r="C32" s="34" t="s">
        <v>77</v>
      </c>
      <c r="D32" s="166">
        <v>50</v>
      </c>
      <c r="E32" s="535"/>
      <c r="F32" s="45">
        <f t="shared" si="0"/>
        <v>0</v>
      </c>
      <c r="G32" s="155"/>
    </row>
    <row r="33" spans="1:7">
      <c r="A33" s="56" t="s">
        <v>1137</v>
      </c>
      <c r="B33" s="44" t="s">
        <v>78</v>
      </c>
      <c r="C33" s="34" t="s">
        <v>58</v>
      </c>
      <c r="D33" s="166">
        <v>63</v>
      </c>
      <c r="E33" s="535"/>
      <c r="F33" s="45">
        <f t="shared" si="0"/>
        <v>0</v>
      </c>
      <c r="G33" s="155"/>
    </row>
    <row r="34" spans="1:7">
      <c r="A34" s="56" t="s">
        <v>1138</v>
      </c>
      <c r="B34" s="44" t="s">
        <v>79</v>
      </c>
      <c r="C34" s="34" t="s">
        <v>58</v>
      </c>
      <c r="D34" s="166">
        <v>20</v>
      </c>
      <c r="E34" s="535"/>
      <c r="F34" s="45">
        <f t="shared" si="0"/>
        <v>0</v>
      </c>
      <c r="G34" s="155"/>
    </row>
    <row r="35" spans="1:7" ht="27">
      <c r="A35" s="56" t="s">
        <v>1139</v>
      </c>
      <c r="B35" s="44" t="s">
        <v>2536</v>
      </c>
      <c r="C35" s="34" t="s">
        <v>77</v>
      </c>
      <c r="D35" s="166">
        <v>2</v>
      </c>
      <c r="E35" s="535"/>
      <c r="F35" s="45">
        <f t="shared" si="0"/>
        <v>0</v>
      </c>
      <c r="G35" s="155"/>
    </row>
    <row r="36" spans="1:7">
      <c r="A36" s="56" t="s">
        <v>1140</v>
      </c>
      <c r="B36" s="44" t="s">
        <v>82</v>
      </c>
      <c r="C36" s="34" t="s">
        <v>58</v>
      </c>
      <c r="D36" s="166">
        <v>20</v>
      </c>
      <c r="E36" s="535"/>
      <c r="F36" s="45">
        <f t="shared" si="0"/>
        <v>0</v>
      </c>
      <c r="G36" s="155"/>
    </row>
    <row r="37" spans="1:7">
      <c r="A37" s="59" t="s">
        <v>1141</v>
      </c>
      <c r="B37" s="162" t="s">
        <v>126</v>
      </c>
      <c r="C37" s="34"/>
      <c r="D37" s="165"/>
      <c r="E37" s="535"/>
      <c r="F37" s="45"/>
      <c r="G37" s="155"/>
    </row>
    <row r="38" spans="1:7">
      <c r="A38" s="56" t="s">
        <v>1142</v>
      </c>
      <c r="B38" s="164" t="s">
        <v>422</v>
      </c>
      <c r="C38" s="34" t="s">
        <v>77</v>
      </c>
      <c r="D38" s="166">
        <v>25</v>
      </c>
      <c r="E38" s="535"/>
      <c r="F38" s="45">
        <f t="shared" si="0"/>
        <v>0</v>
      </c>
      <c r="G38" s="155"/>
    </row>
    <row r="39" spans="1:7">
      <c r="A39" s="43" t="s">
        <v>1143</v>
      </c>
      <c r="B39" s="160" t="s">
        <v>171</v>
      </c>
      <c r="C39" s="31"/>
      <c r="D39" s="208"/>
      <c r="E39" s="535"/>
      <c r="F39" s="45"/>
      <c r="G39" s="155"/>
    </row>
    <row r="40" spans="1:7" ht="99" customHeight="1">
      <c r="A40" s="44" t="s">
        <v>1144</v>
      </c>
      <c r="B40" s="44" t="s">
        <v>1154</v>
      </c>
      <c r="C40" s="31" t="s">
        <v>76</v>
      </c>
      <c r="D40" s="208">
        <v>1</v>
      </c>
      <c r="E40" s="535"/>
      <c r="F40" s="45">
        <f t="shared" si="0"/>
        <v>0</v>
      </c>
      <c r="G40" s="155"/>
    </row>
    <row r="41" spans="1:7">
      <c r="A41" s="43" t="s">
        <v>1145</v>
      </c>
      <c r="B41" s="160" t="s">
        <v>237</v>
      </c>
      <c r="C41" s="31"/>
      <c r="D41" s="208"/>
      <c r="E41" s="535"/>
      <c r="F41" s="45"/>
      <c r="G41" s="155"/>
    </row>
    <row r="42" spans="1:7">
      <c r="A42" s="44" t="s">
        <v>1146</v>
      </c>
      <c r="B42" s="44" t="s">
        <v>968</v>
      </c>
      <c r="C42" s="31" t="s">
        <v>49</v>
      </c>
      <c r="D42" s="208">
        <v>50</v>
      </c>
      <c r="E42" s="535"/>
      <c r="F42" s="45">
        <f t="shared" si="0"/>
        <v>0</v>
      </c>
      <c r="G42" s="155"/>
    </row>
    <row r="43" spans="1:7">
      <c r="A43" s="44" t="s">
        <v>2548</v>
      </c>
      <c r="B43" s="44" t="s">
        <v>970</v>
      </c>
      <c r="C43" s="31" t="s">
        <v>49</v>
      </c>
      <c r="D43" s="208">
        <v>25</v>
      </c>
      <c r="E43" s="535"/>
      <c r="F43" s="45">
        <f t="shared" si="0"/>
        <v>0</v>
      </c>
      <c r="G43" s="155"/>
    </row>
    <row r="44" spans="1:7">
      <c r="A44" s="43" t="s">
        <v>1147</v>
      </c>
      <c r="B44" s="160" t="s">
        <v>264</v>
      </c>
      <c r="C44" s="31"/>
      <c r="D44" s="208"/>
      <c r="E44" s="535"/>
      <c r="F44" s="45"/>
      <c r="G44" s="155"/>
    </row>
    <row r="45" spans="1:7" ht="30.75" customHeight="1">
      <c r="A45" s="44" t="s">
        <v>1148</v>
      </c>
      <c r="B45" s="93" t="s">
        <v>433</v>
      </c>
      <c r="C45" s="31" t="s">
        <v>76</v>
      </c>
      <c r="D45" s="208">
        <v>1</v>
      </c>
      <c r="E45" s="535"/>
      <c r="F45" s="45">
        <f t="shared" si="0"/>
        <v>0</v>
      </c>
      <c r="G45" s="155"/>
    </row>
    <row r="46" spans="1:7" ht="145.5" customHeight="1">
      <c r="A46" s="44" t="s">
        <v>1149</v>
      </c>
      <c r="B46" s="168" t="s">
        <v>348</v>
      </c>
      <c r="C46" s="31" t="s">
        <v>76</v>
      </c>
      <c r="D46" s="208">
        <v>2</v>
      </c>
      <c r="E46" s="535"/>
      <c r="F46" s="45">
        <f t="shared" si="0"/>
        <v>0</v>
      </c>
      <c r="G46" s="155"/>
    </row>
    <row r="47" spans="1:7" ht="64.5" customHeight="1">
      <c r="A47" s="44" t="s">
        <v>1150</v>
      </c>
      <c r="B47" s="168" t="s">
        <v>349</v>
      </c>
      <c r="C47" s="31" t="s">
        <v>76</v>
      </c>
      <c r="D47" s="208">
        <v>2</v>
      </c>
      <c r="E47" s="535"/>
      <c r="F47" s="45">
        <f t="shared" si="0"/>
        <v>0</v>
      </c>
      <c r="G47" s="155"/>
    </row>
    <row r="48" spans="1:7" s="101" customFormat="1">
      <c r="A48" s="43" t="s">
        <v>1151</v>
      </c>
      <c r="B48" s="160" t="s">
        <v>240</v>
      </c>
      <c r="C48" s="43"/>
      <c r="D48" s="209"/>
      <c r="E48" s="535"/>
      <c r="F48" s="45"/>
      <c r="G48" s="155"/>
    </row>
    <row r="49" spans="1:7">
      <c r="A49" s="56" t="s">
        <v>1152</v>
      </c>
      <c r="B49" s="164" t="s">
        <v>352</v>
      </c>
      <c r="C49" s="34" t="s">
        <v>49</v>
      </c>
      <c r="D49" s="165">
        <v>25</v>
      </c>
      <c r="E49" s="535"/>
      <c r="F49" s="45">
        <f t="shared" si="0"/>
        <v>0</v>
      </c>
      <c r="G49" s="155"/>
    </row>
    <row r="50" spans="1:7" ht="14.25" thickBot="1">
      <c r="B50" s="170"/>
      <c r="C50" s="27"/>
      <c r="D50" s="96"/>
      <c r="E50" s="171"/>
    </row>
    <row r="51" spans="1:7" ht="15.75" customHeight="1" thickBot="1">
      <c r="A51" s="646" t="s">
        <v>1178</v>
      </c>
      <c r="B51" s="647"/>
      <c r="C51" s="647"/>
      <c r="D51" s="647"/>
      <c r="E51" s="665">
        <f>ROUND(SUM(F8:F49),0)</f>
        <v>0</v>
      </c>
      <c r="F51" s="666"/>
    </row>
    <row r="52" spans="1:7">
      <c r="B52" s="170"/>
      <c r="C52" s="27"/>
      <c r="D52" s="96"/>
      <c r="E52" s="171"/>
    </row>
  </sheetData>
  <sheetProtection algorithmName="SHA-512" hashValue="prkvN6No1pqv6xxTmT8Sam5Ro6DWCai9JOcxASGllyttNyNS9/eog30XuTQPmN1+RWQi1MunAvJgMZWnzyz9NA==" saltValue="RWnRIypSVhISkBArqPQgJQ==" spinCount="100000" sheet="1" objects="1" scenarios="1"/>
  <mergeCells count="5">
    <mergeCell ref="A2:F2"/>
    <mergeCell ref="A3:F3"/>
    <mergeCell ref="B6:F6"/>
    <mergeCell ref="A51:D51"/>
    <mergeCell ref="E51:F51"/>
  </mergeCells>
  <pageMargins left="0.78740157480314965" right="0.78740157480314965" top="0.98425196850393704" bottom="0.78740157480314965" header="0.31496062992125984" footer="0.31496062992125984"/>
  <pageSetup scale="65"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view="pageBreakPreview" topLeftCell="A19" zoomScale="90" zoomScaleSheetLayoutView="90" workbookViewId="0">
      <selection activeCell="E21" sqref="E21"/>
    </sheetView>
  </sheetViews>
  <sheetFormatPr baseColWidth="10" defaultRowHeight="13.5"/>
  <cols>
    <col min="1" max="1" width="7.5703125" style="210" customWidth="1"/>
    <col min="2" max="2" width="29.28515625" style="211" customWidth="1"/>
    <col min="3" max="3" width="4.42578125" style="212" customWidth="1"/>
    <col min="4" max="4" width="9.28515625" style="212" customWidth="1"/>
    <col min="5" max="5" width="11.28515625" style="213" customWidth="1"/>
    <col min="6" max="6" width="12.28515625" style="214" customWidth="1"/>
    <col min="7" max="16384" width="11.42578125" style="213"/>
  </cols>
  <sheetData>
    <row r="2" spans="1:7" ht="27.75" customHeight="1">
      <c r="A2" s="667" t="s">
        <v>111</v>
      </c>
      <c r="B2" s="668"/>
      <c r="C2" s="668"/>
      <c r="D2" s="668"/>
      <c r="E2" s="668"/>
      <c r="F2" s="668"/>
    </row>
    <row r="3" spans="1:7">
      <c r="A3" s="669" t="s">
        <v>117</v>
      </c>
      <c r="B3" s="670"/>
      <c r="C3" s="670"/>
      <c r="D3" s="670"/>
      <c r="E3" s="670"/>
      <c r="F3" s="670"/>
    </row>
    <row r="4" spans="1:7" ht="5.25" customHeight="1"/>
    <row r="5" spans="1:7">
      <c r="A5" s="215" t="s">
        <v>118</v>
      </c>
      <c r="B5" s="216" t="s">
        <v>114</v>
      </c>
      <c r="C5" s="215" t="s">
        <v>1953</v>
      </c>
      <c r="D5" s="215" t="s">
        <v>3160</v>
      </c>
      <c r="E5" s="217" t="s">
        <v>120</v>
      </c>
      <c r="F5" s="218" t="s">
        <v>121</v>
      </c>
    </row>
    <row r="6" spans="1:7" s="79" customFormat="1">
      <c r="A6" s="30" t="s">
        <v>116</v>
      </c>
      <c r="B6" s="660" t="s">
        <v>1240</v>
      </c>
      <c r="C6" s="660"/>
      <c r="D6" s="660"/>
      <c r="E6" s="660"/>
      <c r="F6" s="660"/>
    </row>
    <row r="7" spans="1:7" s="46" customFormat="1" ht="17.25" customHeight="1">
      <c r="A7" s="43" t="s">
        <v>906</v>
      </c>
      <c r="B7" s="671" t="s">
        <v>2150</v>
      </c>
      <c r="C7" s="672"/>
      <c r="D7" s="673"/>
      <c r="E7" s="541"/>
      <c r="F7" s="98"/>
    </row>
    <row r="8" spans="1:7">
      <c r="A8" s="44" t="s">
        <v>2152</v>
      </c>
      <c r="B8" s="44" t="s">
        <v>1184</v>
      </c>
      <c r="C8" s="31" t="s">
        <v>77</v>
      </c>
      <c r="D8" s="208">
        <v>400</v>
      </c>
      <c r="E8" s="535"/>
      <c r="F8" s="45">
        <f>ROUND(D8*E8,0)</f>
        <v>0</v>
      </c>
      <c r="G8" s="219"/>
    </row>
    <row r="9" spans="1:7">
      <c r="A9" s="44" t="s">
        <v>2153</v>
      </c>
      <c r="B9" s="44" t="s">
        <v>668</v>
      </c>
      <c r="C9" s="31" t="s">
        <v>49</v>
      </c>
      <c r="D9" s="208">
        <v>50</v>
      </c>
      <c r="E9" s="535"/>
      <c r="F9" s="45">
        <f t="shared" ref="F9:F39" si="0">ROUND(D9*E9,0)</f>
        <v>0</v>
      </c>
      <c r="G9" s="219"/>
    </row>
    <row r="10" spans="1:7" ht="27">
      <c r="A10" s="44" t="s">
        <v>2156</v>
      </c>
      <c r="B10" s="44" t="s">
        <v>671</v>
      </c>
      <c r="C10" s="31" t="s">
        <v>76</v>
      </c>
      <c r="D10" s="167">
        <v>100</v>
      </c>
      <c r="E10" s="535"/>
      <c r="F10" s="45">
        <f t="shared" si="0"/>
        <v>0</v>
      </c>
      <c r="G10" s="219"/>
    </row>
    <row r="11" spans="1:7">
      <c r="A11" s="44" t="s">
        <v>2157</v>
      </c>
      <c r="B11" s="44" t="s">
        <v>2170</v>
      </c>
      <c r="C11" s="31" t="s">
        <v>58</v>
      </c>
      <c r="D11" s="167">
        <v>200</v>
      </c>
      <c r="E11" s="535"/>
      <c r="F11" s="45">
        <f t="shared" si="0"/>
        <v>0</v>
      </c>
      <c r="G11" s="219"/>
    </row>
    <row r="12" spans="1:7" ht="27">
      <c r="A12" s="44" t="s">
        <v>2158</v>
      </c>
      <c r="B12" s="44" t="s">
        <v>2154</v>
      </c>
      <c r="C12" s="31" t="s">
        <v>610</v>
      </c>
      <c r="D12" s="208">
        <v>1250</v>
      </c>
      <c r="E12" s="535"/>
      <c r="F12" s="45">
        <f t="shared" si="0"/>
        <v>0</v>
      </c>
      <c r="G12" s="219"/>
    </row>
    <row r="13" spans="1:7" ht="27">
      <c r="A13" s="44" t="s">
        <v>2159</v>
      </c>
      <c r="B13" s="44" t="s">
        <v>670</v>
      </c>
      <c r="C13" s="31" t="s">
        <v>49</v>
      </c>
      <c r="D13" s="208">
        <v>25</v>
      </c>
      <c r="E13" s="535"/>
      <c r="F13" s="45">
        <f t="shared" si="0"/>
        <v>0</v>
      </c>
      <c r="G13" s="219"/>
    </row>
    <row r="14" spans="1:7" ht="50.25" customHeight="1">
      <c r="A14" s="44" t="s">
        <v>2190</v>
      </c>
      <c r="B14" s="44" t="s">
        <v>2155</v>
      </c>
      <c r="C14" s="31" t="s">
        <v>41</v>
      </c>
      <c r="D14" s="208">
        <v>3</v>
      </c>
      <c r="E14" s="535"/>
      <c r="F14" s="45">
        <f t="shared" si="0"/>
        <v>0</v>
      </c>
      <c r="G14" s="219"/>
    </row>
    <row r="15" spans="1:7" s="46" customFormat="1">
      <c r="A15" s="43" t="s">
        <v>2151</v>
      </c>
      <c r="B15" s="43" t="s">
        <v>2160</v>
      </c>
      <c r="C15" s="28"/>
      <c r="D15" s="220"/>
      <c r="E15" s="541"/>
      <c r="F15" s="98"/>
      <c r="G15" s="221"/>
    </row>
    <row r="16" spans="1:7">
      <c r="A16" s="44" t="s">
        <v>2161</v>
      </c>
      <c r="B16" s="44" t="s">
        <v>668</v>
      </c>
      <c r="C16" s="31" t="s">
        <v>49</v>
      </c>
      <c r="D16" s="208">
        <v>319</v>
      </c>
      <c r="E16" s="535"/>
      <c r="F16" s="45">
        <f t="shared" si="0"/>
        <v>0</v>
      </c>
      <c r="G16" s="219"/>
    </row>
    <row r="17" spans="1:7" ht="27">
      <c r="A17" s="44" t="s">
        <v>2163</v>
      </c>
      <c r="B17" s="44" t="s">
        <v>671</v>
      </c>
      <c r="C17" s="31" t="s">
        <v>76</v>
      </c>
      <c r="D17" s="208">
        <v>200</v>
      </c>
      <c r="E17" s="535"/>
      <c r="F17" s="45">
        <f t="shared" si="0"/>
        <v>0</v>
      </c>
      <c r="G17" s="219"/>
    </row>
    <row r="18" spans="1:7">
      <c r="A18" s="44" t="s">
        <v>2164</v>
      </c>
      <c r="B18" s="44" t="s">
        <v>2170</v>
      </c>
      <c r="C18" s="31" t="s">
        <v>58</v>
      </c>
      <c r="D18" s="208">
        <v>1000</v>
      </c>
      <c r="E18" s="535"/>
      <c r="F18" s="45">
        <f t="shared" si="0"/>
        <v>0</v>
      </c>
      <c r="G18" s="219"/>
    </row>
    <row r="19" spans="1:7" ht="44.25" customHeight="1">
      <c r="A19" s="44" t="s">
        <v>2165</v>
      </c>
      <c r="B19" s="44" t="s">
        <v>670</v>
      </c>
      <c r="C19" s="31" t="s">
        <v>49</v>
      </c>
      <c r="D19" s="208">
        <v>319</v>
      </c>
      <c r="E19" s="535"/>
      <c r="F19" s="45">
        <f t="shared" si="0"/>
        <v>0</v>
      </c>
      <c r="G19" s="219"/>
    </row>
    <row r="20" spans="1:7" ht="54" customHeight="1">
      <c r="A20" s="44" t="s">
        <v>2166</v>
      </c>
      <c r="B20" s="44" t="s">
        <v>2155</v>
      </c>
      <c r="C20" s="31" t="s">
        <v>41</v>
      </c>
      <c r="D20" s="208">
        <v>16</v>
      </c>
      <c r="E20" s="535"/>
      <c r="F20" s="45">
        <f t="shared" si="0"/>
        <v>0</v>
      </c>
      <c r="G20" s="219"/>
    </row>
    <row r="21" spans="1:7" ht="54.75" customHeight="1">
      <c r="A21" s="44" t="s">
        <v>2167</v>
      </c>
      <c r="B21" s="44" t="s">
        <v>2197</v>
      </c>
      <c r="C21" s="31" t="s">
        <v>49</v>
      </c>
      <c r="D21" s="208">
        <v>319</v>
      </c>
      <c r="E21" s="535"/>
      <c r="F21" s="45">
        <f t="shared" si="0"/>
        <v>0</v>
      </c>
      <c r="G21" s="219"/>
    </row>
    <row r="22" spans="1:7" s="46" customFormat="1">
      <c r="A22" s="43" t="s">
        <v>2173</v>
      </c>
      <c r="B22" s="43" t="s">
        <v>2168</v>
      </c>
      <c r="C22" s="28"/>
      <c r="D22" s="220"/>
      <c r="E22" s="541"/>
      <c r="F22" s="98"/>
      <c r="G22" s="221"/>
    </row>
    <row r="23" spans="1:7" ht="27">
      <c r="A23" s="44" t="s">
        <v>2174</v>
      </c>
      <c r="B23" s="44" t="s">
        <v>2541</v>
      </c>
      <c r="C23" s="31" t="s">
        <v>49</v>
      </c>
      <c r="D23" s="208">
        <v>1600</v>
      </c>
      <c r="E23" s="535"/>
      <c r="F23" s="45">
        <f t="shared" si="0"/>
        <v>0</v>
      </c>
      <c r="G23" s="219"/>
    </row>
    <row r="24" spans="1:7" ht="27">
      <c r="A24" s="44" t="s">
        <v>2175</v>
      </c>
      <c r="B24" s="44" t="s">
        <v>2542</v>
      </c>
      <c r="C24" s="31" t="s">
        <v>41</v>
      </c>
      <c r="D24" s="208">
        <v>40</v>
      </c>
      <c r="E24" s="535"/>
      <c r="F24" s="45">
        <f t="shared" si="0"/>
        <v>0</v>
      </c>
      <c r="G24" s="219"/>
    </row>
    <row r="25" spans="1:7">
      <c r="A25" s="44" t="s">
        <v>2176</v>
      </c>
      <c r="B25" s="44" t="s">
        <v>1184</v>
      </c>
      <c r="C25" s="31" t="s">
        <v>77</v>
      </c>
      <c r="D25" s="208">
        <v>400</v>
      </c>
      <c r="E25" s="535"/>
      <c r="F25" s="45">
        <f t="shared" si="0"/>
        <v>0</v>
      </c>
      <c r="G25" s="219"/>
    </row>
    <row r="26" spans="1:7">
      <c r="A26" s="44" t="s">
        <v>2177</v>
      </c>
      <c r="B26" s="44" t="s">
        <v>668</v>
      </c>
      <c r="C26" s="31" t="s">
        <v>49</v>
      </c>
      <c r="D26" s="208">
        <v>240</v>
      </c>
      <c r="E26" s="535"/>
      <c r="F26" s="45">
        <f t="shared" si="0"/>
        <v>0</v>
      </c>
      <c r="G26" s="219"/>
    </row>
    <row r="27" spans="1:7" ht="27">
      <c r="A27" s="44" t="s">
        <v>2178</v>
      </c>
      <c r="B27" s="44" t="s">
        <v>671</v>
      </c>
      <c r="C27" s="31" t="s">
        <v>76</v>
      </c>
      <c r="D27" s="167">
        <v>500</v>
      </c>
      <c r="E27" s="535"/>
      <c r="F27" s="45">
        <f t="shared" si="0"/>
        <v>0</v>
      </c>
      <c r="G27" s="219"/>
    </row>
    <row r="28" spans="1:7" ht="23.25" customHeight="1">
      <c r="A28" s="44" t="s">
        <v>2179</v>
      </c>
      <c r="B28" s="44" t="s">
        <v>2169</v>
      </c>
      <c r="C28" s="31" t="s">
        <v>58</v>
      </c>
      <c r="D28" s="167">
        <v>1000</v>
      </c>
      <c r="E28" s="535"/>
      <c r="F28" s="45">
        <f t="shared" si="0"/>
        <v>0</v>
      </c>
      <c r="G28" s="219"/>
    </row>
    <row r="29" spans="1:7" ht="27">
      <c r="A29" s="44" t="s">
        <v>2180</v>
      </c>
      <c r="B29" s="44" t="s">
        <v>2154</v>
      </c>
      <c r="C29" s="31" t="s">
        <v>610</v>
      </c>
      <c r="D29" s="208">
        <v>3600</v>
      </c>
      <c r="E29" s="535"/>
      <c r="F29" s="45">
        <f t="shared" si="0"/>
        <v>0</v>
      </c>
      <c r="G29" s="219"/>
    </row>
    <row r="30" spans="1:7" ht="27">
      <c r="A30" s="44" t="s">
        <v>2181</v>
      </c>
      <c r="B30" s="44" t="s">
        <v>670</v>
      </c>
      <c r="C30" s="31" t="s">
        <v>49</v>
      </c>
      <c r="D30" s="208">
        <v>120</v>
      </c>
      <c r="E30" s="535"/>
      <c r="F30" s="45">
        <f t="shared" si="0"/>
        <v>0</v>
      </c>
      <c r="G30" s="219"/>
    </row>
    <row r="31" spans="1:7" ht="51" customHeight="1">
      <c r="A31" s="44" t="s">
        <v>2182</v>
      </c>
      <c r="B31" s="44" t="s">
        <v>2155</v>
      </c>
      <c r="C31" s="31" t="s">
        <v>41</v>
      </c>
      <c r="D31" s="208">
        <v>6</v>
      </c>
      <c r="E31" s="535"/>
      <c r="F31" s="45">
        <f t="shared" si="0"/>
        <v>0</v>
      </c>
      <c r="G31" s="219"/>
    </row>
    <row r="32" spans="1:7">
      <c r="A32" s="44" t="s">
        <v>2183</v>
      </c>
      <c r="B32" s="44" t="s">
        <v>2194</v>
      </c>
      <c r="C32" s="31" t="s">
        <v>41</v>
      </c>
      <c r="D32" s="208">
        <v>43</v>
      </c>
      <c r="E32" s="535"/>
      <c r="F32" s="45">
        <f t="shared" si="0"/>
        <v>0</v>
      </c>
      <c r="G32" s="219"/>
    </row>
    <row r="33" spans="1:7" ht="27">
      <c r="A33" s="44" t="s">
        <v>2184</v>
      </c>
      <c r="B33" s="44" t="s">
        <v>2954</v>
      </c>
      <c r="C33" s="31" t="s">
        <v>41</v>
      </c>
      <c r="D33" s="208">
        <v>50</v>
      </c>
      <c r="E33" s="535"/>
      <c r="F33" s="45">
        <f t="shared" si="0"/>
        <v>0</v>
      </c>
      <c r="G33" s="219"/>
    </row>
    <row r="34" spans="1:7" ht="39.75" customHeight="1">
      <c r="A34" s="44" t="s">
        <v>2185</v>
      </c>
      <c r="B34" s="44" t="s">
        <v>2195</v>
      </c>
      <c r="C34" s="34" t="s">
        <v>49</v>
      </c>
      <c r="D34" s="165">
        <v>1600</v>
      </c>
      <c r="E34" s="534"/>
      <c r="F34" s="45">
        <f t="shared" si="0"/>
        <v>0</v>
      </c>
      <c r="G34" s="219"/>
    </row>
    <row r="35" spans="1:7">
      <c r="A35" s="44" t="s">
        <v>2186</v>
      </c>
      <c r="B35" s="44" t="s">
        <v>608</v>
      </c>
      <c r="C35" s="31" t="s">
        <v>58</v>
      </c>
      <c r="D35" s="208">
        <v>25810</v>
      </c>
      <c r="E35" s="535"/>
      <c r="F35" s="45">
        <f t="shared" si="0"/>
        <v>0</v>
      </c>
      <c r="G35" s="219"/>
    </row>
    <row r="36" spans="1:7" ht="27">
      <c r="A36" s="44" t="s">
        <v>2196</v>
      </c>
      <c r="B36" s="44" t="s">
        <v>2162</v>
      </c>
      <c r="C36" s="31" t="s">
        <v>49</v>
      </c>
      <c r="D36" s="208">
        <v>2400</v>
      </c>
      <c r="E36" s="535"/>
      <c r="F36" s="45">
        <f t="shared" si="0"/>
        <v>0</v>
      </c>
      <c r="G36" s="219"/>
    </row>
    <row r="37" spans="1:7" ht="36" customHeight="1">
      <c r="A37" s="44" t="s">
        <v>2187</v>
      </c>
      <c r="B37" s="44" t="s">
        <v>2171</v>
      </c>
      <c r="C37" s="31" t="s">
        <v>76</v>
      </c>
      <c r="D37" s="208">
        <v>54</v>
      </c>
      <c r="E37" s="535"/>
      <c r="F37" s="45">
        <f t="shared" si="0"/>
        <v>0</v>
      </c>
      <c r="G37" s="219"/>
    </row>
    <row r="38" spans="1:7" ht="36" customHeight="1">
      <c r="A38" s="44" t="s">
        <v>2188</v>
      </c>
      <c r="B38" s="44" t="s">
        <v>2172</v>
      </c>
      <c r="C38" s="31" t="s">
        <v>49</v>
      </c>
      <c r="D38" s="208">
        <v>1600</v>
      </c>
      <c r="E38" s="535"/>
      <c r="F38" s="45">
        <f t="shared" si="0"/>
        <v>0</v>
      </c>
      <c r="G38" s="219"/>
    </row>
    <row r="39" spans="1:7" s="38" customFormat="1" ht="49.5" customHeight="1">
      <c r="A39" s="56" t="s">
        <v>2189</v>
      </c>
      <c r="B39" s="44" t="s">
        <v>2193</v>
      </c>
      <c r="C39" s="34" t="s">
        <v>49</v>
      </c>
      <c r="D39" s="165">
        <v>1600</v>
      </c>
      <c r="E39" s="535"/>
      <c r="F39" s="45">
        <f t="shared" si="0"/>
        <v>0</v>
      </c>
      <c r="G39" s="219"/>
    </row>
    <row r="40" spans="1:7" s="101" customFormat="1" ht="14.25" thickBot="1">
      <c r="A40" s="204"/>
      <c r="B40" s="205"/>
      <c r="C40" s="204"/>
      <c r="D40" s="206"/>
      <c r="E40" s="207"/>
      <c r="F40" s="204"/>
    </row>
    <row r="41" spans="1:7" s="38" customFormat="1" ht="15.75" customHeight="1" thickBot="1">
      <c r="A41" s="646" t="s">
        <v>1241</v>
      </c>
      <c r="B41" s="647"/>
      <c r="C41" s="647"/>
      <c r="D41" s="647"/>
      <c r="E41" s="665">
        <f>ROUND(SUM(F6:F39),0)</f>
        <v>0</v>
      </c>
      <c r="F41" s="666"/>
    </row>
    <row r="42" spans="1:7" s="38" customFormat="1">
      <c r="B42" s="170"/>
      <c r="C42" s="27"/>
      <c r="D42" s="96"/>
      <c r="E42" s="171"/>
    </row>
  </sheetData>
  <sheetProtection algorithmName="SHA-512" hashValue="2FG2p/SStUecRoGF5lDExqip+YCTjTDeRwsr3rtBk3cSzUTSUZ8RQn+44azVDYQVtSCsZugY/7bFq3Flm28OgQ==" saltValue="JPRORF7JQ+X+Jbhka8Dt4A==" spinCount="100000" sheet="1" objects="1" scenarios="1"/>
  <mergeCells count="6">
    <mergeCell ref="B6:F6"/>
    <mergeCell ref="A2:F2"/>
    <mergeCell ref="A3:F3"/>
    <mergeCell ref="A41:D41"/>
    <mergeCell ref="E41:F41"/>
    <mergeCell ref="B7:D7"/>
  </mergeCells>
  <printOptions horizontalCentered="1" verticalCentered="1"/>
  <pageMargins left="0.78740157480314965" right="0.78740157480314965" top="0.98425196850393704" bottom="0.78740157480314965" header="0.31496062992125984" footer="0.31496062992125984"/>
  <pageSetup scale="60"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SheetLayoutView="100" workbookViewId="0">
      <selection activeCell="B14" sqref="B14"/>
    </sheetView>
  </sheetViews>
  <sheetFormatPr baseColWidth="10" defaultColWidth="10.85546875" defaultRowHeight="13.5"/>
  <cols>
    <col min="1" max="1" width="6.5703125" style="38" customWidth="1"/>
    <col min="2" max="2" width="27.140625" style="38" customWidth="1"/>
    <col min="3" max="3" width="4.140625" style="27" customWidth="1"/>
    <col min="4" max="4" width="8" style="96" customWidth="1"/>
    <col min="5" max="5" width="9.42578125" style="222" customWidth="1"/>
    <col min="6" max="6" width="12.140625" style="222" customWidth="1"/>
    <col min="7" max="7" width="10.85546875" style="95"/>
    <col min="8" max="16384" width="10.85546875" style="38"/>
  </cols>
  <sheetData>
    <row r="1" spans="1:7">
      <c r="G1" s="38"/>
    </row>
    <row r="2" spans="1:7" ht="47.25" customHeight="1">
      <c r="A2" s="648" t="s">
        <v>111</v>
      </c>
      <c r="B2" s="649"/>
      <c r="C2" s="649"/>
      <c r="D2" s="649"/>
      <c r="E2" s="649"/>
      <c r="F2" s="649"/>
      <c r="G2" s="38"/>
    </row>
    <row r="3" spans="1:7" ht="11.25" customHeight="1">
      <c r="A3" s="650" t="s">
        <v>117</v>
      </c>
      <c r="B3" s="651"/>
      <c r="C3" s="651"/>
      <c r="D3" s="651"/>
      <c r="E3" s="651"/>
      <c r="F3" s="651"/>
      <c r="G3" s="38"/>
    </row>
    <row r="4" spans="1:7" ht="7.5" customHeight="1">
      <c r="G4" s="38"/>
    </row>
    <row r="5" spans="1:7">
      <c r="A5" s="28" t="s">
        <v>118</v>
      </c>
      <c r="B5" s="28" t="s">
        <v>114</v>
      </c>
      <c r="C5" s="28" t="s">
        <v>1953</v>
      </c>
      <c r="D5" s="91" t="s">
        <v>3154</v>
      </c>
      <c r="E5" s="223" t="s">
        <v>120</v>
      </c>
      <c r="F5" s="223" t="s">
        <v>121</v>
      </c>
      <c r="G5" s="38"/>
    </row>
    <row r="6" spans="1:7" s="79" customFormat="1">
      <c r="A6" s="30" t="s">
        <v>242</v>
      </c>
      <c r="B6" s="660" t="s">
        <v>243</v>
      </c>
      <c r="C6" s="660"/>
      <c r="D6" s="660"/>
      <c r="E6" s="660"/>
      <c r="F6" s="660"/>
    </row>
    <row r="7" spans="1:7">
      <c r="A7" s="59" t="s">
        <v>907</v>
      </c>
      <c r="B7" s="59" t="s">
        <v>44</v>
      </c>
      <c r="C7" s="34"/>
      <c r="D7" s="142"/>
      <c r="E7" s="550"/>
      <c r="F7" s="224"/>
      <c r="G7" s="38"/>
    </row>
    <row r="8" spans="1:7" ht="27">
      <c r="A8" s="56" t="s">
        <v>908</v>
      </c>
      <c r="B8" s="56" t="s">
        <v>2478</v>
      </c>
      <c r="C8" s="34" t="s">
        <v>41</v>
      </c>
      <c r="D8" s="165">
        <v>4</v>
      </c>
      <c r="E8" s="551"/>
      <c r="F8" s="224">
        <f>ROUND(D8*E8,0)</f>
        <v>0</v>
      </c>
      <c r="G8" s="58"/>
    </row>
    <row r="9" spans="1:7" ht="40.5">
      <c r="A9" s="56" t="s">
        <v>909</v>
      </c>
      <c r="B9" s="56" t="s">
        <v>3180</v>
      </c>
      <c r="C9" s="34" t="s">
        <v>41</v>
      </c>
      <c r="D9" s="165">
        <v>1</v>
      </c>
      <c r="E9" s="551"/>
      <c r="F9" s="224">
        <f t="shared" ref="F9:F25" si="0">ROUND(D9*E9,0)</f>
        <v>0</v>
      </c>
      <c r="G9" s="58"/>
    </row>
    <row r="10" spans="1:7">
      <c r="A10" s="56" t="s">
        <v>910</v>
      </c>
      <c r="B10" s="56" t="s">
        <v>55</v>
      </c>
      <c r="C10" s="34" t="s">
        <v>49</v>
      </c>
      <c r="D10" s="165">
        <v>4</v>
      </c>
      <c r="E10" s="551"/>
      <c r="F10" s="224">
        <f t="shared" si="0"/>
        <v>0</v>
      </c>
      <c r="G10" s="58"/>
    </row>
    <row r="11" spans="1:7" ht="27">
      <c r="A11" s="56" t="s">
        <v>911</v>
      </c>
      <c r="B11" s="56" t="s">
        <v>245</v>
      </c>
      <c r="C11" s="34" t="s">
        <v>41</v>
      </c>
      <c r="D11" s="165">
        <v>3</v>
      </c>
      <c r="E11" s="551"/>
      <c r="F11" s="224">
        <f t="shared" si="0"/>
        <v>0</v>
      </c>
      <c r="G11" s="58"/>
    </row>
    <row r="12" spans="1:7">
      <c r="A12" s="56" t="s">
        <v>912</v>
      </c>
      <c r="B12" s="56" t="s">
        <v>57</v>
      </c>
      <c r="C12" s="34" t="s">
        <v>58</v>
      </c>
      <c r="D12" s="165">
        <v>200</v>
      </c>
      <c r="E12" s="551"/>
      <c r="F12" s="224">
        <f t="shared" si="0"/>
        <v>0</v>
      </c>
      <c r="G12" s="58"/>
    </row>
    <row r="13" spans="1:7" s="101" customFormat="1">
      <c r="A13" s="59" t="s">
        <v>920</v>
      </c>
      <c r="B13" s="59" t="s">
        <v>194</v>
      </c>
      <c r="C13" s="35"/>
      <c r="D13" s="174"/>
      <c r="E13" s="552"/>
      <c r="F13" s="225"/>
      <c r="G13" s="100"/>
    </row>
    <row r="14" spans="1:7" ht="67.5">
      <c r="A14" s="56" t="s">
        <v>921</v>
      </c>
      <c r="B14" s="56" t="s">
        <v>922</v>
      </c>
      <c r="C14" s="34" t="s">
        <v>58</v>
      </c>
      <c r="D14" s="165">
        <v>1200</v>
      </c>
      <c r="E14" s="551"/>
      <c r="F14" s="224">
        <f t="shared" si="0"/>
        <v>0</v>
      </c>
      <c r="G14" s="58"/>
    </row>
    <row r="15" spans="1:7" ht="67.5">
      <c r="A15" s="56" t="s">
        <v>924</v>
      </c>
      <c r="B15" s="56" t="s">
        <v>923</v>
      </c>
      <c r="C15" s="34" t="s">
        <v>58</v>
      </c>
      <c r="D15" s="165">
        <v>1200</v>
      </c>
      <c r="E15" s="551"/>
      <c r="F15" s="224">
        <f t="shared" si="0"/>
        <v>0</v>
      </c>
      <c r="G15" s="58"/>
    </row>
    <row r="16" spans="1:7" ht="40.5">
      <c r="A16" s="56" t="s">
        <v>925</v>
      </c>
      <c r="B16" s="56" t="s">
        <v>926</v>
      </c>
      <c r="C16" s="34" t="s">
        <v>58</v>
      </c>
      <c r="D16" s="165">
        <v>15500</v>
      </c>
      <c r="E16" s="551"/>
      <c r="F16" s="224">
        <f t="shared" si="0"/>
        <v>0</v>
      </c>
      <c r="G16" s="58"/>
    </row>
    <row r="17" spans="1:7" s="101" customFormat="1">
      <c r="A17" s="59" t="s">
        <v>913</v>
      </c>
      <c r="B17" s="59" t="s">
        <v>927</v>
      </c>
      <c r="C17" s="35"/>
      <c r="D17" s="169"/>
      <c r="E17" s="552"/>
      <c r="F17" s="225"/>
      <c r="G17" s="100"/>
    </row>
    <row r="18" spans="1:7">
      <c r="A18" s="56" t="s">
        <v>914</v>
      </c>
      <c r="B18" s="56" t="s">
        <v>1243</v>
      </c>
      <c r="C18" s="34" t="s">
        <v>49</v>
      </c>
      <c r="D18" s="166">
        <v>310</v>
      </c>
      <c r="E18" s="551"/>
      <c r="F18" s="224">
        <f t="shared" si="0"/>
        <v>0</v>
      </c>
      <c r="G18" s="58"/>
    </row>
    <row r="19" spans="1:7">
      <c r="A19" s="59" t="s">
        <v>915</v>
      </c>
      <c r="B19" s="59" t="s">
        <v>126</v>
      </c>
      <c r="C19" s="34"/>
      <c r="D19" s="165"/>
      <c r="E19" s="551"/>
      <c r="F19" s="224"/>
      <c r="G19" s="58"/>
    </row>
    <row r="20" spans="1:7">
      <c r="A20" s="56" t="s">
        <v>916</v>
      </c>
      <c r="B20" s="56" t="s">
        <v>928</v>
      </c>
      <c r="C20" s="34" t="s">
        <v>49</v>
      </c>
      <c r="D20" s="166">
        <v>310</v>
      </c>
      <c r="E20" s="551"/>
      <c r="F20" s="224">
        <f t="shared" si="0"/>
        <v>0</v>
      </c>
      <c r="G20" s="58"/>
    </row>
    <row r="21" spans="1:7">
      <c r="A21" s="44" t="s">
        <v>917</v>
      </c>
      <c r="B21" s="56" t="s">
        <v>929</v>
      </c>
      <c r="C21" s="31" t="s">
        <v>76</v>
      </c>
      <c r="D21" s="167">
        <v>35</v>
      </c>
      <c r="E21" s="551"/>
      <c r="F21" s="224">
        <f t="shared" si="0"/>
        <v>0</v>
      </c>
      <c r="G21" s="58"/>
    </row>
    <row r="22" spans="1:7">
      <c r="A22" s="44" t="s">
        <v>918</v>
      </c>
      <c r="B22" s="56" t="s">
        <v>930</v>
      </c>
      <c r="C22" s="31" t="s">
        <v>49</v>
      </c>
      <c r="D22" s="167">
        <v>4</v>
      </c>
      <c r="E22" s="551"/>
      <c r="F22" s="224">
        <f t="shared" si="0"/>
        <v>0</v>
      </c>
      <c r="G22" s="58"/>
    </row>
    <row r="23" spans="1:7" s="101" customFormat="1">
      <c r="A23" s="43" t="s">
        <v>919</v>
      </c>
      <c r="B23" s="59" t="s">
        <v>171</v>
      </c>
      <c r="C23" s="28"/>
      <c r="D23" s="220"/>
      <c r="E23" s="552"/>
      <c r="F23" s="225"/>
      <c r="G23" s="100"/>
    </row>
    <row r="24" spans="1:7" ht="113.25" customHeight="1">
      <c r="A24" s="44" t="s">
        <v>931</v>
      </c>
      <c r="B24" s="56" t="s">
        <v>2949</v>
      </c>
      <c r="C24" s="31" t="s">
        <v>77</v>
      </c>
      <c r="D24" s="167">
        <v>96</v>
      </c>
      <c r="E24" s="551"/>
      <c r="F24" s="224">
        <f t="shared" si="0"/>
        <v>0</v>
      </c>
      <c r="G24" s="58"/>
    </row>
    <row r="25" spans="1:7" ht="72.75" customHeight="1">
      <c r="A25" s="56" t="s">
        <v>932</v>
      </c>
      <c r="B25" s="56" t="s">
        <v>933</v>
      </c>
      <c r="C25" s="34" t="s">
        <v>77</v>
      </c>
      <c r="D25" s="165">
        <v>300</v>
      </c>
      <c r="E25" s="535"/>
      <c r="F25" s="224">
        <f t="shared" si="0"/>
        <v>0</v>
      </c>
      <c r="G25" s="58"/>
    </row>
    <row r="26" spans="1:7" s="101" customFormat="1" ht="14.25" thickBot="1">
      <c r="A26" s="204"/>
      <c r="B26" s="205"/>
      <c r="C26" s="204"/>
      <c r="D26" s="206"/>
      <c r="E26" s="207"/>
      <c r="F26" s="204"/>
    </row>
    <row r="27" spans="1:7" ht="15.75" customHeight="1" thickBot="1">
      <c r="A27" s="646" t="s">
        <v>1182</v>
      </c>
      <c r="B27" s="647"/>
      <c r="C27" s="647"/>
      <c r="D27" s="647"/>
      <c r="E27" s="665">
        <f>ROUND(SUM(F8:F25),0)</f>
        <v>0</v>
      </c>
      <c r="F27" s="666"/>
      <c r="G27" s="38"/>
    </row>
    <row r="28" spans="1:7">
      <c r="B28" s="170"/>
      <c r="E28" s="171"/>
      <c r="F28" s="38"/>
      <c r="G28" s="38"/>
    </row>
  </sheetData>
  <sheetProtection algorithmName="SHA-512" hashValue="nMl3I4s8J6ptL1I1CzHGwI/is7R0Fso1PvYyOElhhtd5mDh8kjWMpQE02nTkxhFoJXwivwMrok42c+9KPnJWeA==" saltValue="+ybBSB1wpkubvQ20m6Sjqg==" spinCount="100000" sheet="1" objects="1" scenarios="1"/>
  <mergeCells count="5">
    <mergeCell ref="A2:F2"/>
    <mergeCell ref="A3:F3"/>
    <mergeCell ref="B6:F6"/>
    <mergeCell ref="A27:D27"/>
    <mergeCell ref="E27:F27"/>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view="pageBreakPreview" topLeftCell="A240" zoomScaleSheetLayoutView="100" workbookViewId="0">
      <selection activeCell="B247" sqref="B247"/>
    </sheetView>
  </sheetViews>
  <sheetFormatPr baseColWidth="10" defaultRowHeight="13.5"/>
  <cols>
    <col min="1" max="1" width="9.42578125" style="213" customWidth="1"/>
    <col min="2" max="2" width="27.85546875" style="213" customWidth="1"/>
    <col min="3" max="3" width="4.5703125" style="213" customWidth="1"/>
    <col min="4" max="4" width="4.5703125" style="258" customWidth="1"/>
    <col min="5" max="5" width="12" style="253" customWidth="1"/>
    <col min="6" max="6" width="12.85546875" style="253" customWidth="1"/>
    <col min="7" max="7" width="13.28515625" style="213" customWidth="1"/>
    <col min="8" max="16384" width="11.42578125" style="213"/>
  </cols>
  <sheetData>
    <row r="1" spans="1:7">
      <c r="A1" s="38"/>
      <c r="B1" s="38"/>
      <c r="C1" s="27"/>
      <c r="D1" s="36"/>
      <c r="E1" s="226"/>
      <c r="F1" s="227"/>
    </row>
    <row r="2" spans="1:7" ht="30" customHeight="1">
      <c r="A2" s="648" t="s">
        <v>111</v>
      </c>
      <c r="B2" s="649"/>
      <c r="C2" s="649"/>
      <c r="D2" s="649"/>
      <c r="E2" s="649"/>
      <c r="F2" s="649"/>
    </row>
    <row r="3" spans="1:7" ht="11.25" customHeight="1">
      <c r="A3" s="650" t="s">
        <v>117</v>
      </c>
      <c r="B3" s="651"/>
      <c r="C3" s="651"/>
      <c r="D3" s="651"/>
      <c r="E3" s="651"/>
      <c r="F3" s="651"/>
    </row>
    <row r="4" spans="1:7" ht="6" customHeight="1">
      <c r="A4" s="38"/>
      <c r="B4" s="38"/>
      <c r="C4" s="27"/>
      <c r="D4" s="36"/>
      <c r="E4" s="226"/>
      <c r="F4" s="227"/>
    </row>
    <row r="5" spans="1:7">
      <c r="A5" s="35" t="s">
        <v>118</v>
      </c>
      <c r="B5" s="35" t="s">
        <v>114</v>
      </c>
      <c r="C5" s="35" t="s">
        <v>1953</v>
      </c>
      <c r="D5" s="97" t="s">
        <v>3160</v>
      </c>
      <c r="E5" s="228" t="s">
        <v>120</v>
      </c>
      <c r="F5" s="229" t="s">
        <v>121</v>
      </c>
    </row>
    <row r="6" spans="1:7" s="79" customFormat="1">
      <c r="A6" s="30">
        <v>23</v>
      </c>
      <c r="B6" s="660" t="s">
        <v>37</v>
      </c>
      <c r="C6" s="660"/>
      <c r="D6" s="660"/>
      <c r="E6" s="660"/>
      <c r="F6" s="660"/>
    </row>
    <row r="7" spans="1:7">
      <c r="A7" s="230" t="s">
        <v>1981</v>
      </c>
      <c r="B7" s="231" t="s">
        <v>1829</v>
      </c>
      <c r="C7" s="232"/>
      <c r="D7" s="82"/>
      <c r="E7" s="553"/>
      <c r="F7" s="234"/>
    </row>
    <row r="8" spans="1:7" ht="27">
      <c r="A8" s="230" t="s">
        <v>1974</v>
      </c>
      <c r="B8" s="231" t="s">
        <v>1830</v>
      </c>
      <c r="C8" s="232"/>
      <c r="D8" s="82"/>
      <c r="E8" s="553"/>
      <c r="F8" s="234"/>
    </row>
    <row r="9" spans="1:7" ht="27">
      <c r="A9" s="235" t="s">
        <v>1975</v>
      </c>
      <c r="B9" s="236" t="s">
        <v>1831</v>
      </c>
      <c r="C9" s="232" t="s">
        <v>1832</v>
      </c>
      <c r="D9" s="82">
        <v>1</v>
      </c>
      <c r="E9" s="554"/>
      <c r="F9" s="234">
        <f>ROUND(D9*E9,0)</f>
        <v>0</v>
      </c>
      <c r="G9" s="237"/>
    </row>
    <row r="10" spans="1:7" ht="27">
      <c r="A10" s="235" t="s">
        <v>1976</v>
      </c>
      <c r="B10" s="236" t="s">
        <v>1833</v>
      </c>
      <c r="C10" s="232" t="s">
        <v>1832</v>
      </c>
      <c r="D10" s="82">
        <v>1</v>
      </c>
      <c r="E10" s="554"/>
      <c r="F10" s="234">
        <f t="shared" ref="F10:F73" si="0">ROUND(D10*E10,0)</f>
        <v>0</v>
      </c>
      <c r="G10" s="237"/>
    </row>
    <row r="11" spans="1:7" ht="27">
      <c r="A11" s="235" t="s">
        <v>1977</v>
      </c>
      <c r="B11" s="236" t="s">
        <v>2616</v>
      </c>
      <c r="C11" s="232" t="s">
        <v>1832</v>
      </c>
      <c r="D11" s="82">
        <v>1</v>
      </c>
      <c r="E11" s="554"/>
      <c r="F11" s="234">
        <f t="shared" si="0"/>
        <v>0</v>
      </c>
      <c r="G11" s="237"/>
    </row>
    <row r="12" spans="1:7" ht="27">
      <c r="A12" s="235" t="s">
        <v>1978</v>
      </c>
      <c r="B12" s="236" t="s">
        <v>1834</v>
      </c>
      <c r="C12" s="232" t="s">
        <v>1832</v>
      </c>
      <c r="D12" s="82">
        <v>1</v>
      </c>
      <c r="E12" s="554"/>
      <c r="F12" s="234">
        <f t="shared" si="0"/>
        <v>0</v>
      </c>
      <c r="G12" s="237"/>
    </row>
    <row r="13" spans="1:7" ht="27">
      <c r="A13" s="235" t="s">
        <v>1979</v>
      </c>
      <c r="B13" s="236" t="s">
        <v>2617</v>
      </c>
      <c r="C13" s="232" t="s">
        <v>1832</v>
      </c>
      <c r="D13" s="82">
        <v>1</v>
      </c>
      <c r="E13" s="554"/>
      <c r="F13" s="234">
        <f t="shared" si="0"/>
        <v>0</v>
      </c>
      <c r="G13" s="237"/>
    </row>
    <row r="14" spans="1:7" ht="32.25" customHeight="1">
      <c r="A14" s="238" t="s">
        <v>1980</v>
      </c>
      <c r="B14" s="236" t="s">
        <v>1835</v>
      </c>
      <c r="C14" s="232" t="s">
        <v>1832</v>
      </c>
      <c r="D14" s="82">
        <v>1</v>
      </c>
      <c r="E14" s="554"/>
      <c r="F14" s="234">
        <f t="shared" si="0"/>
        <v>0</v>
      </c>
      <c r="G14" s="237"/>
    </row>
    <row r="15" spans="1:7" s="46" customFormat="1" ht="22.5" customHeight="1">
      <c r="A15" s="239" t="s">
        <v>2001</v>
      </c>
      <c r="B15" s="674" t="s">
        <v>1836</v>
      </c>
      <c r="C15" s="675"/>
      <c r="D15" s="675"/>
      <c r="E15" s="676"/>
      <c r="F15" s="262"/>
      <c r="G15" s="263"/>
    </row>
    <row r="16" spans="1:7" s="46" customFormat="1">
      <c r="A16" s="239" t="s">
        <v>1982</v>
      </c>
      <c r="B16" s="674" t="s">
        <v>2618</v>
      </c>
      <c r="C16" s="675"/>
      <c r="D16" s="675"/>
      <c r="E16" s="676"/>
      <c r="F16" s="262"/>
      <c r="G16" s="263"/>
    </row>
    <row r="17" spans="1:7" s="46" customFormat="1">
      <c r="A17" s="239" t="s">
        <v>1983</v>
      </c>
      <c r="B17" s="674" t="s">
        <v>1837</v>
      </c>
      <c r="C17" s="675"/>
      <c r="D17" s="675"/>
      <c r="E17" s="676"/>
      <c r="F17" s="262"/>
      <c r="G17" s="263"/>
    </row>
    <row r="18" spans="1:7" ht="138.75" customHeight="1">
      <c r="A18" s="241" t="s">
        <v>1984</v>
      </c>
      <c r="B18" s="236" t="s">
        <v>3004</v>
      </c>
      <c r="C18" s="243" t="s">
        <v>1832</v>
      </c>
      <c r="D18" s="242">
        <v>1</v>
      </c>
      <c r="E18" s="555"/>
      <c r="F18" s="234">
        <f t="shared" si="0"/>
        <v>0</v>
      </c>
      <c r="G18" s="237"/>
    </row>
    <row r="19" spans="1:7" ht="27">
      <c r="A19" s="241" t="s">
        <v>1985</v>
      </c>
      <c r="B19" s="236" t="s">
        <v>1838</v>
      </c>
      <c r="C19" s="243" t="s">
        <v>1832</v>
      </c>
      <c r="D19" s="242">
        <v>1</v>
      </c>
      <c r="E19" s="556"/>
      <c r="F19" s="234">
        <f t="shared" si="0"/>
        <v>0</v>
      </c>
      <c r="G19" s="237"/>
    </row>
    <row r="20" spans="1:7">
      <c r="A20" s="241" t="s">
        <v>1986</v>
      </c>
      <c r="B20" s="236" t="s">
        <v>1839</v>
      </c>
      <c r="C20" s="243" t="s">
        <v>1832</v>
      </c>
      <c r="D20" s="242">
        <v>1</v>
      </c>
      <c r="E20" s="556"/>
      <c r="F20" s="234">
        <f t="shared" si="0"/>
        <v>0</v>
      </c>
      <c r="G20" s="237"/>
    </row>
    <row r="21" spans="1:7">
      <c r="A21" s="241" t="s">
        <v>1987</v>
      </c>
      <c r="B21" s="236" t="s">
        <v>1840</v>
      </c>
      <c r="C21" s="243" t="s">
        <v>1832</v>
      </c>
      <c r="D21" s="242">
        <v>1</v>
      </c>
      <c r="E21" s="556"/>
      <c r="F21" s="234">
        <f t="shared" si="0"/>
        <v>0</v>
      </c>
      <c r="G21" s="237"/>
    </row>
    <row r="22" spans="1:7" s="46" customFormat="1" ht="27">
      <c r="A22" s="239" t="s">
        <v>1988</v>
      </c>
      <c r="B22" s="231" t="s">
        <v>1841</v>
      </c>
      <c r="C22" s="264"/>
      <c r="D22" s="261"/>
      <c r="E22" s="557"/>
      <c r="F22" s="262"/>
      <c r="G22" s="263"/>
    </row>
    <row r="23" spans="1:7" ht="27">
      <c r="A23" s="241" t="s">
        <v>1989</v>
      </c>
      <c r="B23" s="236" t="s">
        <v>1842</v>
      </c>
      <c r="C23" s="243" t="s">
        <v>576</v>
      </c>
      <c r="D23" s="242">
        <v>1</v>
      </c>
      <c r="E23" s="556"/>
      <c r="F23" s="234">
        <f t="shared" si="0"/>
        <v>0</v>
      </c>
      <c r="G23" s="237"/>
    </row>
    <row r="24" spans="1:7" ht="40.5">
      <c r="A24" s="241" t="s">
        <v>1990</v>
      </c>
      <c r="B24" s="236" t="s">
        <v>1845</v>
      </c>
      <c r="C24" s="243" t="s">
        <v>576</v>
      </c>
      <c r="D24" s="242">
        <v>1</v>
      </c>
      <c r="E24" s="556"/>
      <c r="F24" s="234">
        <f t="shared" si="0"/>
        <v>0</v>
      </c>
      <c r="G24" s="237"/>
    </row>
    <row r="25" spans="1:7" ht="40.5">
      <c r="A25" s="241" t="s">
        <v>1991</v>
      </c>
      <c r="B25" s="236" t="s">
        <v>2619</v>
      </c>
      <c r="C25" s="243" t="s">
        <v>1832</v>
      </c>
      <c r="D25" s="242">
        <v>1</v>
      </c>
      <c r="E25" s="556"/>
      <c r="F25" s="234">
        <f t="shared" si="0"/>
        <v>0</v>
      </c>
      <c r="G25" s="237"/>
    </row>
    <row r="26" spans="1:7">
      <c r="A26" s="241" t="s">
        <v>1992</v>
      </c>
      <c r="B26" s="236" t="s">
        <v>1846</v>
      </c>
      <c r="C26" s="243" t="s">
        <v>1832</v>
      </c>
      <c r="D26" s="242">
        <v>1</v>
      </c>
      <c r="E26" s="556"/>
      <c r="F26" s="234">
        <f t="shared" si="0"/>
        <v>0</v>
      </c>
      <c r="G26" s="237"/>
    </row>
    <row r="27" spans="1:7" ht="27">
      <c r="A27" s="241" t="s">
        <v>1993</v>
      </c>
      <c r="B27" s="236" t="s">
        <v>1847</v>
      </c>
      <c r="C27" s="243" t="s">
        <v>1832</v>
      </c>
      <c r="D27" s="242">
        <v>1</v>
      </c>
      <c r="E27" s="556"/>
      <c r="F27" s="234">
        <f t="shared" si="0"/>
        <v>0</v>
      </c>
      <c r="G27" s="237"/>
    </row>
    <row r="28" spans="1:7" s="46" customFormat="1" ht="27">
      <c r="A28" s="239" t="s">
        <v>1994</v>
      </c>
      <c r="B28" s="231" t="s">
        <v>2620</v>
      </c>
      <c r="C28" s="264"/>
      <c r="D28" s="261"/>
      <c r="E28" s="557"/>
      <c r="F28" s="262"/>
      <c r="G28" s="263"/>
    </row>
    <row r="29" spans="1:7" ht="27">
      <c r="A29" s="241" t="s">
        <v>1995</v>
      </c>
      <c r="B29" s="236" t="s">
        <v>2553</v>
      </c>
      <c r="C29" s="243" t="s">
        <v>1832</v>
      </c>
      <c r="D29" s="242">
        <v>1</v>
      </c>
      <c r="E29" s="558"/>
      <c r="F29" s="234">
        <f t="shared" si="0"/>
        <v>0</v>
      </c>
      <c r="G29" s="237"/>
    </row>
    <row r="30" spans="1:7" s="46" customFormat="1" ht="27">
      <c r="A30" s="239" t="s">
        <v>1996</v>
      </c>
      <c r="B30" s="231" t="s">
        <v>2621</v>
      </c>
      <c r="C30" s="264"/>
      <c r="D30" s="261"/>
      <c r="E30" s="557"/>
      <c r="F30" s="262"/>
      <c r="G30" s="263"/>
    </row>
    <row r="31" spans="1:7" ht="27">
      <c r="A31" s="241" t="s">
        <v>1997</v>
      </c>
      <c r="B31" s="236" t="s">
        <v>2553</v>
      </c>
      <c r="C31" s="243" t="s">
        <v>1832</v>
      </c>
      <c r="D31" s="242">
        <v>1</v>
      </c>
      <c r="E31" s="558"/>
      <c r="F31" s="234">
        <f t="shared" si="0"/>
        <v>0</v>
      </c>
      <c r="G31" s="237"/>
    </row>
    <row r="32" spans="1:7" s="46" customFormat="1" ht="27">
      <c r="A32" s="239" t="s">
        <v>1998</v>
      </c>
      <c r="B32" s="231" t="s">
        <v>2622</v>
      </c>
      <c r="C32" s="264"/>
      <c r="D32" s="261"/>
      <c r="E32" s="557"/>
      <c r="F32" s="262"/>
      <c r="G32" s="263"/>
    </row>
    <row r="33" spans="1:7" ht="27">
      <c r="A33" s="241" t="s">
        <v>1999</v>
      </c>
      <c r="B33" s="236" t="s">
        <v>2553</v>
      </c>
      <c r="C33" s="243" t="s">
        <v>1832</v>
      </c>
      <c r="D33" s="242">
        <v>1</v>
      </c>
      <c r="E33" s="558"/>
      <c r="F33" s="234">
        <f t="shared" si="0"/>
        <v>0</v>
      </c>
      <c r="G33" s="237"/>
    </row>
    <row r="34" spans="1:7" s="46" customFormat="1" ht="27">
      <c r="A34" s="239" t="s">
        <v>2554</v>
      </c>
      <c r="B34" s="231" t="s">
        <v>2623</v>
      </c>
      <c r="C34" s="264"/>
      <c r="D34" s="261"/>
      <c r="E34" s="557"/>
      <c r="F34" s="262"/>
      <c r="G34" s="263"/>
    </row>
    <row r="35" spans="1:7" ht="27">
      <c r="A35" s="241" t="s">
        <v>2555</v>
      </c>
      <c r="B35" s="236" t="s">
        <v>2553</v>
      </c>
      <c r="C35" s="243" t="s">
        <v>1832</v>
      </c>
      <c r="D35" s="242">
        <v>1</v>
      </c>
      <c r="E35" s="558"/>
      <c r="F35" s="234">
        <f t="shared" si="0"/>
        <v>0</v>
      </c>
      <c r="G35" s="237"/>
    </row>
    <row r="36" spans="1:7">
      <c r="A36" s="241" t="s">
        <v>2000</v>
      </c>
      <c r="B36" s="236" t="s">
        <v>1848</v>
      </c>
      <c r="C36" s="243" t="s">
        <v>1832</v>
      </c>
      <c r="D36" s="242">
        <v>1</v>
      </c>
      <c r="E36" s="558"/>
      <c r="F36" s="234">
        <f t="shared" si="0"/>
        <v>0</v>
      </c>
      <c r="G36" s="237"/>
    </row>
    <row r="37" spans="1:7" s="46" customFormat="1" ht="27">
      <c r="A37" s="239" t="s">
        <v>2556</v>
      </c>
      <c r="B37" s="231" t="s">
        <v>2624</v>
      </c>
      <c r="C37" s="260"/>
      <c r="D37" s="261"/>
      <c r="E37" s="557"/>
      <c r="F37" s="262"/>
      <c r="G37" s="263"/>
    </row>
    <row r="38" spans="1:7" s="46" customFormat="1" ht="27">
      <c r="A38" s="239" t="s">
        <v>2557</v>
      </c>
      <c r="B38" s="231" t="s">
        <v>1849</v>
      </c>
      <c r="C38" s="264"/>
      <c r="D38" s="261"/>
      <c r="E38" s="557"/>
      <c r="F38" s="262"/>
      <c r="G38" s="263"/>
    </row>
    <row r="39" spans="1:7" ht="94.5">
      <c r="A39" s="241" t="s">
        <v>2558</v>
      </c>
      <c r="B39" s="236" t="s">
        <v>2625</v>
      </c>
      <c r="C39" s="243" t="s">
        <v>576</v>
      </c>
      <c r="D39" s="242">
        <v>1</v>
      </c>
      <c r="E39" s="555"/>
      <c r="F39" s="234">
        <f t="shared" si="0"/>
        <v>0</v>
      </c>
      <c r="G39" s="237"/>
    </row>
    <row r="40" spans="1:7" s="46" customFormat="1" ht="27">
      <c r="A40" s="239" t="s">
        <v>2559</v>
      </c>
      <c r="B40" s="231" t="s">
        <v>1850</v>
      </c>
      <c r="C40" s="264"/>
      <c r="D40" s="261"/>
      <c r="E40" s="557"/>
      <c r="F40" s="262"/>
      <c r="G40" s="263"/>
    </row>
    <row r="41" spans="1:7" ht="81" customHeight="1">
      <c r="A41" s="241" t="s">
        <v>2560</v>
      </c>
      <c r="B41" s="236" t="s">
        <v>2561</v>
      </c>
      <c r="C41" s="244" t="s">
        <v>2562</v>
      </c>
      <c r="D41" s="242">
        <v>1</v>
      </c>
      <c r="E41" s="559"/>
      <c r="F41" s="234">
        <f t="shared" si="0"/>
        <v>0</v>
      </c>
      <c r="G41" s="237"/>
    </row>
    <row r="42" spans="1:7" s="46" customFormat="1" ht="27">
      <c r="A42" s="239" t="s">
        <v>3005</v>
      </c>
      <c r="B42" s="231" t="s">
        <v>2626</v>
      </c>
      <c r="C42" s="264"/>
      <c r="D42" s="261"/>
      <c r="E42" s="557"/>
      <c r="F42" s="262"/>
      <c r="G42" s="263"/>
    </row>
    <row r="43" spans="1:7" ht="27">
      <c r="A43" s="241" t="s">
        <v>3006</v>
      </c>
      <c r="B43" s="236" t="s">
        <v>2565</v>
      </c>
      <c r="C43" s="243" t="s">
        <v>1832</v>
      </c>
      <c r="D43" s="242">
        <v>1</v>
      </c>
      <c r="E43" s="560"/>
      <c r="F43" s="234">
        <f t="shared" si="0"/>
        <v>0</v>
      </c>
      <c r="G43" s="237"/>
    </row>
    <row r="44" spans="1:7" s="46" customFormat="1" ht="40.5">
      <c r="A44" s="239" t="s">
        <v>2563</v>
      </c>
      <c r="B44" s="231" t="s">
        <v>2627</v>
      </c>
      <c r="C44" s="264"/>
      <c r="D44" s="261"/>
      <c r="E44" s="557"/>
      <c r="F44" s="262"/>
      <c r="G44" s="263"/>
    </row>
    <row r="45" spans="1:7" ht="55.5" customHeight="1">
      <c r="A45" s="241" t="s">
        <v>2564</v>
      </c>
      <c r="B45" s="236" t="s">
        <v>3007</v>
      </c>
      <c r="C45" s="243" t="s">
        <v>576</v>
      </c>
      <c r="D45" s="242">
        <v>1</v>
      </c>
      <c r="E45" s="561"/>
      <c r="F45" s="234">
        <f t="shared" si="0"/>
        <v>0</v>
      </c>
      <c r="G45" s="237"/>
    </row>
    <row r="46" spans="1:7" s="46" customFormat="1" ht="40.5">
      <c r="A46" s="239" t="s">
        <v>2566</v>
      </c>
      <c r="B46" s="231" t="s">
        <v>2628</v>
      </c>
      <c r="C46" s="264"/>
      <c r="D46" s="261"/>
      <c r="E46" s="557"/>
      <c r="F46" s="262"/>
      <c r="G46" s="263"/>
    </row>
    <row r="47" spans="1:7" ht="54">
      <c r="A47" s="241" t="s">
        <v>2567</v>
      </c>
      <c r="B47" s="236" t="s">
        <v>3007</v>
      </c>
      <c r="C47" s="243" t="s">
        <v>576</v>
      </c>
      <c r="D47" s="242">
        <v>1</v>
      </c>
      <c r="E47" s="560"/>
      <c r="F47" s="234">
        <f t="shared" si="0"/>
        <v>0</v>
      </c>
      <c r="G47" s="237"/>
    </row>
    <row r="48" spans="1:7" s="46" customFormat="1" ht="40.5">
      <c r="A48" s="239" t="s">
        <v>2568</v>
      </c>
      <c r="B48" s="231" t="s">
        <v>2629</v>
      </c>
      <c r="C48" s="264"/>
      <c r="D48" s="261"/>
      <c r="E48" s="557"/>
      <c r="F48" s="262"/>
      <c r="G48" s="263"/>
    </row>
    <row r="49" spans="1:7" ht="54" customHeight="1">
      <c r="A49" s="241" t="s">
        <v>2569</v>
      </c>
      <c r="B49" s="236" t="s">
        <v>3008</v>
      </c>
      <c r="C49" s="243" t="s">
        <v>576</v>
      </c>
      <c r="D49" s="242">
        <v>1</v>
      </c>
      <c r="E49" s="560"/>
      <c r="F49" s="234">
        <f t="shared" si="0"/>
        <v>0</v>
      </c>
      <c r="G49" s="237"/>
    </row>
    <row r="50" spans="1:7" s="46" customFormat="1" ht="40.5">
      <c r="A50" s="239" t="s">
        <v>2570</v>
      </c>
      <c r="B50" s="231" t="s">
        <v>2630</v>
      </c>
      <c r="C50" s="264"/>
      <c r="D50" s="261"/>
      <c r="E50" s="557"/>
      <c r="F50" s="262"/>
      <c r="G50" s="263"/>
    </row>
    <row r="51" spans="1:7" ht="61.5" customHeight="1">
      <c r="A51" s="241" t="s">
        <v>2571</v>
      </c>
      <c r="B51" s="236" t="s">
        <v>2572</v>
      </c>
      <c r="C51" s="243" t="s">
        <v>576</v>
      </c>
      <c r="D51" s="242">
        <v>1</v>
      </c>
      <c r="E51" s="560"/>
      <c r="F51" s="234">
        <f t="shared" si="0"/>
        <v>0</v>
      </c>
      <c r="G51" s="237"/>
    </row>
    <row r="52" spans="1:7" s="46" customFormat="1" ht="40.5">
      <c r="A52" s="239" t="s">
        <v>2573</v>
      </c>
      <c r="B52" s="231" t="s">
        <v>2631</v>
      </c>
      <c r="C52" s="264"/>
      <c r="D52" s="261"/>
      <c r="E52" s="557"/>
      <c r="F52" s="262"/>
      <c r="G52" s="263"/>
    </row>
    <row r="53" spans="1:7" ht="79.5" customHeight="1">
      <c r="A53" s="241" t="s">
        <v>2574</v>
      </c>
      <c r="B53" s="236" t="s">
        <v>2577</v>
      </c>
      <c r="C53" s="243" t="s">
        <v>576</v>
      </c>
      <c r="D53" s="242">
        <v>1</v>
      </c>
      <c r="E53" s="560"/>
      <c r="F53" s="234">
        <f t="shared" si="0"/>
        <v>0</v>
      </c>
      <c r="G53" s="237"/>
    </row>
    <row r="54" spans="1:7" s="46" customFormat="1" ht="40.5">
      <c r="A54" s="239" t="s">
        <v>2575</v>
      </c>
      <c r="B54" s="231" t="s">
        <v>2632</v>
      </c>
      <c r="C54" s="264"/>
      <c r="D54" s="261"/>
      <c r="E54" s="557"/>
      <c r="F54" s="262"/>
      <c r="G54" s="263"/>
    </row>
    <row r="55" spans="1:7" ht="70.5" customHeight="1">
      <c r="A55" s="241" t="s">
        <v>2576</v>
      </c>
      <c r="B55" s="236" t="s">
        <v>2633</v>
      </c>
      <c r="C55" s="243" t="s">
        <v>576</v>
      </c>
      <c r="D55" s="242">
        <v>1</v>
      </c>
      <c r="E55" s="560"/>
      <c r="F55" s="234">
        <f t="shared" si="0"/>
        <v>0</v>
      </c>
      <c r="G55" s="237"/>
    </row>
    <row r="56" spans="1:7" s="46" customFormat="1" ht="54.75" customHeight="1">
      <c r="A56" s="239" t="s">
        <v>2578</v>
      </c>
      <c r="B56" s="231" t="s">
        <v>2634</v>
      </c>
      <c r="C56" s="264"/>
      <c r="D56" s="261"/>
      <c r="E56" s="557"/>
      <c r="F56" s="262"/>
      <c r="G56" s="263"/>
    </row>
    <row r="57" spans="1:7" ht="72" customHeight="1">
      <c r="A57" s="241" t="s">
        <v>2579</v>
      </c>
      <c r="B57" s="236" t="s">
        <v>2577</v>
      </c>
      <c r="C57" s="243" t="s">
        <v>576</v>
      </c>
      <c r="D57" s="242">
        <v>1</v>
      </c>
      <c r="E57" s="560"/>
      <c r="F57" s="234">
        <f t="shared" si="0"/>
        <v>0</v>
      </c>
      <c r="G57" s="237"/>
    </row>
    <row r="58" spans="1:7" ht="60" customHeight="1">
      <c r="A58" s="239" t="s">
        <v>2580</v>
      </c>
      <c r="B58" s="236" t="s">
        <v>2635</v>
      </c>
      <c r="C58" s="243" t="s">
        <v>1832</v>
      </c>
      <c r="D58" s="242">
        <v>1</v>
      </c>
      <c r="E58" s="560"/>
      <c r="F58" s="234">
        <f t="shared" si="0"/>
        <v>0</v>
      </c>
      <c r="G58" s="237"/>
    </row>
    <row r="59" spans="1:7" ht="51.75" customHeight="1">
      <c r="A59" s="239" t="s">
        <v>2581</v>
      </c>
      <c r="B59" s="236" t="s">
        <v>2636</v>
      </c>
      <c r="C59" s="243" t="s">
        <v>1832</v>
      </c>
      <c r="D59" s="242">
        <v>1</v>
      </c>
      <c r="E59" s="560"/>
      <c r="F59" s="234">
        <f t="shared" si="0"/>
        <v>0</v>
      </c>
      <c r="G59" s="237"/>
    </row>
    <row r="60" spans="1:7" ht="66" customHeight="1">
      <c r="A60" s="239" t="s">
        <v>2582</v>
      </c>
      <c r="B60" s="236" t="s">
        <v>2637</v>
      </c>
      <c r="C60" s="243" t="s">
        <v>1832</v>
      </c>
      <c r="D60" s="242">
        <v>1</v>
      </c>
      <c r="E60" s="560"/>
      <c r="F60" s="234">
        <f t="shared" si="0"/>
        <v>0</v>
      </c>
      <c r="G60" s="237"/>
    </row>
    <row r="61" spans="1:7" ht="54">
      <c r="A61" s="239" t="s">
        <v>2583</v>
      </c>
      <c r="B61" s="236" t="s">
        <v>2638</v>
      </c>
      <c r="C61" s="243" t="s">
        <v>1832</v>
      </c>
      <c r="D61" s="242">
        <v>1</v>
      </c>
      <c r="E61" s="560"/>
      <c r="F61" s="234">
        <f t="shared" si="0"/>
        <v>0</v>
      </c>
      <c r="G61" s="237"/>
    </row>
    <row r="62" spans="1:7" ht="40.5">
      <c r="A62" s="239" t="s">
        <v>2584</v>
      </c>
      <c r="B62" s="236" t="s">
        <v>2639</v>
      </c>
      <c r="C62" s="243" t="s">
        <v>1832</v>
      </c>
      <c r="D62" s="242">
        <v>1</v>
      </c>
      <c r="E62" s="560"/>
      <c r="F62" s="234">
        <f t="shared" si="0"/>
        <v>0</v>
      </c>
      <c r="G62" s="237"/>
    </row>
    <row r="63" spans="1:7" ht="40.5">
      <c r="A63" s="239" t="s">
        <v>2585</v>
      </c>
      <c r="B63" s="236" t="s">
        <v>2640</v>
      </c>
      <c r="C63" s="243" t="s">
        <v>1832</v>
      </c>
      <c r="D63" s="242">
        <v>1</v>
      </c>
      <c r="E63" s="560"/>
      <c r="F63" s="234">
        <f t="shared" si="0"/>
        <v>0</v>
      </c>
      <c r="G63" s="237"/>
    </row>
    <row r="64" spans="1:7" ht="40.5">
      <c r="A64" s="239" t="s">
        <v>2586</v>
      </c>
      <c r="B64" s="236" t="s">
        <v>2641</v>
      </c>
      <c r="C64" s="243" t="s">
        <v>1832</v>
      </c>
      <c r="D64" s="242">
        <v>1</v>
      </c>
      <c r="E64" s="560"/>
      <c r="F64" s="234">
        <f t="shared" si="0"/>
        <v>0</v>
      </c>
      <c r="G64" s="237"/>
    </row>
    <row r="65" spans="1:7" s="46" customFormat="1" ht="20.25" customHeight="1">
      <c r="A65" s="239" t="s">
        <v>2587</v>
      </c>
      <c r="B65" s="231" t="s">
        <v>1851</v>
      </c>
      <c r="C65" s="264"/>
      <c r="D65" s="261"/>
      <c r="E65" s="557"/>
      <c r="F65" s="262"/>
      <c r="G65" s="263"/>
    </row>
    <row r="66" spans="1:7" ht="162.75" customHeight="1">
      <c r="A66" s="241" t="s">
        <v>2588</v>
      </c>
      <c r="B66" s="236" t="s">
        <v>3009</v>
      </c>
      <c r="C66" s="243" t="s">
        <v>576</v>
      </c>
      <c r="D66" s="242">
        <v>1</v>
      </c>
      <c r="E66" s="560"/>
      <c r="F66" s="234">
        <f t="shared" si="0"/>
        <v>0</v>
      </c>
      <c r="G66" s="237"/>
    </row>
    <row r="67" spans="1:7" s="46" customFormat="1" ht="27">
      <c r="A67" s="245" t="s">
        <v>2642</v>
      </c>
      <c r="B67" s="231" t="s">
        <v>2643</v>
      </c>
      <c r="C67" s="265"/>
      <c r="D67" s="266"/>
      <c r="E67" s="562"/>
      <c r="F67" s="262"/>
      <c r="G67" s="263"/>
    </row>
    <row r="68" spans="1:7" s="46" customFormat="1" ht="27">
      <c r="A68" s="239" t="s">
        <v>2644</v>
      </c>
      <c r="B68" s="231" t="s">
        <v>2645</v>
      </c>
      <c r="C68" s="267"/>
      <c r="D68" s="266"/>
      <c r="E68" s="562"/>
      <c r="F68" s="262"/>
      <c r="G68" s="263"/>
    </row>
    <row r="69" spans="1:7" ht="67.5">
      <c r="A69" s="241" t="s">
        <v>2646</v>
      </c>
      <c r="B69" s="236" t="s">
        <v>2647</v>
      </c>
      <c r="C69" s="247" t="s">
        <v>1844</v>
      </c>
      <c r="D69" s="256">
        <v>1</v>
      </c>
      <c r="E69" s="555"/>
      <c r="F69" s="234">
        <f t="shared" si="0"/>
        <v>0</v>
      </c>
      <c r="G69" s="237"/>
    </row>
    <row r="70" spans="1:7" s="46" customFormat="1" ht="27">
      <c r="A70" s="239" t="s">
        <v>2648</v>
      </c>
      <c r="B70" s="231" t="s">
        <v>1852</v>
      </c>
      <c r="C70" s="267"/>
      <c r="D70" s="266"/>
      <c r="E70" s="562"/>
      <c r="F70" s="262"/>
      <c r="G70" s="263"/>
    </row>
    <row r="71" spans="1:7" ht="88.5" customHeight="1">
      <c r="A71" s="241" t="s">
        <v>2649</v>
      </c>
      <c r="B71" s="236" t="s">
        <v>2589</v>
      </c>
      <c r="C71" s="248" t="s">
        <v>576</v>
      </c>
      <c r="D71" s="256">
        <v>1</v>
      </c>
      <c r="E71" s="563"/>
      <c r="F71" s="234">
        <f t="shared" si="0"/>
        <v>0</v>
      </c>
      <c r="G71" s="237"/>
    </row>
    <row r="72" spans="1:7" s="46" customFormat="1" ht="27">
      <c r="A72" s="239" t="s">
        <v>2650</v>
      </c>
      <c r="B72" s="231" t="s">
        <v>2651</v>
      </c>
      <c r="C72" s="267"/>
      <c r="D72" s="266"/>
      <c r="E72" s="562"/>
      <c r="F72" s="262"/>
      <c r="G72" s="263"/>
    </row>
    <row r="73" spans="1:7" ht="36.75" customHeight="1">
      <c r="A73" s="241" t="s">
        <v>2652</v>
      </c>
      <c r="B73" s="236" t="s">
        <v>2590</v>
      </c>
      <c r="C73" s="247" t="s">
        <v>2562</v>
      </c>
      <c r="D73" s="256">
        <v>1</v>
      </c>
      <c r="E73" s="563"/>
      <c r="F73" s="234">
        <f t="shared" si="0"/>
        <v>0</v>
      </c>
      <c r="G73" s="237"/>
    </row>
    <row r="74" spans="1:7" s="46" customFormat="1" ht="40.5">
      <c r="A74" s="239" t="s">
        <v>2653</v>
      </c>
      <c r="B74" s="231" t="s">
        <v>2654</v>
      </c>
      <c r="C74" s="267"/>
      <c r="D74" s="266"/>
      <c r="E74" s="562"/>
      <c r="F74" s="262"/>
      <c r="G74" s="263"/>
    </row>
    <row r="75" spans="1:7" ht="66.75" customHeight="1">
      <c r="A75" s="241" t="s">
        <v>2655</v>
      </c>
      <c r="B75" s="236" t="s">
        <v>2591</v>
      </c>
      <c r="C75" s="247" t="s">
        <v>576</v>
      </c>
      <c r="D75" s="256">
        <v>1</v>
      </c>
      <c r="E75" s="563"/>
      <c r="F75" s="234">
        <f t="shared" ref="F75:F137" si="1">ROUND(D75*E75,0)</f>
        <v>0</v>
      </c>
      <c r="G75" s="237"/>
    </row>
    <row r="76" spans="1:7" s="46" customFormat="1" ht="40.5">
      <c r="A76" s="239" t="s">
        <v>2656</v>
      </c>
      <c r="B76" s="231" t="s">
        <v>2657</v>
      </c>
      <c r="C76" s="267"/>
      <c r="D76" s="266"/>
      <c r="E76" s="562"/>
      <c r="F76" s="262"/>
      <c r="G76" s="263"/>
    </row>
    <row r="77" spans="1:7" ht="65.25" customHeight="1">
      <c r="A77" s="241" t="s">
        <v>2658</v>
      </c>
      <c r="B77" s="236" t="s">
        <v>2591</v>
      </c>
      <c r="C77" s="247" t="s">
        <v>1832</v>
      </c>
      <c r="D77" s="256">
        <v>1</v>
      </c>
      <c r="E77" s="563"/>
      <c r="F77" s="234">
        <f t="shared" si="1"/>
        <v>0</v>
      </c>
      <c r="G77" s="237"/>
    </row>
    <row r="78" spans="1:7" s="46" customFormat="1" ht="54">
      <c r="A78" s="239" t="s">
        <v>2659</v>
      </c>
      <c r="B78" s="231" t="s">
        <v>2660</v>
      </c>
      <c r="C78" s="267"/>
      <c r="D78" s="266"/>
      <c r="E78" s="562"/>
      <c r="F78" s="262"/>
      <c r="G78" s="263"/>
    </row>
    <row r="79" spans="1:7" ht="66.75" customHeight="1">
      <c r="A79" s="241" t="s">
        <v>2661</v>
      </c>
      <c r="B79" s="236" t="s">
        <v>2591</v>
      </c>
      <c r="C79" s="247" t="s">
        <v>1832</v>
      </c>
      <c r="D79" s="256">
        <v>1</v>
      </c>
      <c r="E79" s="563"/>
      <c r="F79" s="234">
        <f t="shared" si="1"/>
        <v>0</v>
      </c>
      <c r="G79" s="237"/>
    </row>
    <row r="80" spans="1:7" s="46" customFormat="1" ht="54">
      <c r="A80" s="239" t="s">
        <v>2662</v>
      </c>
      <c r="B80" s="231" t="s">
        <v>2663</v>
      </c>
      <c r="C80" s="267"/>
      <c r="D80" s="266"/>
      <c r="E80" s="562"/>
      <c r="F80" s="262"/>
      <c r="G80" s="263"/>
    </row>
    <row r="81" spans="1:7" ht="54">
      <c r="A81" s="241" t="s">
        <v>2664</v>
      </c>
      <c r="B81" s="236" t="s">
        <v>2591</v>
      </c>
      <c r="C81" s="247" t="s">
        <v>1832</v>
      </c>
      <c r="D81" s="256">
        <v>1</v>
      </c>
      <c r="E81" s="563"/>
      <c r="F81" s="234">
        <f t="shared" si="1"/>
        <v>0</v>
      </c>
      <c r="G81" s="237"/>
    </row>
    <row r="82" spans="1:7" s="46" customFormat="1" ht="54">
      <c r="A82" s="239" t="s">
        <v>2665</v>
      </c>
      <c r="B82" s="231" t="s">
        <v>2666</v>
      </c>
      <c r="C82" s="267"/>
      <c r="D82" s="266"/>
      <c r="E82" s="562"/>
      <c r="F82" s="262"/>
      <c r="G82" s="263"/>
    </row>
    <row r="83" spans="1:7" ht="54">
      <c r="A83" s="241" t="s">
        <v>2667</v>
      </c>
      <c r="B83" s="236" t="s">
        <v>2668</v>
      </c>
      <c r="C83" s="247" t="s">
        <v>1832</v>
      </c>
      <c r="D83" s="256">
        <v>1</v>
      </c>
      <c r="E83" s="563"/>
      <c r="F83" s="234">
        <f t="shared" si="1"/>
        <v>0</v>
      </c>
      <c r="G83" s="237"/>
    </row>
    <row r="84" spans="1:7" s="46" customFormat="1" ht="54">
      <c r="A84" s="239" t="s">
        <v>2669</v>
      </c>
      <c r="B84" s="231" t="s">
        <v>2670</v>
      </c>
      <c r="C84" s="267"/>
      <c r="D84" s="266"/>
      <c r="E84" s="562"/>
      <c r="F84" s="262"/>
      <c r="G84" s="263"/>
    </row>
    <row r="85" spans="1:7" ht="54">
      <c r="A85" s="241" t="s">
        <v>2671</v>
      </c>
      <c r="B85" s="236" t="s">
        <v>2591</v>
      </c>
      <c r="C85" s="247" t="s">
        <v>1832</v>
      </c>
      <c r="D85" s="256">
        <v>1</v>
      </c>
      <c r="E85" s="563"/>
      <c r="F85" s="234">
        <f t="shared" si="1"/>
        <v>0</v>
      </c>
      <c r="G85" s="237"/>
    </row>
    <row r="86" spans="1:7" s="46" customFormat="1" ht="40.5">
      <c r="A86" s="239" t="s">
        <v>2672</v>
      </c>
      <c r="B86" s="231" t="s">
        <v>2673</v>
      </c>
      <c r="C86" s="267"/>
      <c r="D86" s="266"/>
      <c r="E86" s="562"/>
      <c r="F86" s="262"/>
      <c r="G86" s="263"/>
    </row>
    <row r="87" spans="1:7" ht="63" customHeight="1">
      <c r="A87" s="241" t="s">
        <v>2674</v>
      </c>
      <c r="B87" s="236" t="s">
        <v>2591</v>
      </c>
      <c r="C87" s="247" t="s">
        <v>1832</v>
      </c>
      <c r="D87" s="256">
        <v>1</v>
      </c>
      <c r="E87" s="563"/>
      <c r="F87" s="234">
        <f t="shared" si="1"/>
        <v>0</v>
      </c>
      <c r="G87" s="237"/>
    </row>
    <row r="88" spans="1:7" s="46" customFormat="1" ht="40.5">
      <c r="A88" s="239" t="s">
        <v>2675</v>
      </c>
      <c r="B88" s="231" t="s">
        <v>2676</v>
      </c>
      <c r="C88" s="267"/>
      <c r="D88" s="266"/>
      <c r="E88" s="562"/>
      <c r="F88" s="262"/>
      <c r="G88" s="263"/>
    </row>
    <row r="89" spans="1:7" ht="54">
      <c r="A89" s="241" t="s">
        <v>2677</v>
      </c>
      <c r="B89" s="236" t="s">
        <v>2591</v>
      </c>
      <c r="C89" s="247" t="s">
        <v>1832</v>
      </c>
      <c r="D89" s="256">
        <v>1</v>
      </c>
      <c r="E89" s="563"/>
      <c r="F89" s="234">
        <f t="shared" si="1"/>
        <v>0</v>
      </c>
      <c r="G89" s="237"/>
    </row>
    <row r="90" spans="1:7" s="46" customFormat="1" ht="54" customHeight="1">
      <c r="A90" s="239" t="s">
        <v>2678</v>
      </c>
      <c r="B90" s="231" t="s">
        <v>2679</v>
      </c>
      <c r="C90" s="267"/>
      <c r="D90" s="266"/>
      <c r="E90" s="562"/>
      <c r="F90" s="262"/>
      <c r="G90" s="263"/>
    </row>
    <row r="91" spans="1:7" ht="54">
      <c r="A91" s="241" t="s">
        <v>2680</v>
      </c>
      <c r="B91" s="236" t="s">
        <v>2591</v>
      </c>
      <c r="C91" s="247" t="s">
        <v>576</v>
      </c>
      <c r="D91" s="256">
        <v>1</v>
      </c>
      <c r="E91" s="559"/>
      <c r="F91" s="234">
        <f t="shared" si="1"/>
        <v>0</v>
      </c>
      <c r="G91" s="237"/>
    </row>
    <row r="92" spans="1:7" s="46" customFormat="1" ht="57" customHeight="1">
      <c r="A92" s="239" t="s">
        <v>2681</v>
      </c>
      <c r="B92" s="231" t="s">
        <v>2682</v>
      </c>
      <c r="C92" s="267"/>
      <c r="D92" s="266"/>
      <c r="E92" s="562"/>
      <c r="F92" s="262"/>
      <c r="G92" s="263"/>
    </row>
    <row r="93" spans="1:7" ht="54">
      <c r="A93" s="241" t="s">
        <v>2683</v>
      </c>
      <c r="B93" s="236" t="s">
        <v>2591</v>
      </c>
      <c r="C93" s="247" t="s">
        <v>576</v>
      </c>
      <c r="D93" s="256">
        <v>1</v>
      </c>
      <c r="E93" s="563"/>
      <c r="F93" s="234">
        <f t="shared" si="1"/>
        <v>0</v>
      </c>
      <c r="G93" s="237"/>
    </row>
    <row r="94" spans="1:7" s="46" customFormat="1" ht="27">
      <c r="A94" s="239" t="s">
        <v>2684</v>
      </c>
      <c r="B94" s="231" t="s">
        <v>1853</v>
      </c>
      <c r="C94" s="260"/>
      <c r="D94" s="261"/>
      <c r="E94" s="557"/>
      <c r="F94" s="262"/>
      <c r="G94" s="263"/>
    </row>
    <row r="95" spans="1:7" s="46" customFormat="1" ht="27">
      <c r="A95" s="239" t="s">
        <v>2685</v>
      </c>
      <c r="B95" s="231" t="s">
        <v>1854</v>
      </c>
      <c r="C95" s="264"/>
      <c r="D95" s="261"/>
      <c r="E95" s="557"/>
      <c r="F95" s="262"/>
      <c r="G95" s="263"/>
    </row>
    <row r="96" spans="1:7" ht="85.5" customHeight="1">
      <c r="A96" s="241" t="s">
        <v>2686</v>
      </c>
      <c r="B96" s="236" t="s">
        <v>2687</v>
      </c>
      <c r="C96" s="243" t="s">
        <v>576</v>
      </c>
      <c r="D96" s="242">
        <v>1</v>
      </c>
      <c r="E96" s="555"/>
      <c r="F96" s="234">
        <f t="shared" si="1"/>
        <v>0</v>
      </c>
      <c r="G96" s="237"/>
    </row>
    <row r="97" spans="1:7" s="46" customFormat="1" ht="27">
      <c r="A97" s="239" t="s">
        <v>2688</v>
      </c>
      <c r="B97" s="231" t="s">
        <v>1855</v>
      </c>
      <c r="C97" s="264"/>
      <c r="D97" s="261"/>
      <c r="E97" s="564"/>
      <c r="F97" s="262"/>
      <c r="G97" s="263"/>
    </row>
    <row r="98" spans="1:7" ht="88.5" customHeight="1">
      <c r="A98" s="241" t="s">
        <v>2689</v>
      </c>
      <c r="B98" s="236" t="s">
        <v>2592</v>
      </c>
      <c r="C98" s="244" t="s">
        <v>576</v>
      </c>
      <c r="D98" s="242">
        <v>1</v>
      </c>
      <c r="E98" s="565"/>
      <c r="F98" s="234">
        <f t="shared" si="1"/>
        <v>0</v>
      </c>
      <c r="G98" s="237"/>
    </row>
    <row r="99" spans="1:7" s="46" customFormat="1" ht="40.5">
      <c r="A99" s="239" t="s">
        <v>2690</v>
      </c>
      <c r="B99" s="231" t="s">
        <v>1856</v>
      </c>
      <c r="C99" s="264"/>
      <c r="D99" s="261"/>
      <c r="E99" s="557"/>
      <c r="F99" s="262"/>
      <c r="G99" s="263"/>
    </row>
    <row r="100" spans="1:7" ht="81">
      <c r="A100" s="241" t="s">
        <v>2691</v>
      </c>
      <c r="B100" s="236" t="s">
        <v>2593</v>
      </c>
      <c r="C100" s="243" t="s">
        <v>576</v>
      </c>
      <c r="D100" s="242">
        <v>1</v>
      </c>
      <c r="E100" s="565"/>
      <c r="F100" s="234">
        <f t="shared" si="1"/>
        <v>0</v>
      </c>
      <c r="G100" s="237"/>
    </row>
    <row r="101" spans="1:7" s="46" customFormat="1" ht="27">
      <c r="A101" s="239" t="s">
        <v>2692</v>
      </c>
      <c r="B101" s="231" t="s">
        <v>2693</v>
      </c>
      <c r="C101" s="264"/>
      <c r="D101" s="261"/>
      <c r="E101" s="564"/>
      <c r="F101" s="262"/>
      <c r="G101" s="263"/>
    </row>
    <row r="102" spans="1:7" ht="27">
      <c r="A102" s="241" t="s">
        <v>2694</v>
      </c>
      <c r="B102" s="236" t="s">
        <v>2594</v>
      </c>
      <c r="C102" s="243" t="s">
        <v>576</v>
      </c>
      <c r="D102" s="242">
        <v>1</v>
      </c>
      <c r="E102" s="565"/>
      <c r="F102" s="234">
        <f t="shared" si="1"/>
        <v>0</v>
      </c>
      <c r="G102" s="237"/>
    </row>
    <row r="103" spans="1:7" s="46" customFormat="1" ht="40.5">
      <c r="A103" s="239" t="s">
        <v>2695</v>
      </c>
      <c r="B103" s="231" t="s">
        <v>2696</v>
      </c>
      <c r="C103" s="264"/>
      <c r="D103" s="261"/>
      <c r="E103" s="564"/>
      <c r="F103" s="262"/>
      <c r="G103" s="263"/>
    </row>
    <row r="104" spans="1:7" ht="54">
      <c r="A104" s="241" t="s">
        <v>2697</v>
      </c>
      <c r="B104" s="236" t="s">
        <v>2595</v>
      </c>
      <c r="C104" s="243" t="s">
        <v>576</v>
      </c>
      <c r="D104" s="242">
        <v>1</v>
      </c>
      <c r="E104" s="565"/>
      <c r="F104" s="234">
        <f t="shared" si="1"/>
        <v>0</v>
      </c>
      <c r="G104" s="237"/>
    </row>
    <row r="105" spans="1:7" s="46" customFormat="1" ht="40.5">
      <c r="A105" s="239" t="s">
        <v>2698</v>
      </c>
      <c r="B105" s="231" t="s">
        <v>2699</v>
      </c>
      <c r="C105" s="264"/>
      <c r="D105" s="261"/>
      <c r="E105" s="564"/>
      <c r="F105" s="262"/>
      <c r="G105" s="263"/>
    </row>
    <row r="106" spans="1:7" ht="54">
      <c r="A106" s="241" t="s">
        <v>2700</v>
      </c>
      <c r="B106" s="236" t="s">
        <v>2591</v>
      </c>
      <c r="C106" s="243" t="s">
        <v>576</v>
      </c>
      <c r="D106" s="242">
        <v>1</v>
      </c>
      <c r="E106" s="565"/>
      <c r="F106" s="234">
        <f t="shared" si="1"/>
        <v>0</v>
      </c>
      <c r="G106" s="237"/>
    </row>
    <row r="107" spans="1:7" s="46" customFormat="1" ht="40.5">
      <c r="A107" s="239" t="s">
        <v>2701</v>
      </c>
      <c r="B107" s="231" t="s">
        <v>2702</v>
      </c>
      <c r="C107" s="264"/>
      <c r="D107" s="261"/>
      <c r="E107" s="564"/>
      <c r="F107" s="262"/>
      <c r="G107" s="263"/>
    </row>
    <row r="108" spans="1:7" ht="60.75" customHeight="1">
      <c r="A108" s="241" t="s">
        <v>2703</v>
      </c>
      <c r="B108" s="236" t="s">
        <v>2595</v>
      </c>
      <c r="C108" s="243" t="s">
        <v>576</v>
      </c>
      <c r="D108" s="242">
        <v>1</v>
      </c>
      <c r="E108" s="565"/>
      <c r="F108" s="234">
        <f t="shared" si="1"/>
        <v>0</v>
      </c>
      <c r="G108" s="237"/>
    </row>
    <row r="109" spans="1:7" s="46" customFormat="1" ht="49.5" customHeight="1">
      <c r="A109" s="239" t="s">
        <v>2704</v>
      </c>
      <c r="B109" s="231" t="s">
        <v>2705</v>
      </c>
      <c r="C109" s="264"/>
      <c r="D109" s="261"/>
      <c r="E109" s="564"/>
      <c r="F109" s="262"/>
      <c r="G109" s="263"/>
    </row>
    <row r="110" spans="1:7" ht="62.25" customHeight="1">
      <c r="A110" s="241" t="s">
        <v>2706</v>
      </c>
      <c r="B110" s="236" t="s">
        <v>2595</v>
      </c>
      <c r="C110" s="243" t="s">
        <v>576</v>
      </c>
      <c r="D110" s="242">
        <v>1</v>
      </c>
      <c r="E110" s="565"/>
      <c r="F110" s="234">
        <f t="shared" si="1"/>
        <v>0</v>
      </c>
      <c r="G110" s="237"/>
    </row>
    <row r="111" spans="1:7" s="46" customFormat="1" ht="40.5">
      <c r="A111" s="239" t="s">
        <v>2707</v>
      </c>
      <c r="B111" s="231" t="s">
        <v>2708</v>
      </c>
      <c r="C111" s="264"/>
      <c r="D111" s="261"/>
      <c r="E111" s="564"/>
      <c r="F111" s="262"/>
      <c r="G111" s="263"/>
    </row>
    <row r="112" spans="1:7" ht="63.75" customHeight="1">
      <c r="A112" s="241" t="s">
        <v>2709</v>
      </c>
      <c r="B112" s="236" t="s">
        <v>2595</v>
      </c>
      <c r="C112" s="243" t="s">
        <v>576</v>
      </c>
      <c r="D112" s="242">
        <v>1</v>
      </c>
      <c r="E112" s="565"/>
      <c r="F112" s="234">
        <f t="shared" si="1"/>
        <v>0</v>
      </c>
      <c r="G112" s="237"/>
    </row>
    <row r="113" spans="1:8" s="46" customFormat="1" ht="40.5">
      <c r="A113" s="239" t="s">
        <v>2710</v>
      </c>
      <c r="B113" s="231" t="s">
        <v>2711</v>
      </c>
      <c r="C113" s="264"/>
      <c r="D113" s="261"/>
      <c r="E113" s="564"/>
      <c r="F113" s="262"/>
      <c r="G113" s="263"/>
    </row>
    <row r="114" spans="1:8" ht="54">
      <c r="A114" s="241" t="s">
        <v>2712</v>
      </c>
      <c r="B114" s="236" t="s">
        <v>2595</v>
      </c>
      <c r="C114" s="243" t="s">
        <v>576</v>
      </c>
      <c r="D114" s="242">
        <v>1</v>
      </c>
      <c r="E114" s="565"/>
      <c r="F114" s="234">
        <f t="shared" si="1"/>
        <v>0</v>
      </c>
      <c r="G114" s="237"/>
    </row>
    <row r="115" spans="1:8" s="46" customFormat="1" ht="44.25" customHeight="1">
      <c r="A115" s="239" t="s">
        <v>2713</v>
      </c>
      <c r="B115" s="231" t="s">
        <v>2714</v>
      </c>
      <c r="C115" s="264"/>
      <c r="D115" s="261"/>
      <c r="E115" s="564"/>
      <c r="F115" s="262"/>
      <c r="G115" s="263"/>
    </row>
    <row r="116" spans="1:8" ht="60" customHeight="1">
      <c r="A116" s="241" t="s">
        <v>2715</v>
      </c>
      <c r="B116" s="236" t="s">
        <v>2595</v>
      </c>
      <c r="C116" s="243" t="s">
        <v>576</v>
      </c>
      <c r="D116" s="242">
        <v>1</v>
      </c>
      <c r="E116" s="565"/>
      <c r="F116" s="234">
        <f t="shared" si="1"/>
        <v>0</v>
      </c>
      <c r="G116" s="237"/>
    </row>
    <row r="117" spans="1:8" s="46" customFormat="1" ht="40.5">
      <c r="A117" s="239" t="s">
        <v>2716</v>
      </c>
      <c r="B117" s="231" t="s">
        <v>2717</v>
      </c>
      <c r="C117" s="264"/>
      <c r="D117" s="261"/>
      <c r="E117" s="564"/>
      <c r="F117" s="262"/>
      <c r="G117" s="263"/>
    </row>
    <row r="118" spans="1:8" ht="62.25" customHeight="1">
      <c r="A118" s="241" t="s">
        <v>2718</v>
      </c>
      <c r="B118" s="236" t="s">
        <v>2595</v>
      </c>
      <c r="C118" s="243" t="s">
        <v>576</v>
      </c>
      <c r="D118" s="242">
        <v>1</v>
      </c>
      <c r="E118" s="565"/>
      <c r="F118" s="234">
        <f t="shared" si="1"/>
        <v>0</v>
      </c>
      <c r="G118" s="237"/>
    </row>
    <row r="119" spans="1:8" s="46" customFormat="1" ht="40.5">
      <c r="A119" s="239" t="s">
        <v>2719</v>
      </c>
      <c r="B119" s="231" t="s">
        <v>2720</v>
      </c>
      <c r="C119" s="264"/>
      <c r="D119" s="261"/>
      <c r="E119" s="564"/>
      <c r="F119" s="262"/>
      <c r="G119" s="263"/>
    </row>
    <row r="120" spans="1:8" ht="54">
      <c r="A120" s="241" t="s">
        <v>2721</v>
      </c>
      <c r="B120" s="236" t="s">
        <v>2595</v>
      </c>
      <c r="C120" s="243" t="s">
        <v>576</v>
      </c>
      <c r="D120" s="242">
        <v>1</v>
      </c>
      <c r="E120" s="565"/>
      <c r="F120" s="234">
        <f t="shared" si="1"/>
        <v>0</v>
      </c>
      <c r="G120" s="237"/>
    </row>
    <row r="121" spans="1:8" s="46" customFormat="1" ht="40.5">
      <c r="A121" s="239" t="s">
        <v>2722</v>
      </c>
      <c r="B121" s="231" t="s">
        <v>2723</v>
      </c>
      <c r="C121" s="264"/>
      <c r="D121" s="261"/>
      <c r="E121" s="564"/>
      <c r="F121" s="262"/>
      <c r="G121" s="263"/>
    </row>
    <row r="122" spans="1:8" ht="54">
      <c r="A122" s="241" t="s">
        <v>2724</v>
      </c>
      <c r="B122" s="236" t="s">
        <v>2595</v>
      </c>
      <c r="C122" s="243" t="s">
        <v>576</v>
      </c>
      <c r="D122" s="242">
        <v>1</v>
      </c>
      <c r="E122" s="565"/>
      <c r="F122" s="234">
        <f t="shared" si="1"/>
        <v>0</v>
      </c>
      <c r="G122" s="237"/>
    </row>
    <row r="123" spans="1:8" ht="30" customHeight="1">
      <c r="A123" s="239" t="s">
        <v>2725</v>
      </c>
      <c r="B123" s="236" t="s">
        <v>1857</v>
      </c>
      <c r="C123" s="243" t="s">
        <v>1843</v>
      </c>
      <c r="D123" s="242">
        <v>140</v>
      </c>
      <c r="E123" s="565"/>
      <c r="F123" s="234">
        <f t="shared" si="1"/>
        <v>0</v>
      </c>
      <c r="G123" s="237"/>
      <c r="H123" s="250"/>
    </row>
    <row r="124" spans="1:8" ht="69" customHeight="1">
      <c r="A124" s="239" t="s">
        <v>2726</v>
      </c>
      <c r="B124" s="236" t="s">
        <v>2596</v>
      </c>
      <c r="C124" s="243" t="s">
        <v>576</v>
      </c>
      <c r="D124" s="242">
        <v>1</v>
      </c>
      <c r="E124" s="565"/>
      <c r="F124" s="234">
        <f t="shared" si="1"/>
        <v>0</v>
      </c>
      <c r="G124" s="237"/>
    </row>
    <row r="125" spans="1:8" s="46" customFormat="1" ht="27">
      <c r="A125" s="239" t="s">
        <v>2727</v>
      </c>
      <c r="B125" s="231" t="s">
        <v>1858</v>
      </c>
      <c r="C125" s="264"/>
      <c r="D125" s="261"/>
      <c r="E125" s="564"/>
      <c r="F125" s="262"/>
      <c r="G125" s="263"/>
    </row>
    <row r="126" spans="1:8" s="46" customFormat="1" ht="27">
      <c r="A126" s="239" t="s">
        <v>2728</v>
      </c>
      <c r="B126" s="231" t="s">
        <v>1859</v>
      </c>
      <c r="C126" s="264"/>
      <c r="D126" s="261"/>
      <c r="E126" s="564"/>
      <c r="F126" s="262"/>
      <c r="G126" s="263"/>
    </row>
    <row r="127" spans="1:8" ht="105" customHeight="1">
      <c r="A127" s="241" t="s">
        <v>2729</v>
      </c>
      <c r="B127" s="236" t="s">
        <v>2730</v>
      </c>
      <c r="C127" s="243" t="s">
        <v>576</v>
      </c>
      <c r="D127" s="242">
        <v>1</v>
      </c>
      <c r="E127" s="555"/>
      <c r="F127" s="234">
        <f t="shared" si="1"/>
        <v>0</v>
      </c>
      <c r="G127" s="237"/>
    </row>
    <row r="128" spans="1:8" s="46" customFormat="1" ht="27">
      <c r="A128" s="239" t="s">
        <v>2731</v>
      </c>
      <c r="B128" s="231" t="s">
        <v>1860</v>
      </c>
      <c r="C128" s="264"/>
      <c r="D128" s="261"/>
      <c r="E128" s="564"/>
      <c r="F128" s="262"/>
      <c r="G128" s="263"/>
    </row>
    <row r="129" spans="1:7" ht="86.25" customHeight="1">
      <c r="A129" s="241" t="s">
        <v>2732</v>
      </c>
      <c r="B129" s="236" t="s">
        <v>2597</v>
      </c>
      <c r="C129" s="243" t="s">
        <v>576</v>
      </c>
      <c r="D129" s="242">
        <v>1</v>
      </c>
      <c r="E129" s="565"/>
      <c r="F129" s="234">
        <f t="shared" si="1"/>
        <v>0</v>
      </c>
      <c r="G129" s="237"/>
    </row>
    <row r="130" spans="1:7" s="46" customFormat="1" ht="70.5" customHeight="1">
      <c r="A130" s="239" t="s">
        <v>2733</v>
      </c>
      <c r="B130" s="231" t="s">
        <v>1861</v>
      </c>
      <c r="C130" s="264"/>
      <c r="D130" s="261"/>
      <c r="E130" s="564"/>
      <c r="F130" s="262"/>
      <c r="G130" s="263"/>
    </row>
    <row r="131" spans="1:7" ht="89.25" customHeight="1">
      <c r="A131" s="241" t="s">
        <v>2734</v>
      </c>
      <c r="B131" s="236" t="s">
        <v>2598</v>
      </c>
      <c r="C131" s="243" t="s">
        <v>576</v>
      </c>
      <c r="D131" s="242">
        <v>1</v>
      </c>
      <c r="E131" s="565"/>
      <c r="F131" s="234">
        <f t="shared" si="1"/>
        <v>0</v>
      </c>
      <c r="G131" s="237"/>
    </row>
    <row r="132" spans="1:7" s="46" customFormat="1">
      <c r="A132" s="239" t="s">
        <v>2735</v>
      </c>
      <c r="B132" s="231" t="s">
        <v>1862</v>
      </c>
      <c r="C132" s="264"/>
      <c r="D132" s="261"/>
      <c r="E132" s="564"/>
      <c r="F132" s="262"/>
      <c r="G132" s="263"/>
    </row>
    <row r="133" spans="1:7" ht="54">
      <c r="A133" s="241" t="s">
        <v>2736</v>
      </c>
      <c r="B133" s="236" t="s">
        <v>2599</v>
      </c>
      <c r="C133" s="243" t="s">
        <v>576</v>
      </c>
      <c r="D133" s="242">
        <v>1</v>
      </c>
      <c r="E133" s="565"/>
      <c r="F133" s="234">
        <f t="shared" si="1"/>
        <v>0</v>
      </c>
      <c r="G133" s="237"/>
    </row>
    <row r="134" spans="1:7" s="46" customFormat="1" ht="27">
      <c r="A134" s="239" t="s">
        <v>2737</v>
      </c>
      <c r="B134" s="231" t="s">
        <v>1863</v>
      </c>
      <c r="C134" s="264"/>
      <c r="D134" s="261"/>
      <c r="E134" s="564"/>
      <c r="F134" s="262"/>
      <c r="G134" s="263"/>
    </row>
    <row r="135" spans="1:7" s="46" customFormat="1" ht="40.5">
      <c r="A135" s="239" t="s">
        <v>2738</v>
      </c>
      <c r="B135" s="231" t="s">
        <v>2739</v>
      </c>
      <c r="C135" s="264"/>
      <c r="D135" s="261"/>
      <c r="E135" s="564"/>
      <c r="F135" s="262"/>
      <c r="G135" s="263"/>
    </row>
    <row r="136" spans="1:7" ht="64.5" customHeight="1">
      <c r="A136" s="241" t="s">
        <v>2740</v>
      </c>
      <c r="B136" s="236" t="s">
        <v>2600</v>
      </c>
      <c r="C136" s="243" t="s">
        <v>1832</v>
      </c>
      <c r="D136" s="242">
        <v>1</v>
      </c>
      <c r="E136" s="565"/>
      <c r="F136" s="234">
        <f t="shared" si="1"/>
        <v>0</v>
      </c>
      <c r="G136" s="237"/>
    </row>
    <row r="137" spans="1:7" ht="20.25" customHeight="1">
      <c r="A137" s="241" t="s">
        <v>2741</v>
      </c>
      <c r="B137" s="236" t="s">
        <v>2742</v>
      </c>
      <c r="C137" s="243" t="s">
        <v>1832</v>
      </c>
      <c r="D137" s="242">
        <v>1</v>
      </c>
      <c r="E137" s="565"/>
      <c r="F137" s="234">
        <f t="shared" si="1"/>
        <v>0</v>
      </c>
      <c r="G137" s="237"/>
    </row>
    <row r="138" spans="1:7" ht="20.25" customHeight="1">
      <c r="A138" s="241" t="s">
        <v>2743</v>
      </c>
      <c r="B138" s="236" t="s">
        <v>2744</v>
      </c>
      <c r="C138" s="243" t="s">
        <v>1832</v>
      </c>
      <c r="D138" s="242">
        <v>1</v>
      </c>
      <c r="E138" s="565"/>
      <c r="F138" s="234">
        <f t="shared" ref="F138:F201" si="2">ROUND(D138*E138,0)</f>
        <v>0</v>
      </c>
      <c r="G138" s="237"/>
    </row>
    <row r="139" spans="1:7" s="46" customFormat="1" ht="40.5">
      <c r="A139" s="239" t="s">
        <v>2745</v>
      </c>
      <c r="B139" s="231" t="s">
        <v>2746</v>
      </c>
      <c r="C139" s="264"/>
      <c r="D139" s="261"/>
      <c r="E139" s="564"/>
      <c r="F139" s="262"/>
      <c r="G139" s="263"/>
    </row>
    <row r="140" spans="1:7" ht="54">
      <c r="A140" s="241" t="s">
        <v>2747</v>
      </c>
      <c r="B140" s="236" t="s">
        <v>2600</v>
      </c>
      <c r="C140" s="243" t="s">
        <v>576</v>
      </c>
      <c r="D140" s="242">
        <v>1</v>
      </c>
      <c r="E140" s="565"/>
      <c r="F140" s="234">
        <f t="shared" si="2"/>
        <v>0</v>
      </c>
      <c r="G140" s="237"/>
    </row>
    <row r="141" spans="1:7" s="46" customFormat="1" ht="40.5">
      <c r="A141" s="239" t="s">
        <v>2748</v>
      </c>
      <c r="B141" s="231" t="s">
        <v>2749</v>
      </c>
      <c r="C141" s="264"/>
      <c r="D141" s="261"/>
      <c r="E141" s="564"/>
      <c r="F141" s="262"/>
      <c r="G141" s="263"/>
    </row>
    <row r="142" spans="1:7" ht="60.75" customHeight="1">
      <c r="A142" s="241" t="s">
        <v>2750</v>
      </c>
      <c r="B142" s="236" t="s">
        <v>2751</v>
      </c>
      <c r="C142" s="243" t="s">
        <v>576</v>
      </c>
      <c r="D142" s="242">
        <v>1</v>
      </c>
      <c r="E142" s="565"/>
      <c r="F142" s="234">
        <f t="shared" si="2"/>
        <v>0</v>
      </c>
      <c r="G142" s="237"/>
    </row>
    <row r="143" spans="1:7" s="46" customFormat="1" ht="27">
      <c r="A143" s="239" t="s">
        <v>2752</v>
      </c>
      <c r="B143" s="231" t="s">
        <v>2753</v>
      </c>
      <c r="C143" s="264"/>
      <c r="D143" s="261"/>
      <c r="E143" s="564"/>
      <c r="F143" s="262"/>
      <c r="G143" s="263"/>
    </row>
    <row r="144" spans="1:7" ht="63.75" customHeight="1">
      <c r="A144" s="241" t="s">
        <v>2754</v>
      </c>
      <c r="B144" s="236" t="s">
        <v>2600</v>
      </c>
      <c r="C144" s="243" t="s">
        <v>576</v>
      </c>
      <c r="D144" s="242">
        <v>1</v>
      </c>
      <c r="E144" s="565"/>
      <c r="F144" s="234">
        <f t="shared" si="2"/>
        <v>0</v>
      </c>
      <c r="G144" s="237"/>
    </row>
    <row r="145" spans="1:7" s="46" customFormat="1" ht="40.5">
      <c r="A145" s="239" t="s">
        <v>2755</v>
      </c>
      <c r="B145" s="231" t="s">
        <v>2756</v>
      </c>
      <c r="C145" s="264"/>
      <c r="D145" s="261"/>
      <c r="E145" s="564"/>
      <c r="F145" s="262"/>
      <c r="G145" s="263"/>
    </row>
    <row r="146" spans="1:7" ht="54">
      <c r="A146" s="241" t="s">
        <v>2757</v>
      </c>
      <c r="B146" s="236" t="s">
        <v>2600</v>
      </c>
      <c r="C146" s="243" t="s">
        <v>576</v>
      </c>
      <c r="D146" s="242">
        <v>1</v>
      </c>
      <c r="E146" s="565"/>
      <c r="F146" s="234">
        <f t="shared" si="2"/>
        <v>0</v>
      </c>
      <c r="G146" s="237"/>
    </row>
    <row r="147" spans="1:7" ht="40.5">
      <c r="A147" s="239" t="s">
        <v>2758</v>
      </c>
      <c r="B147" s="236" t="s">
        <v>2759</v>
      </c>
      <c r="C147" s="243" t="s">
        <v>1832</v>
      </c>
      <c r="D147" s="242">
        <v>1</v>
      </c>
      <c r="E147" s="565"/>
      <c r="F147" s="234">
        <f t="shared" si="2"/>
        <v>0</v>
      </c>
      <c r="G147" s="237"/>
    </row>
    <row r="148" spans="1:7" s="46" customFormat="1">
      <c r="A148" s="239" t="s">
        <v>2760</v>
      </c>
      <c r="B148" s="231" t="s">
        <v>1864</v>
      </c>
      <c r="C148" s="264"/>
      <c r="D148" s="261"/>
      <c r="E148" s="564"/>
      <c r="F148" s="262"/>
      <c r="G148" s="263"/>
    </row>
    <row r="149" spans="1:7" ht="54">
      <c r="A149" s="241" t="s">
        <v>2761</v>
      </c>
      <c r="B149" s="236" t="s">
        <v>2601</v>
      </c>
      <c r="C149" s="243" t="s">
        <v>576</v>
      </c>
      <c r="D149" s="242">
        <v>1</v>
      </c>
      <c r="E149" s="565"/>
      <c r="F149" s="234">
        <f t="shared" si="2"/>
        <v>0</v>
      </c>
      <c r="G149" s="237"/>
    </row>
    <row r="150" spans="1:7" s="46" customFormat="1" ht="27">
      <c r="A150" s="239" t="s">
        <v>2762</v>
      </c>
      <c r="B150" s="231" t="s">
        <v>1865</v>
      </c>
      <c r="C150" s="264"/>
      <c r="D150" s="261"/>
      <c r="E150" s="564"/>
      <c r="F150" s="262"/>
      <c r="G150" s="263"/>
    </row>
    <row r="151" spans="1:7" s="46" customFormat="1" ht="40.5">
      <c r="A151" s="239" t="s">
        <v>2763</v>
      </c>
      <c r="B151" s="231" t="s">
        <v>2764</v>
      </c>
      <c r="C151" s="264"/>
      <c r="D151" s="261"/>
      <c r="E151" s="564"/>
      <c r="F151" s="262"/>
      <c r="G151" s="263"/>
    </row>
    <row r="152" spans="1:7" ht="65.25" customHeight="1">
      <c r="A152" s="241" t="s">
        <v>2765</v>
      </c>
      <c r="B152" s="236" t="s">
        <v>2600</v>
      </c>
      <c r="C152" s="243" t="s">
        <v>1832</v>
      </c>
      <c r="D152" s="242">
        <v>1</v>
      </c>
      <c r="E152" s="565"/>
      <c r="F152" s="234">
        <f t="shared" si="2"/>
        <v>0</v>
      </c>
      <c r="G152" s="237"/>
    </row>
    <row r="153" spans="1:7" s="46" customFormat="1" ht="40.5">
      <c r="A153" s="239" t="s">
        <v>2766</v>
      </c>
      <c r="B153" s="231" t="s">
        <v>2767</v>
      </c>
      <c r="C153" s="264"/>
      <c r="D153" s="261"/>
      <c r="E153" s="564"/>
      <c r="F153" s="262"/>
      <c r="G153" s="263"/>
    </row>
    <row r="154" spans="1:7" ht="54">
      <c r="A154" s="241" t="s">
        <v>2768</v>
      </c>
      <c r="B154" s="236" t="s">
        <v>2600</v>
      </c>
      <c r="C154" s="243" t="s">
        <v>1832</v>
      </c>
      <c r="D154" s="242">
        <v>1</v>
      </c>
      <c r="E154" s="565"/>
      <c r="F154" s="234">
        <f t="shared" si="2"/>
        <v>0</v>
      </c>
      <c r="G154" s="237"/>
    </row>
    <row r="155" spans="1:7" s="46" customFormat="1" ht="40.5">
      <c r="A155" s="239" t="s">
        <v>2769</v>
      </c>
      <c r="B155" s="231" t="s">
        <v>2770</v>
      </c>
      <c r="C155" s="264"/>
      <c r="D155" s="261"/>
      <c r="E155" s="564"/>
      <c r="F155" s="262"/>
      <c r="G155" s="263"/>
    </row>
    <row r="156" spans="1:7" ht="54">
      <c r="A156" s="241" t="s">
        <v>2771</v>
      </c>
      <c r="B156" s="236" t="s">
        <v>2600</v>
      </c>
      <c r="C156" s="243" t="s">
        <v>1832</v>
      </c>
      <c r="D156" s="242">
        <v>1</v>
      </c>
      <c r="E156" s="565"/>
      <c r="F156" s="234">
        <f t="shared" si="2"/>
        <v>0</v>
      </c>
      <c r="G156" s="237"/>
    </row>
    <row r="157" spans="1:7" s="46" customFormat="1" ht="40.5">
      <c r="A157" s="239" t="s">
        <v>2772</v>
      </c>
      <c r="B157" s="231" t="s">
        <v>2773</v>
      </c>
      <c r="C157" s="264"/>
      <c r="D157" s="261"/>
      <c r="E157" s="564"/>
      <c r="F157" s="262"/>
      <c r="G157" s="263"/>
    </row>
    <row r="158" spans="1:7" ht="54">
      <c r="A158" s="241" t="s">
        <v>2774</v>
      </c>
      <c r="B158" s="236" t="s">
        <v>2600</v>
      </c>
      <c r="C158" s="243" t="s">
        <v>1832</v>
      </c>
      <c r="D158" s="242">
        <v>1</v>
      </c>
      <c r="E158" s="565"/>
      <c r="F158" s="234">
        <f t="shared" si="2"/>
        <v>0</v>
      </c>
      <c r="G158" s="237"/>
    </row>
    <row r="159" spans="1:7" s="46" customFormat="1" ht="40.5">
      <c r="A159" s="239" t="s">
        <v>2775</v>
      </c>
      <c r="B159" s="231" t="s">
        <v>2776</v>
      </c>
      <c r="C159" s="264"/>
      <c r="D159" s="261"/>
      <c r="E159" s="564"/>
      <c r="F159" s="262"/>
      <c r="G159" s="263"/>
    </row>
    <row r="160" spans="1:7" ht="54">
      <c r="A160" s="241" t="s">
        <v>2777</v>
      </c>
      <c r="B160" s="236" t="s">
        <v>2600</v>
      </c>
      <c r="C160" s="243" t="s">
        <v>1832</v>
      </c>
      <c r="D160" s="242">
        <v>1</v>
      </c>
      <c r="E160" s="565"/>
      <c r="F160" s="234">
        <f t="shared" si="2"/>
        <v>0</v>
      </c>
      <c r="G160" s="237"/>
    </row>
    <row r="161" spans="1:7" s="46" customFormat="1" ht="40.5">
      <c r="A161" s="239" t="s">
        <v>2778</v>
      </c>
      <c r="B161" s="231" t="s">
        <v>2779</v>
      </c>
      <c r="C161" s="264"/>
      <c r="D161" s="261"/>
      <c r="E161" s="564"/>
      <c r="F161" s="262"/>
      <c r="G161" s="263"/>
    </row>
    <row r="162" spans="1:7" ht="54">
      <c r="A162" s="241" t="s">
        <v>2780</v>
      </c>
      <c r="B162" s="236" t="s">
        <v>2600</v>
      </c>
      <c r="C162" s="243" t="s">
        <v>1832</v>
      </c>
      <c r="D162" s="242">
        <v>1</v>
      </c>
      <c r="E162" s="565"/>
      <c r="F162" s="234">
        <f t="shared" si="2"/>
        <v>0</v>
      </c>
      <c r="G162" s="237"/>
    </row>
    <row r="163" spans="1:7" s="46" customFormat="1" ht="40.5">
      <c r="A163" s="239" t="s">
        <v>2781</v>
      </c>
      <c r="B163" s="231" t="s">
        <v>2782</v>
      </c>
      <c r="C163" s="264"/>
      <c r="D163" s="261"/>
      <c r="E163" s="564"/>
      <c r="F163" s="262"/>
      <c r="G163" s="263"/>
    </row>
    <row r="164" spans="1:7" ht="54">
      <c r="A164" s="241" t="s">
        <v>2783</v>
      </c>
      <c r="B164" s="236" t="s">
        <v>2600</v>
      </c>
      <c r="C164" s="243" t="s">
        <v>1832</v>
      </c>
      <c r="D164" s="242">
        <v>1</v>
      </c>
      <c r="E164" s="565"/>
      <c r="F164" s="234">
        <f t="shared" si="2"/>
        <v>0</v>
      </c>
      <c r="G164" s="237"/>
    </row>
    <row r="165" spans="1:7" s="46" customFormat="1" ht="40.5">
      <c r="A165" s="239" t="s">
        <v>2784</v>
      </c>
      <c r="B165" s="231" t="s">
        <v>2785</v>
      </c>
      <c r="C165" s="264"/>
      <c r="D165" s="261"/>
      <c r="E165" s="564"/>
      <c r="F165" s="262"/>
      <c r="G165" s="263"/>
    </row>
    <row r="166" spans="1:7" ht="54">
      <c r="A166" s="241" t="s">
        <v>2786</v>
      </c>
      <c r="B166" s="236" t="s">
        <v>2600</v>
      </c>
      <c r="C166" s="243" t="s">
        <v>1832</v>
      </c>
      <c r="D166" s="242">
        <v>1</v>
      </c>
      <c r="E166" s="565"/>
      <c r="F166" s="234">
        <f t="shared" si="2"/>
        <v>0</v>
      </c>
      <c r="G166" s="237"/>
    </row>
    <row r="167" spans="1:7" s="46" customFormat="1" ht="40.5">
      <c r="A167" s="239" t="s">
        <v>2787</v>
      </c>
      <c r="B167" s="231" t="s">
        <v>2788</v>
      </c>
      <c r="C167" s="264"/>
      <c r="D167" s="261"/>
      <c r="E167" s="564"/>
      <c r="F167" s="262"/>
      <c r="G167" s="263"/>
    </row>
    <row r="168" spans="1:7" ht="54">
      <c r="A168" s="241" t="s">
        <v>2789</v>
      </c>
      <c r="B168" s="236" t="s">
        <v>2600</v>
      </c>
      <c r="C168" s="243" t="s">
        <v>1832</v>
      </c>
      <c r="D168" s="242">
        <v>1</v>
      </c>
      <c r="E168" s="565"/>
      <c r="F168" s="234">
        <f t="shared" si="2"/>
        <v>0</v>
      </c>
      <c r="G168" s="237"/>
    </row>
    <row r="169" spans="1:7" s="46" customFormat="1" ht="40.5">
      <c r="A169" s="239" t="s">
        <v>2790</v>
      </c>
      <c r="B169" s="231" t="s">
        <v>2791</v>
      </c>
      <c r="C169" s="264"/>
      <c r="D169" s="261"/>
      <c r="E169" s="564"/>
      <c r="F169" s="262"/>
      <c r="G169" s="263"/>
    </row>
    <row r="170" spans="1:7" ht="54">
      <c r="A170" s="241" t="s">
        <v>2792</v>
      </c>
      <c r="B170" s="236" t="s">
        <v>2600</v>
      </c>
      <c r="C170" s="243" t="s">
        <v>1832</v>
      </c>
      <c r="D170" s="242">
        <v>1</v>
      </c>
      <c r="E170" s="565"/>
      <c r="F170" s="234">
        <f t="shared" si="2"/>
        <v>0</v>
      </c>
      <c r="G170" s="237"/>
    </row>
    <row r="171" spans="1:7">
      <c r="A171" s="241" t="s">
        <v>2793</v>
      </c>
      <c r="B171" s="236" t="s">
        <v>1866</v>
      </c>
      <c r="C171" s="243" t="s">
        <v>1832</v>
      </c>
      <c r="D171" s="242">
        <v>1</v>
      </c>
      <c r="E171" s="565"/>
      <c r="F171" s="234">
        <f t="shared" si="2"/>
        <v>0</v>
      </c>
      <c r="G171" s="237"/>
    </row>
    <row r="172" spans="1:7">
      <c r="A172" s="241" t="s">
        <v>2794</v>
      </c>
      <c r="B172" s="236" t="s">
        <v>1867</v>
      </c>
      <c r="C172" s="243" t="s">
        <v>1832</v>
      </c>
      <c r="D172" s="242">
        <v>1</v>
      </c>
      <c r="E172" s="565"/>
      <c r="F172" s="234">
        <f t="shared" si="2"/>
        <v>0</v>
      </c>
      <c r="G172" s="237"/>
    </row>
    <row r="173" spans="1:7">
      <c r="A173" s="241" t="s">
        <v>2795</v>
      </c>
      <c r="B173" s="236" t="s">
        <v>1868</v>
      </c>
      <c r="C173" s="243" t="s">
        <v>1832</v>
      </c>
      <c r="D173" s="242">
        <v>1</v>
      </c>
      <c r="E173" s="565"/>
      <c r="F173" s="234">
        <f t="shared" si="2"/>
        <v>0</v>
      </c>
      <c r="G173" s="237"/>
    </row>
    <row r="174" spans="1:7" ht="78.75" customHeight="1">
      <c r="A174" s="241" t="s">
        <v>2796</v>
      </c>
      <c r="B174" s="236" t="s">
        <v>2602</v>
      </c>
      <c r="C174" s="243" t="s">
        <v>1832</v>
      </c>
      <c r="D174" s="242">
        <v>1</v>
      </c>
      <c r="E174" s="565"/>
      <c r="F174" s="234">
        <f t="shared" si="2"/>
        <v>0</v>
      </c>
      <c r="G174" s="237"/>
    </row>
    <row r="175" spans="1:7" s="46" customFormat="1" ht="27">
      <c r="A175" s="239" t="s">
        <v>2797</v>
      </c>
      <c r="B175" s="231" t="s">
        <v>1869</v>
      </c>
      <c r="C175" s="264"/>
      <c r="D175" s="261"/>
      <c r="E175" s="564"/>
      <c r="F175" s="262"/>
      <c r="G175" s="263"/>
    </row>
    <row r="176" spans="1:7" s="46" customFormat="1">
      <c r="A176" s="239" t="s">
        <v>2798</v>
      </c>
      <c r="B176" s="231" t="s">
        <v>1870</v>
      </c>
      <c r="C176" s="264"/>
      <c r="D176" s="261"/>
      <c r="E176" s="564"/>
      <c r="F176" s="262"/>
      <c r="G176" s="263"/>
    </row>
    <row r="177" spans="1:7" ht="61.5" customHeight="1">
      <c r="A177" s="241" t="s">
        <v>2799</v>
      </c>
      <c r="B177" s="236" t="s">
        <v>2751</v>
      </c>
      <c r="C177" s="243" t="s">
        <v>1832</v>
      </c>
      <c r="D177" s="242">
        <v>1</v>
      </c>
      <c r="E177" s="565"/>
      <c r="F177" s="234">
        <f t="shared" si="2"/>
        <v>0</v>
      </c>
      <c r="G177" s="237"/>
    </row>
    <row r="178" spans="1:7" s="46" customFormat="1">
      <c r="A178" s="239" t="s">
        <v>2800</v>
      </c>
      <c r="B178" s="231" t="s">
        <v>1871</v>
      </c>
      <c r="C178" s="264"/>
      <c r="D178" s="261"/>
      <c r="E178" s="564"/>
      <c r="F178" s="262"/>
      <c r="G178" s="263"/>
    </row>
    <row r="179" spans="1:7" ht="54">
      <c r="A179" s="241" t="s">
        <v>2801</v>
      </c>
      <c r="B179" s="236" t="s">
        <v>2751</v>
      </c>
      <c r="C179" s="243" t="s">
        <v>1832</v>
      </c>
      <c r="D179" s="242">
        <v>1</v>
      </c>
      <c r="E179" s="565"/>
      <c r="F179" s="234">
        <f t="shared" si="2"/>
        <v>0</v>
      </c>
      <c r="G179" s="237"/>
    </row>
    <row r="180" spans="1:7" s="46" customFormat="1">
      <c r="A180" s="239" t="s">
        <v>2802</v>
      </c>
      <c r="B180" s="231" t="s">
        <v>1872</v>
      </c>
      <c r="C180" s="264"/>
      <c r="D180" s="261"/>
      <c r="E180" s="564"/>
      <c r="F180" s="262"/>
      <c r="G180" s="263"/>
    </row>
    <row r="181" spans="1:7" ht="63.75" customHeight="1">
      <c r="A181" s="241" t="s">
        <v>2803</v>
      </c>
      <c r="B181" s="236" t="s">
        <v>2600</v>
      </c>
      <c r="C181" s="243" t="s">
        <v>1832</v>
      </c>
      <c r="D181" s="242">
        <v>1</v>
      </c>
      <c r="E181" s="565"/>
      <c r="F181" s="234">
        <f t="shared" si="2"/>
        <v>0</v>
      </c>
      <c r="G181" s="237"/>
    </row>
    <row r="182" spans="1:7" s="46" customFormat="1">
      <c r="A182" s="239" t="s">
        <v>2804</v>
      </c>
      <c r="B182" s="231" t="s">
        <v>1873</v>
      </c>
      <c r="C182" s="264"/>
      <c r="D182" s="261"/>
      <c r="E182" s="564"/>
      <c r="F182" s="262"/>
      <c r="G182" s="263"/>
    </row>
    <row r="183" spans="1:7" ht="54">
      <c r="A183" s="241" t="s">
        <v>2805</v>
      </c>
      <c r="B183" s="236" t="s">
        <v>2600</v>
      </c>
      <c r="C183" s="243" t="s">
        <v>1832</v>
      </c>
      <c r="D183" s="242">
        <v>1</v>
      </c>
      <c r="E183" s="565"/>
      <c r="F183" s="234">
        <f t="shared" si="2"/>
        <v>0</v>
      </c>
      <c r="G183" s="237"/>
    </row>
    <row r="184" spans="1:7" s="46" customFormat="1" ht="21" customHeight="1">
      <c r="A184" s="239" t="s">
        <v>2806</v>
      </c>
      <c r="B184" s="231" t="s">
        <v>1874</v>
      </c>
      <c r="C184" s="264"/>
      <c r="D184" s="261"/>
      <c r="E184" s="564"/>
      <c r="F184" s="262"/>
      <c r="G184" s="263"/>
    </row>
    <row r="185" spans="1:7" ht="63.75" customHeight="1">
      <c r="A185" s="241" t="s">
        <v>2807</v>
      </c>
      <c r="B185" s="236" t="s">
        <v>2751</v>
      </c>
      <c r="C185" s="243" t="s">
        <v>1832</v>
      </c>
      <c r="D185" s="242">
        <v>1</v>
      </c>
      <c r="E185" s="565"/>
      <c r="F185" s="234">
        <f t="shared" si="2"/>
        <v>0</v>
      </c>
      <c r="G185" s="237"/>
    </row>
    <row r="186" spans="1:7" s="46" customFormat="1">
      <c r="A186" s="239" t="s">
        <v>2808</v>
      </c>
      <c r="B186" s="231" t="s">
        <v>1875</v>
      </c>
      <c r="C186" s="264"/>
      <c r="D186" s="261"/>
      <c r="E186" s="564"/>
      <c r="F186" s="262"/>
      <c r="G186" s="263"/>
    </row>
    <row r="187" spans="1:7" ht="63" customHeight="1">
      <c r="A187" s="241" t="s">
        <v>2809</v>
      </c>
      <c r="B187" s="236" t="s">
        <v>2751</v>
      </c>
      <c r="C187" s="243" t="s">
        <v>1832</v>
      </c>
      <c r="D187" s="242">
        <v>1</v>
      </c>
      <c r="E187" s="565"/>
      <c r="F187" s="234">
        <f t="shared" si="2"/>
        <v>0</v>
      </c>
      <c r="G187" s="237"/>
    </row>
    <row r="188" spans="1:7" s="46" customFormat="1">
      <c r="A188" s="239" t="s">
        <v>2810</v>
      </c>
      <c r="B188" s="231" t="s">
        <v>1876</v>
      </c>
      <c r="C188" s="264"/>
      <c r="D188" s="261"/>
      <c r="E188" s="564"/>
      <c r="F188" s="262"/>
      <c r="G188" s="263"/>
    </row>
    <row r="189" spans="1:7" ht="54">
      <c r="A189" s="241" t="s">
        <v>2811</v>
      </c>
      <c r="B189" s="236" t="s">
        <v>2600</v>
      </c>
      <c r="C189" s="243" t="s">
        <v>1832</v>
      </c>
      <c r="D189" s="242">
        <v>1</v>
      </c>
      <c r="E189" s="565"/>
      <c r="F189" s="234">
        <f t="shared" si="2"/>
        <v>0</v>
      </c>
      <c r="G189" s="237"/>
    </row>
    <row r="190" spans="1:7" s="46" customFormat="1">
      <c r="A190" s="239" t="s">
        <v>2812</v>
      </c>
      <c r="B190" s="231" t="s">
        <v>1877</v>
      </c>
      <c r="C190" s="264"/>
      <c r="D190" s="261"/>
      <c r="E190" s="564"/>
      <c r="F190" s="262"/>
      <c r="G190" s="263"/>
    </row>
    <row r="191" spans="1:7" ht="60" customHeight="1">
      <c r="A191" s="241" t="s">
        <v>2813</v>
      </c>
      <c r="B191" s="236" t="s">
        <v>2600</v>
      </c>
      <c r="C191" s="243" t="s">
        <v>1832</v>
      </c>
      <c r="D191" s="242">
        <v>1</v>
      </c>
      <c r="E191" s="565"/>
      <c r="F191" s="234">
        <f t="shared" si="2"/>
        <v>0</v>
      </c>
      <c r="G191" s="237"/>
    </row>
    <row r="192" spans="1:7" s="46" customFormat="1">
      <c r="A192" s="239" t="s">
        <v>2814</v>
      </c>
      <c r="B192" s="231" t="s">
        <v>1878</v>
      </c>
      <c r="C192" s="264"/>
      <c r="D192" s="261"/>
      <c r="E192" s="564"/>
      <c r="F192" s="262"/>
      <c r="G192" s="263"/>
    </row>
    <row r="193" spans="1:7" ht="54">
      <c r="A193" s="241" t="s">
        <v>2815</v>
      </c>
      <c r="B193" s="236" t="s">
        <v>2600</v>
      </c>
      <c r="C193" s="243" t="s">
        <v>1832</v>
      </c>
      <c r="D193" s="242">
        <v>1</v>
      </c>
      <c r="E193" s="565"/>
      <c r="F193" s="234">
        <f t="shared" si="2"/>
        <v>0</v>
      </c>
      <c r="G193" s="237"/>
    </row>
    <row r="194" spans="1:7" s="46" customFormat="1">
      <c r="A194" s="239" t="s">
        <v>2816</v>
      </c>
      <c r="B194" s="231" t="s">
        <v>1879</v>
      </c>
      <c r="C194" s="264"/>
      <c r="D194" s="261"/>
      <c r="E194" s="564"/>
      <c r="F194" s="262"/>
      <c r="G194" s="263"/>
    </row>
    <row r="195" spans="1:7" ht="54">
      <c r="A195" s="241" t="s">
        <v>2817</v>
      </c>
      <c r="B195" s="236" t="s">
        <v>2600</v>
      </c>
      <c r="C195" s="243" t="s">
        <v>1832</v>
      </c>
      <c r="D195" s="242">
        <v>1</v>
      </c>
      <c r="E195" s="565"/>
      <c r="F195" s="234">
        <f t="shared" si="2"/>
        <v>0</v>
      </c>
      <c r="G195" s="237"/>
    </row>
    <row r="196" spans="1:7" s="46" customFormat="1">
      <c r="A196" s="239" t="s">
        <v>2818</v>
      </c>
      <c r="B196" s="231" t="s">
        <v>1880</v>
      </c>
      <c r="C196" s="264"/>
      <c r="D196" s="261"/>
      <c r="E196" s="564"/>
      <c r="F196" s="262"/>
      <c r="G196" s="263"/>
    </row>
    <row r="197" spans="1:7" ht="54">
      <c r="A197" s="241" t="s">
        <v>2819</v>
      </c>
      <c r="B197" s="236" t="s">
        <v>2600</v>
      </c>
      <c r="C197" s="243" t="s">
        <v>1832</v>
      </c>
      <c r="D197" s="242">
        <v>1</v>
      </c>
      <c r="E197" s="565"/>
      <c r="F197" s="234">
        <f t="shared" si="2"/>
        <v>0</v>
      </c>
      <c r="G197" s="237"/>
    </row>
    <row r="198" spans="1:7" s="46" customFormat="1">
      <c r="A198" s="239" t="s">
        <v>2820</v>
      </c>
      <c r="B198" s="231" t="s">
        <v>1881</v>
      </c>
      <c r="C198" s="264"/>
      <c r="D198" s="261"/>
      <c r="E198" s="564"/>
      <c r="F198" s="262"/>
      <c r="G198" s="263"/>
    </row>
    <row r="199" spans="1:7" ht="54">
      <c r="A199" s="241" t="s">
        <v>2821</v>
      </c>
      <c r="B199" s="236" t="s">
        <v>2600</v>
      </c>
      <c r="C199" s="243" t="s">
        <v>1832</v>
      </c>
      <c r="D199" s="242">
        <v>1</v>
      </c>
      <c r="E199" s="565"/>
      <c r="F199" s="234">
        <f t="shared" si="2"/>
        <v>0</v>
      </c>
      <c r="G199" s="237"/>
    </row>
    <row r="200" spans="1:7" s="46" customFormat="1">
      <c r="A200" s="239" t="s">
        <v>2822</v>
      </c>
      <c r="B200" s="231" t="s">
        <v>1882</v>
      </c>
      <c r="C200" s="264"/>
      <c r="D200" s="261"/>
      <c r="E200" s="564"/>
      <c r="F200" s="262"/>
      <c r="G200" s="263"/>
    </row>
    <row r="201" spans="1:7" ht="54">
      <c r="A201" s="241" t="s">
        <v>2823</v>
      </c>
      <c r="B201" s="236" t="s">
        <v>2600</v>
      </c>
      <c r="C201" s="243" t="s">
        <v>1832</v>
      </c>
      <c r="D201" s="242">
        <v>1</v>
      </c>
      <c r="E201" s="565"/>
      <c r="F201" s="234">
        <f t="shared" si="2"/>
        <v>0</v>
      </c>
      <c r="G201" s="237"/>
    </row>
    <row r="202" spans="1:7" s="46" customFormat="1">
      <c r="A202" s="239" t="s">
        <v>2824</v>
      </c>
      <c r="B202" s="231" t="s">
        <v>1883</v>
      </c>
      <c r="C202" s="264"/>
      <c r="D202" s="261"/>
      <c r="E202" s="564"/>
      <c r="F202" s="262"/>
      <c r="G202" s="263"/>
    </row>
    <row r="203" spans="1:7" ht="54">
      <c r="A203" s="241" t="s">
        <v>2825</v>
      </c>
      <c r="B203" s="236" t="s">
        <v>2600</v>
      </c>
      <c r="C203" s="243" t="s">
        <v>1832</v>
      </c>
      <c r="D203" s="242">
        <v>1</v>
      </c>
      <c r="E203" s="565"/>
      <c r="F203" s="234">
        <f t="shared" ref="F203:F265" si="3">ROUND(D203*E203,0)</f>
        <v>0</v>
      </c>
      <c r="G203" s="237"/>
    </row>
    <row r="204" spans="1:7" s="46" customFormat="1">
      <c r="A204" s="239" t="s">
        <v>2826</v>
      </c>
      <c r="B204" s="231" t="s">
        <v>1884</v>
      </c>
      <c r="C204" s="264"/>
      <c r="D204" s="261"/>
      <c r="E204" s="564"/>
      <c r="F204" s="262"/>
      <c r="G204" s="263"/>
    </row>
    <row r="205" spans="1:7" ht="54">
      <c r="A205" s="241" t="s">
        <v>2827</v>
      </c>
      <c r="B205" s="236" t="s">
        <v>2600</v>
      </c>
      <c r="C205" s="243" t="s">
        <v>1832</v>
      </c>
      <c r="D205" s="242">
        <v>1</v>
      </c>
      <c r="E205" s="565"/>
      <c r="F205" s="234">
        <f t="shared" si="3"/>
        <v>0</v>
      </c>
      <c r="G205" s="237"/>
    </row>
    <row r="206" spans="1:7" s="46" customFormat="1">
      <c r="A206" s="239" t="s">
        <v>2828</v>
      </c>
      <c r="B206" s="231" t="s">
        <v>1885</v>
      </c>
      <c r="C206" s="264"/>
      <c r="D206" s="261"/>
      <c r="E206" s="564"/>
      <c r="F206" s="262"/>
      <c r="G206" s="263"/>
    </row>
    <row r="207" spans="1:7" ht="54">
      <c r="A207" s="241" t="s">
        <v>2829</v>
      </c>
      <c r="B207" s="236" t="s">
        <v>2600</v>
      </c>
      <c r="C207" s="243" t="s">
        <v>1832</v>
      </c>
      <c r="D207" s="242">
        <v>1</v>
      </c>
      <c r="E207" s="565"/>
      <c r="F207" s="234">
        <f t="shared" si="3"/>
        <v>0</v>
      </c>
      <c r="G207" s="237"/>
    </row>
    <row r="208" spans="1:7" s="46" customFormat="1">
      <c r="A208" s="239" t="s">
        <v>2830</v>
      </c>
      <c r="B208" s="231" t="s">
        <v>1886</v>
      </c>
      <c r="C208" s="264"/>
      <c r="D208" s="261"/>
      <c r="E208" s="564"/>
      <c r="F208" s="262"/>
      <c r="G208" s="263"/>
    </row>
    <row r="209" spans="1:7" ht="54">
      <c r="A209" s="241" t="s">
        <v>2831</v>
      </c>
      <c r="B209" s="236" t="s">
        <v>2600</v>
      </c>
      <c r="C209" s="243" t="s">
        <v>1832</v>
      </c>
      <c r="D209" s="242">
        <v>1</v>
      </c>
      <c r="E209" s="565"/>
      <c r="F209" s="234">
        <f t="shared" si="3"/>
        <v>0</v>
      </c>
      <c r="G209" s="237"/>
    </row>
    <row r="210" spans="1:7" s="46" customFormat="1">
      <c r="A210" s="239" t="s">
        <v>2832</v>
      </c>
      <c r="B210" s="231" t="s">
        <v>1887</v>
      </c>
      <c r="C210" s="264"/>
      <c r="D210" s="261"/>
      <c r="E210" s="564"/>
      <c r="F210" s="262"/>
      <c r="G210" s="263"/>
    </row>
    <row r="211" spans="1:7" ht="54">
      <c r="A211" s="241" t="s">
        <v>2833</v>
      </c>
      <c r="B211" s="236" t="s">
        <v>2600</v>
      </c>
      <c r="C211" s="243" t="s">
        <v>1832</v>
      </c>
      <c r="D211" s="242">
        <v>1</v>
      </c>
      <c r="E211" s="565"/>
      <c r="F211" s="234">
        <f t="shared" si="3"/>
        <v>0</v>
      </c>
      <c r="G211" s="237"/>
    </row>
    <row r="212" spans="1:7" s="46" customFormat="1">
      <c r="A212" s="239" t="s">
        <v>2834</v>
      </c>
      <c r="B212" s="231" t="s">
        <v>1888</v>
      </c>
      <c r="C212" s="264"/>
      <c r="D212" s="261"/>
      <c r="E212" s="564"/>
      <c r="F212" s="262"/>
      <c r="G212" s="263"/>
    </row>
    <row r="213" spans="1:7" ht="54">
      <c r="A213" s="241" t="s">
        <v>2835</v>
      </c>
      <c r="B213" s="236" t="s">
        <v>2600</v>
      </c>
      <c r="C213" s="243" t="s">
        <v>1832</v>
      </c>
      <c r="D213" s="242">
        <v>1</v>
      </c>
      <c r="E213" s="565"/>
      <c r="F213" s="234">
        <f t="shared" si="3"/>
        <v>0</v>
      </c>
      <c r="G213" s="237"/>
    </row>
    <row r="214" spans="1:7" s="46" customFormat="1">
      <c r="A214" s="239" t="s">
        <v>2836</v>
      </c>
      <c r="B214" s="231" t="s">
        <v>1889</v>
      </c>
      <c r="C214" s="264"/>
      <c r="D214" s="261"/>
      <c r="E214" s="564"/>
      <c r="F214" s="262"/>
      <c r="G214" s="263"/>
    </row>
    <row r="215" spans="1:7" ht="54">
      <c r="A215" s="241" t="s">
        <v>2837</v>
      </c>
      <c r="B215" s="236" t="s">
        <v>2600</v>
      </c>
      <c r="C215" s="243" t="s">
        <v>1832</v>
      </c>
      <c r="D215" s="242">
        <v>1</v>
      </c>
      <c r="E215" s="565"/>
      <c r="F215" s="234">
        <f t="shared" si="3"/>
        <v>0</v>
      </c>
      <c r="G215" s="237"/>
    </row>
    <row r="216" spans="1:7" s="46" customFormat="1">
      <c r="A216" s="239" t="s">
        <v>2838</v>
      </c>
      <c r="B216" s="231" t="s">
        <v>1890</v>
      </c>
      <c r="C216" s="264"/>
      <c r="D216" s="261"/>
      <c r="E216" s="564"/>
      <c r="F216" s="262"/>
      <c r="G216" s="263"/>
    </row>
    <row r="217" spans="1:7" ht="54">
      <c r="A217" s="241" t="s">
        <v>2839</v>
      </c>
      <c r="B217" s="236" t="s">
        <v>2751</v>
      </c>
      <c r="C217" s="243" t="s">
        <v>1832</v>
      </c>
      <c r="D217" s="242">
        <v>1</v>
      </c>
      <c r="E217" s="565"/>
      <c r="F217" s="234">
        <f t="shared" si="3"/>
        <v>0</v>
      </c>
      <c r="G217" s="237"/>
    </row>
    <row r="218" spans="1:7" s="46" customFormat="1">
      <c r="A218" s="239" t="s">
        <v>2840</v>
      </c>
      <c r="B218" s="231" t="s">
        <v>1891</v>
      </c>
      <c r="C218" s="264"/>
      <c r="D218" s="261"/>
      <c r="E218" s="564"/>
      <c r="F218" s="262"/>
      <c r="G218" s="263"/>
    </row>
    <row r="219" spans="1:7" ht="54">
      <c r="A219" s="241" t="s">
        <v>2841</v>
      </c>
      <c r="B219" s="236" t="s">
        <v>2600</v>
      </c>
      <c r="C219" s="243" t="s">
        <v>1832</v>
      </c>
      <c r="D219" s="242">
        <v>1</v>
      </c>
      <c r="E219" s="565"/>
      <c r="F219" s="234">
        <f t="shared" si="3"/>
        <v>0</v>
      </c>
      <c r="G219" s="237"/>
    </row>
    <row r="220" spans="1:7" s="46" customFormat="1">
      <c r="A220" s="239" t="s">
        <v>2842</v>
      </c>
      <c r="B220" s="231" t="s">
        <v>1892</v>
      </c>
      <c r="C220" s="264"/>
      <c r="D220" s="261"/>
      <c r="E220" s="564"/>
      <c r="F220" s="262"/>
      <c r="G220" s="263"/>
    </row>
    <row r="221" spans="1:7" ht="54">
      <c r="A221" s="241" t="s">
        <v>2843</v>
      </c>
      <c r="B221" s="236" t="s">
        <v>2600</v>
      </c>
      <c r="C221" s="243" t="s">
        <v>1832</v>
      </c>
      <c r="D221" s="242">
        <v>1</v>
      </c>
      <c r="E221" s="565"/>
      <c r="F221" s="234">
        <f t="shared" si="3"/>
        <v>0</v>
      </c>
      <c r="G221" s="237"/>
    </row>
    <row r="222" spans="1:7" s="46" customFormat="1">
      <c r="A222" s="239" t="s">
        <v>2844</v>
      </c>
      <c r="B222" s="231" t="s">
        <v>1893</v>
      </c>
      <c r="C222" s="264"/>
      <c r="D222" s="261"/>
      <c r="E222" s="564"/>
      <c r="F222" s="262"/>
      <c r="G222" s="263"/>
    </row>
    <row r="223" spans="1:7" ht="54">
      <c r="A223" s="241" t="s">
        <v>2845</v>
      </c>
      <c r="B223" s="236" t="s">
        <v>2751</v>
      </c>
      <c r="C223" s="243" t="s">
        <v>1832</v>
      </c>
      <c r="D223" s="242">
        <v>1</v>
      </c>
      <c r="E223" s="565"/>
      <c r="F223" s="234">
        <f t="shared" si="3"/>
        <v>0</v>
      </c>
      <c r="G223" s="237"/>
    </row>
    <row r="224" spans="1:7" s="46" customFormat="1">
      <c r="A224" s="239" t="s">
        <v>2846</v>
      </c>
      <c r="B224" s="231" t="s">
        <v>1894</v>
      </c>
      <c r="C224" s="264"/>
      <c r="D224" s="261"/>
      <c r="E224" s="564"/>
      <c r="F224" s="262"/>
      <c r="G224" s="263"/>
    </row>
    <row r="225" spans="1:7" ht="54">
      <c r="A225" s="241" t="s">
        <v>2847</v>
      </c>
      <c r="B225" s="236" t="s">
        <v>2600</v>
      </c>
      <c r="C225" s="243" t="s">
        <v>1832</v>
      </c>
      <c r="D225" s="242">
        <v>1</v>
      </c>
      <c r="E225" s="565"/>
      <c r="F225" s="234">
        <f t="shared" si="3"/>
        <v>0</v>
      </c>
      <c r="G225" s="237"/>
    </row>
    <row r="226" spans="1:7" s="46" customFormat="1">
      <c r="A226" s="239" t="s">
        <v>2848</v>
      </c>
      <c r="B226" s="231" t="s">
        <v>1895</v>
      </c>
      <c r="C226" s="264"/>
      <c r="D226" s="261"/>
      <c r="E226" s="564"/>
      <c r="F226" s="262"/>
      <c r="G226" s="263"/>
    </row>
    <row r="227" spans="1:7" ht="54">
      <c r="A227" s="241" t="s">
        <v>2849</v>
      </c>
      <c r="B227" s="236" t="s">
        <v>2600</v>
      </c>
      <c r="C227" s="243" t="s">
        <v>1832</v>
      </c>
      <c r="D227" s="242">
        <v>1</v>
      </c>
      <c r="E227" s="565"/>
      <c r="F227" s="234">
        <f t="shared" si="3"/>
        <v>0</v>
      </c>
      <c r="G227" s="237"/>
    </row>
    <row r="228" spans="1:7" s="46" customFormat="1">
      <c r="A228" s="239" t="s">
        <v>2850</v>
      </c>
      <c r="B228" s="231" t="s">
        <v>1896</v>
      </c>
      <c r="C228" s="264"/>
      <c r="D228" s="261"/>
      <c r="E228" s="564"/>
      <c r="F228" s="262"/>
      <c r="G228" s="263"/>
    </row>
    <row r="229" spans="1:7" ht="54">
      <c r="A229" s="241" t="s">
        <v>2851</v>
      </c>
      <c r="B229" s="236" t="s">
        <v>2600</v>
      </c>
      <c r="C229" s="243" t="s">
        <v>1832</v>
      </c>
      <c r="D229" s="242">
        <v>1</v>
      </c>
      <c r="E229" s="565"/>
      <c r="F229" s="234">
        <f t="shared" si="3"/>
        <v>0</v>
      </c>
      <c r="G229" s="237"/>
    </row>
    <row r="230" spans="1:7" s="46" customFormat="1">
      <c r="A230" s="239" t="s">
        <v>2852</v>
      </c>
      <c r="B230" s="231" t="s">
        <v>1897</v>
      </c>
      <c r="C230" s="264"/>
      <c r="D230" s="261"/>
      <c r="E230" s="564"/>
      <c r="F230" s="262"/>
      <c r="G230" s="263"/>
    </row>
    <row r="231" spans="1:7" ht="54">
      <c r="A231" s="241" t="s">
        <v>2853</v>
      </c>
      <c r="B231" s="236" t="s">
        <v>2600</v>
      </c>
      <c r="C231" s="243" t="s">
        <v>1832</v>
      </c>
      <c r="D231" s="242">
        <v>1</v>
      </c>
      <c r="E231" s="565"/>
      <c r="F231" s="234">
        <f t="shared" si="3"/>
        <v>0</v>
      </c>
      <c r="G231" s="237"/>
    </row>
    <row r="232" spans="1:7" s="46" customFormat="1">
      <c r="A232" s="239" t="s">
        <v>2854</v>
      </c>
      <c r="B232" s="231" t="s">
        <v>1898</v>
      </c>
      <c r="C232" s="264"/>
      <c r="D232" s="261"/>
      <c r="E232" s="564"/>
      <c r="F232" s="262"/>
      <c r="G232" s="263"/>
    </row>
    <row r="233" spans="1:7" ht="54">
      <c r="A233" s="241" t="s">
        <v>2855</v>
      </c>
      <c r="B233" s="236" t="s">
        <v>2600</v>
      </c>
      <c r="C233" s="243" t="s">
        <v>1832</v>
      </c>
      <c r="D233" s="242">
        <v>1</v>
      </c>
      <c r="E233" s="565"/>
      <c r="F233" s="234">
        <f t="shared" si="3"/>
        <v>0</v>
      </c>
      <c r="G233" s="237"/>
    </row>
    <row r="234" spans="1:7" s="46" customFormat="1">
      <c r="A234" s="239" t="s">
        <v>2856</v>
      </c>
      <c r="B234" s="231" t="s">
        <v>1899</v>
      </c>
      <c r="C234" s="264"/>
      <c r="D234" s="261"/>
      <c r="E234" s="564"/>
      <c r="F234" s="262"/>
      <c r="G234" s="263"/>
    </row>
    <row r="235" spans="1:7" ht="54">
      <c r="A235" s="241" t="s">
        <v>2857</v>
      </c>
      <c r="B235" s="236" t="s">
        <v>2751</v>
      </c>
      <c r="C235" s="243" t="s">
        <v>1832</v>
      </c>
      <c r="D235" s="242">
        <v>1</v>
      </c>
      <c r="E235" s="565"/>
      <c r="F235" s="234">
        <f t="shared" si="3"/>
        <v>0</v>
      </c>
      <c r="G235" s="237"/>
    </row>
    <row r="236" spans="1:7" s="46" customFormat="1">
      <c r="A236" s="239" t="s">
        <v>2858</v>
      </c>
      <c r="B236" s="231" t="s">
        <v>1900</v>
      </c>
      <c r="C236" s="264"/>
      <c r="D236" s="261"/>
      <c r="E236" s="564"/>
      <c r="F236" s="262"/>
      <c r="G236" s="263"/>
    </row>
    <row r="237" spans="1:7" ht="54">
      <c r="A237" s="241" t="s">
        <v>2859</v>
      </c>
      <c r="B237" s="236" t="s">
        <v>2600</v>
      </c>
      <c r="C237" s="243" t="s">
        <v>1832</v>
      </c>
      <c r="D237" s="242">
        <v>1</v>
      </c>
      <c r="E237" s="565"/>
      <c r="F237" s="234">
        <f t="shared" si="3"/>
        <v>0</v>
      </c>
      <c r="G237" s="237"/>
    </row>
    <row r="238" spans="1:7" s="46" customFormat="1">
      <c r="A238" s="239" t="s">
        <v>2860</v>
      </c>
      <c r="B238" s="231" t="s">
        <v>1901</v>
      </c>
      <c r="C238" s="264"/>
      <c r="D238" s="261"/>
      <c r="E238" s="564"/>
      <c r="F238" s="262"/>
      <c r="G238" s="263"/>
    </row>
    <row r="239" spans="1:7" ht="54">
      <c r="A239" s="241" t="s">
        <v>2861</v>
      </c>
      <c r="B239" s="236" t="s">
        <v>2600</v>
      </c>
      <c r="C239" s="243" t="s">
        <v>1832</v>
      </c>
      <c r="D239" s="242">
        <v>1</v>
      </c>
      <c r="E239" s="565"/>
      <c r="F239" s="234">
        <f t="shared" si="3"/>
        <v>0</v>
      </c>
      <c r="G239" s="237"/>
    </row>
    <row r="240" spans="1:7" s="46" customFormat="1">
      <c r="A240" s="239" t="s">
        <v>2862</v>
      </c>
      <c r="B240" s="231" t="s">
        <v>1902</v>
      </c>
      <c r="C240" s="264"/>
      <c r="D240" s="261"/>
      <c r="E240" s="564"/>
      <c r="F240" s="262"/>
      <c r="G240" s="263"/>
    </row>
    <row r="241" spans="1:7" ht="54">
      <c r="A241" s="241" t="s">
        <v>2863</v>
      </c>
      <c r="B241" s="236" t="s">
        <v>2600</v>
      </c>
      <c r="C241" s="243" t="s">
        <v>1832</v>
      </c>
      <c r="D241" s="242">
        <v>1</v>
      </c>
      <c r="E241" s="565"/>
      <c r="F241" s="234">
        <f t="shared" si="3"/>
        <v>0</v>
      </c>
      <c r="G241" s="237"/>
    </row>
    <row r="242" spans="1:7" s="46" customFormat="1">
      <c r="A242" s="239" t="s">
        <v>2864</v>
      </c>
      <c r="B242" s="231" t="s">
        <v>1903</v>
      </c>
      <c r="C242" s="264"/>
      <c r="D242" s="261"/>
      <c r="E242" s="564"/>
      <c r="F242" s="262"/>
      <c r="G242" s="263"/>
    </row>
    <row r="243" spans="1:7" ht="54">
      <c r="A243" s="241" t="s">
        <v>2865</v>
      </c>
      <c r="B243" s="236" t="s">
        <v>2600</v>
      </c>
      <c r="C243" s="243" t="s">
        <v>1832</v>
      </c>
      <c r="D243" s="242">
        <v>1</v>
      </c>
      <c r="E243" s="565"/>
      <c r="F243" s="234">
        <f t="shared" si="3"/>
        <v>0</v>
      </c>
      <c r="G243" s="237"/>
    </row>
    <row r="244" spans="1:7" s="46" customFormat="1">
      <c r="A244" s="239" t="s">
        <v>2866</v>
      </c>
      <c r="B244" s="231" t="s">
        <v>1904</v>
      </c>
      <c r="C244" s="264"/>
      <c r="D244" s="261"/>
      <c r="E244" s="564"/>
      <c r="F244" s="262"/>
      <c r="G244" s="263"/>
    </row>
    <row r="245" spans="1:7" ht="54">
      <c r="A245" s="241" t="s">
        <v>2867</v>
      </c>
      <c r="B245" s="236" t="s">
        <v>2600</v>
      </c>
      <c r="C245" s="243" t="s">
        <v>1832</v>
      </c>
      <c r="D245" s="242">
        <v>1</v>
      </c>
      <c r="E245" s="565"/>
      <c r="F245" s="234">
        <f t="shared" si="3"/>
        <v>0</v>
      </c>
      <c r="G245" s="237"/>
    </row>
    <row r="246" spans="1:7" s="46" customFormat="1">
      <c r="A246" s="239" t="s">
        <v>2868</v>
      </c>
      <c r="B246" s="231" t="s">
        <v>1905</v>
      </c>
      <c r="C246" s="264"/>
      <c r="D246" s="261"/>
      <c r="E246" s="564"/>
      <c r="F246" s="262"/>
      <c r="G246" s="263"/>
    </row>
    <row r="247" spans="1:7" ht="54">
      <c r="A247" s="241" t="s">
        <v>2869</v>
      </c>
      <c r="B247" s="236" t="s">
        <v>2600</v>
      </c>
      <c r="C247" s="243" t="s">
        <v>1832</v>
      </c>
      <c r="D247" s="242">
        <v>1</v>
      </c>
      <c r="E247" s="565"/>
      <c r="F247" s="234">
        <f t="shared" si="3"/>
        <v>0</v>
      </c>
      <c r="G247" s="237"/>
    </row>
    <row r="248" spans="1:7" s="46" customFormat="1">
      <c r="A248" s="239" t="s">
        <v>2870</v>
      </c>
      <c r="B248" s="231" t="s">
        <v>1906</v>
      </c>
      <c r="C248" s="264"/>
      <c r="D248" s="261"/>
      <c r="E248" s="564"/>
      <c r="F248" s="262"/>
      <c r="G248" s="263"/>
    </row>
    <row r="249" spans="1:7" ht="54">
      <c r="A249" s="241" t="s">
        <v>2871</v>
      </c>
      <c r="B249" s="236" t="s">
        <v>2600</v>
      </c>
      <c r="C249" s="243" t="s">
        <v>1832</v>
      </c>
      <c r="D249" s="242">
        <v>1</v>
      </c>
      <c r="E249" s="565"/>
      <c r="F249" s="234">
        <f t="shared" si="3"/>
        <v>0</v>
      </c>
      <c r="G249" s="237"/>
    </row>
    <row r="250" spans="1:7" s="46" customFormat="1">
      <c r="A250" s="239" t="s">
        <v>2872</v>
      </c>
      <c r="B250" s="231" t="s">
        <v>1907</v>
      </c>
      <c r="C250" s="264"/>
      <c r="D250" s="261"/>
      <c r="E250" s="564"/>
      <c r="F250" s="262"/>
      <c r="G250" s="263"/>
    </row>
    <row r="251" spans="1:7" ht="54">
      <c r="A251" s="241" t="s">
        <v>2873</v>
      </c>
      <c r="B251" s="236" t="s">
        <v>2600</v>
      </c>
      <c r="C251" s="243" t="s">
        <v>1832</v>
      </c>
      <c r="D251" s="242">
        <v>1</v>
      </c>
      <c r="E251" s="565"/>
      <c r="F251" s="234">
        <f t="shared" si="3"/>
        <v>0</v>
      </c>
      <c r="G251" s="237"/>
    </row>
    <row r="252" spans="1:7" s="46" customFormat="1">
      <c r="A252" s="239" t="s">
        <v>2874</v>
      </c>
      <c r="B252" s="231" t="s">
        <v>1908</v>
      </c>
      <c r="C252" s="264"/>
      <c r="D252" s="261"/>
      <c r="E252" s="564"/>
      <c r="F252" s="262"/>
      <c r="G252" s="263"/>
    </row>
    <row r="253" spans="1:7" ht="54">
      <c r="A253" s="241" t="s">
        <v>2875</v>
      </c>
      <c r="B253" s="236" t="s">
        <v>2600</v>
      </c>
      <c r="C253" s="243" t="s">
        <v>1832</v>
      </c>
      <c r="D253" s="242">
        <v>1</v>
      </c>
      <c r="E253" s="565"/>
      <c r="F253" s="234">
        <f t="shared" si="3"/>
        <v>0</v>
      </c>
      <c r="G253" s="237"/>
    </row>
    <row r="254" spans="1:7" s="46" customFormat="1">
      <c r="A254" s="239" t="s">
        <v>2876</v>
      </c>
      <c r="B254" s="231" t="s">
        <v>1909</v>
      </c>
      <c r="C254" s="264"/>
      <c r="D254" s="261"/>
      <c r="E254" s="564"/>
      <c r="F254" s="262"/>
      <c r="G254" s="263"/>
    </row>
    <row r="255" spans="1:7" ht="54">
      <c r="A255" s="241" t="s">
        <v>2877</v>
      </c>
      <c r="B255" s="236" t="s">
        <v>2600</v>
      </c>
      <c r="C255" s="243" t="s">
        <v>1832</v>
      </c>
      <c r="D255" s="242">
        <v>1</v>
      </c>
      <c r="E255" s="565"/>
      <c r="F255" s="234">
        <f t="shared" si="3"/>
        <v>0</v>
      </c>
      <c r="G255" s="237"/>
    </row>
    <row r="256" spans="1:7" s="46" customFormat="1" ht="13.5" customHeight="1">
      <c r="A256" s="239" t="s">
        <v>2878</v>
      </c>
      <c r="B256" s="674" t="s">
        <v>1910</v>
      </c>
      <c r="C256" s="675"/>
      <c r="D256" s="676"/>
      <c r="E256" s="564"/>
      <c r="F256" s="262"/>
      <c r="G256" s="263"/>
    </row>
    <row r="257" spans="1:7" ht="54">
      <c r="A257" s="241" t="s">
        <v>2879</v>
      </c>
      <c r="B257" s="236" t="s">
        <v>2600</v>
      </c>
      <c r="C257" s="243" t="s">
        <v>1832</v>
      </c>
      <c r="D257" s="242">
        <v>1</v>
      </c>
      <c r="E257" s="565"/>
      <c r="F257" s="234">
        <f t="shared" si="3"/>
        <v>0</v>
      </c>
      <c r="G257" s="237"/>
    </row>
    <row r="258" spans="1:7" s="46" customFormat="1">
      <c r="A258" s="239" t="s">
        <v>2880</v>
      </c>
      <c r="B258" s="674" t="s">
        <v>1911</v>
      </c>
      <c r="C258" s="675"/>
      <c r="D258" s="676"/>
      <c r="E258" s="564"/>
      <c r="F258" s="262"/>
      <c r="G258" s="263"/>
    </row>
    <row r="259" spans="1:7" ht="54">
      <c r="A259" s="241" t="s">
        <v>2881</v>
      </c>
      <c r="B259" s="236" t="s">
        <v>2751</v>
      </c>
      <c r="C259" s="243" t="s">
        <v>1832</v>
      </c>
      <c r="D259" s="242">
        <v>1</v>
      </c>
      <c r="E259" s="559"/>
      <c r="F259" s="234">
        <f t="shared" si="3"/>
        <v>0</v>
      </c>
      <c r="G259" s="237"/>
    </row>
    <row r="260" spans="1:7" s="46" customFormat="1">
      <c r="A260" s="239" t="s">
        <v>2882</v>
      </c>
      <c r="B260" s="674" t="s">
        <v>1912</v>
      </c>
      <c r="C260" s="675"/>
      <c r="D260" s="676"/>
      <c r="E260" s="564"/>
      <c r="F260" s="262"/>
      <c r="G260" s="263"/>
    </row>
    <row r="261" spans="1:7" ht="46.9" customHeight="1">
      <c r="A261" s="241" t="s">
        <v>2883</v>
      </c>
      <c r="B261" s="236" t="s">
        <v>2600</v>
      </c>
      <c r="C261" s="243" t="s">
        <v>1832</v>
      </c>
      <c r="D261" s="242">
        <v>1</v>
      </c>
      <c r="E261" s="565"/>
      <c r="F261" s="234">
        <f t="shared" si="3"/>
        <v>0</v>
      </c>
      <c r="G261" s="237"/>
    </row>
    <row r="262" spans="1:7" s="46" customFormat="1">
      <c r="A262" s="239" t="s">
        <v>2884</v>
      </c>
      <c r="B262" s="674" t="s">
        <v>1913</v>
      </c>
      <c r="C262" s="675"/>
      <c r="D262" s="676"/>
      <c r="E262" s="564"/>
      <c r="F262" s="262"/>
      <c r="G262" s="263"/>
    </row>
    <row r="263" spans="1:7" ht="54">
      <c r="A263" s="241" t="s">
        <v>2885</v>
      </c>
      <c r="B263" s="236" t="s">
        <v>2600</v>
      </c>
      <c r="C263" s="243" t="s">
        <v>1832</v>
      </c>
      <c r="D263" s="242">
        <v>1</v>
      </c>
      <c r="E263" s="565"/>
      <c r="F263" s="234">
        <f t="shared" si="3"/>
        <v>0</v>
      </c>
      <c r="G263" s="237"/>
    </row>
    <row r="264" spans="1:7" ht="27">
      <c r="A264" s="241" t="s">
        <v>2886</v>
      </c>
      <c r="B264" s="236" t="s">
        <v>1914</v>
      </c>
      <c r="C264" s="243" t="s">
        <v>1843</v>
      </c>
      <c r="D264" s="242">
        <v>250</v>
      </c>
      <c r="E264" s="565"/>
      <c r="F264" s="234">
        <f t="shared" si="3"/>
        <v>0</v>
      </c>
      <c r="G264" s="237"/>
    </row>
    <row r="265" spans="1:7" ht="40.5">
      <c r="A265" s="241" t="s">
        <v>2887</v>
      </c>
      <c r="B265" s="236" t="s">
        <v>2603</v>
      </c>
      <c r="C265" s="243" t="s">
        <v>1832</v>
      </c>
      <c r="D265" s="242">
        <v>1</v>
      </c>
      <c r="E265" s="565"/>
      <c r="F265" s="234">
        <f t="shared" si="3"/>
        <v>0</v>
      </c>
      <c r="G265" s="237"/>
    </row>
    <row r="266" spans="1:7" s="46" customFormat="1">
      <c r="A266" s="239" t="s">
        <v>2888</v>
      </c>
      <c r="B266" s="674" t="s">
        <v>1915</v>
      </c>
      <c r="C266" s="675"/>
      <c r="D266" s="676"/>
      <c r="E266" s="564"/>
      <c r="F266" s="262"/>
      <c r="G266" s="263"/>
    </row>
    <row r="267" spans="1:7" s="46" customFormat="1">
      <c r="A267" s="239" t="s">
        <v>2889</v>
      </c>
      <c r="B267" s="674" t="s">
        <v>1916</v>
      </c>
      <c r="C267" s="675"/>
      <c r="D267" s="676"/>
      <c r="E267" s="564"/>
      <c r="F267" s="262"/>
      <c r="G267" s="263"/>
    </row>
    <row r="268" spans="1:7" ht="154.5" customHeight="1">
      <c r="A268" s="241" t="s">
        <v>2890</v>
      </c>
      <c r="B268" s="236" t="s">
        <v>1917</v>
      </c>
      <c r="C268" s="243" t="s">
        <v>1918</v>
      </c>
      <c r="D268" s="242">
        <v>2</v>
      </c>
      <c r="E268" s="565"/>
      <c r="F268" s="234">
        <f t="shared" ref="F268:F304" si="4">ROUND(D268*E268,0)</f>
        <v>0</v>
      </c>
      <c r="G268" s="237"/>
    </row>
    <row r="269" spans="1:7" s="46" customFormat="1" ht="30.75" customHeight="1">
      <c r="A269" s="239" t="s">
        <v>2891</v>
      </c>
      <c r="B269" s="674" t="s">
        <v>1919</v>
      </c>
      <c r="C269" s="675"/>
      <c r="D269" s="676"/>
      <c r="E269" s="564"/>
      <c r="F269" s="262"/>
      <c r="G269" s="263"/>
    </row>
    <row r="270" spans="1:7" ht="135">
      <c r="A270" s="241" t="s">
        <v>2892</v>
      </c>
      <c r="B270" s="236" t="s">
        <v>1920</v>
      </c>
      <c r="C270" s="243" t="s">
        <v>1918</v>
      </c>
      <c r="D270" s="242">
        <v>1</v>
      </c>
      <c r="E270" s="565"/>
      <c r="F270" s="234">
        <f t="shared" si="4"/>
        <v>0</v>
      </c>
      <c r="G270" s="237"/>
    </row>
    <row r="271" spans="1:7" s="46" customFormat="1" ht="35.25" customHeight="1">
      <c r="A271" s="239" t="s">
        <v>2002</v>
      </c>
      <c r="B271" s="674" t="s">
        <v>1921</v>
      </c>
      <c r="C271" s="675"/>
      <c r="D271" s="676"/>
      <c r="E271" s="564"/>
      <c r="F271" s="262"/>
      <c r="G271" s="263"/>
    </row>
    <row r="272" spans="1:7" ht="135">
      <c r="A272" s="241" t="s">
        <v>2003</v>
      </c>
      <c r="B272" s="236" t="s">
        <v>1920</v>
      </c>
      <c r="C272" s="243" t="s">
        <v>1918</v>
      </c>
      <c r="D272" s="242">
        <v>1</v>
      </c>
      <c r="E272" s="565"/>
      <c r="F272" s="234">
        <f t="shared" si="4"/>
        <v>0</v>
      </c>
      <c r="G272" s="237"/>
    </row>
    <row r="273" spans="1:7" s="46" customFormat="1" ht="27">
      <c r="A273" s="239" t="s">
        <v>2893</v>
      </c>
      <c r="B273" s="231" t="s">
        <v>1922</v>
      </c>
      <c r="C273" s="264"/>
      <c r="D273" s="261">
        <v>0</v>
      </c>
      <c r="E273" s="564"/>
      <c r="F273" s="262">
        <f t="shared" si="4"/>
        <v>0</v>
      </c>
      <c r="G273" s="263"/>
    </row>
    <row r="274" spans="1:7" ht="165.75" customHeight="1">
      <c r="A274" s="241" t="s">
        <v>2894</v>
      </c>
      <c r="B274" s="236" t="s">
        <v>1920</v>
      </c>
      <c r="C274" s="243"/>
      <c r="D274" s="242">
        <v>1</v>
      </c>
      <c r="E274" s="565"/>
      <c r="F274" s="234">
        <f t="shared" si="4"/>
        <v>0</v>
      </c>
      <c r="G274" s="237"/>
    </row>
    <row r="275" spans="1:7" s="46" customFormat="1" ht="27">
      <c r="A275" s="239" t="s">
        <v>2895</v>
      </c>
      <c r="B275" s="231" t="s">
        <v>1923</v>
      </c>
      <c r="C275" s="264"/>
      <c r="D275" s="261"/>
      <c r="E275" s="564"/>
      <c r="F275" s="262"/>
      <c r="G275" s="263"/>
    </row>
    <row r="276" spans="1:7" ht="153" customHeight="1">
      <c r="A276" s="241" t="s">
        <v>2896</v>
      </c>
      <c r="B276" s="236" t="s">
        <v>1924</v>
      </c>
      <c r="C276" s="243" t="s">
        <v>1918</v>
      </c>
      <c r="D276" s="242">
        <v>1</v>
      </c>
      <c r="E276" s="565"/>
      <c r="F276" s="234">
        <f t="shared" si="4"/>
        <v>0</v>
      </c>
      <c r="G276" s="237"/>
    </row>
    <row r="277" spans="1:7" s="46" customFormat="1" ht="27">
      <c r="A277" s="239" t="s">
        <v>2897</v>
      </c>
      <c r="B277" s="231" t="s">
        <v>1925</v>
      </c>
      <c r="C277" s="264"/>
      <c r="D277" s="261"/>
      <c r="E277" s="564"/>
      <c r="F277" s="262"/>
      <c r="G277" s="263"/>
    </row>
    <row r="278" spans="1:7" ht="121.5">
      <c r="A278" s="241" t="s">
        <v>2898</v>
      </c>
      <c r="B278" s="236" t="s">
        <v>1924</v>
      </c>
      <c r="C278" s="243" t="s">
        <v>1918</v>
      </c>
      <c r="D278" s="242">
        <v>1</v>
      </c>
      <c r="E278" s="565"/>
      <c r="F278" s="234">
        <f t="shared" si="4"/>
        <v>0</v>
      </c>
      <c r="G278" s="237"/>
    </row>
    <row r="279" spans="1:7" s="46" customFormat="1" ht="27">
      <c r="A279" s="239" t="s">
        <v>2899</v>
      </c>
      <c r="B279" s="231" t="s">
        <v>1926</v>
      </c>
      <c r="C279" s="264"/>
      <c r="D279" s="261"/>
      <c r="E279" s="564"/>
      <c r="F279" s="262"/>
      <c r="G279" s="263"/>
    </row>
    <row r="280" spans="1:7" ht="121.5">
      <c r="A280" s="241" t="s">
        <v>2900</v>
      </c>
      <c r="B280" s="236" t="s">
        <v>1924</v>
      </c>
      <c r="C280" s="243" t="s">
        <v>1918</v>
      </c>
      <c r="D280" s="242">
        <v>1</v>
      </c>
      <c r="E280" s="565"/>
      <c r="F280" s="234">
        <f t="shared" si="4"/>
        <v>0</v>
      </c>
      <c r="G280" s="237"/>
    </row>
    <row r="281" spans="1:7" s="46" customFormat="1" ht="27">
      <c r="A281" s="239" t="s">
        <v>2901</v>
      </c>
      <c r="B281" s="231" t="s">
        <v>1927</v>
      </c>
      <c r="C281" s="264"/>
      <c r="D281" s="261"/>
      <c r="E281" s="564"/>
      <c r="F281" s="262"/>
      <c r="G281" s="263"/>
    </row>
    <row r="282" spans="1:7" ht="150.75" customHeight="1">
      <c r="A282" s="241" t="s">
        <v>2902</v>
      </c>
      <c r="B282" s="236" t="s">
        <v>1924</v>
      </c>
      <c r="C282" s="243" t="s">
        <v>1918</v>
      </c>
      <c r="D282" s="242">
        <v>1</v>
      </c>
      <c r="E282" s="565"/>
      <c r="F282" s="234">
        <f t="shared" si="4"/>
        <v>0</v>
      </c>
      <c r="G282" s="237"/>
    </row>
    <row r="283" spans="1:7" s="46" customFormat="1">
      <c r="A283" s="239" t="s">
        <v>2903</v>
      </c>
      <c r="B283" s="231" t="s">
        <v>1928</v>
      </c>
      <c r="C283" s="264"/>
      <c r="D283" s="261"/>
      <c r="E283" s="564"/>
      <c r="F283" s="262"/>
      <c r="G283" s="263"/>
    </row>
    <row r="284" spans="1:7" ht="88.5" customHeight="1">
      <c r="A284" s="241" t="s">
        <v>2904</v>
      </c>
      <c r="B284" s="236" t="s">
        <v>1929</v>
      </c>
      <c r="C284" s="243" t="s">
        <v>1918</v>
      </c>
      <c r="D284" s="242">
        <v>1</v>
      </c>
      <c r="E284" s="565"/>
      <c r="F284" s="234">
        <f t="shared" si="4"/>
        <v>0</v>
      </c>
      <c r="G284" s="237"/>
    </row>
    <row r="285" spans="1:7" s="46" customFormat="1" ht="27">
      <c r="A285" s="239" t="s">
        <v>2905</v>
      </c>
      <c r="B285" s="231" t="s">
        <v>1930</v>
      </c>
      <c r="C285" s="264"/>
      <c r="D285" s="261"/>
      <c r="E285" s="564"/>
      <c r="F285" s="262"/>
      <c r="G285" s="263"/>
    </row>
    <row r="286" spans="1:7" ht="282.75" customHeight="1">
      <c r="A286" s="241" t="s">
        <v>2906</v>
      </c>
      <c r="B286" s="236" t="s">
        <v>1931</v>
      </c>
      <c r="C286" s="243" t="s">
        <v>1918</v>
      </c>
      <c r="D286" s="242">
        <v>1</v>
      </c>
      <c r="E286" s="565"/>
      <c r="F286" s="234">
        <f t="shared" si="4"/>
        <v>0</v>
      </c>
      <c r="G286" s="237"/>
    </row>
    <row r="287" spans="1:7" s="46" customFormat="1">
      <c r="A287" s="239" t="s">
        <v>2907</v>
      </c>
      <c r="B287" s="231" t="s">
        <v>1932</v>
      </c>
      <c r="C287" s="264"/>
      <c r="D287" s="261"/>
      <c r="E287" s="564"/>
      <c r="F287" s="262"/>
      <c r="G287" s="263"/>
    </row>
    <row r="288" spans="1:7" ht="116.25" customHeight="1">
      <c r="A288" s="241" t="s">
        <v>2908</v>
      </c>
      <c r="B288" s="236" t="s">
        <v>1933</v>
      </c>
      <c r="C288" s="243" t="s">
        <v>1918</v>
      </c>
      <c r="D288" s="242">
        <v>1</v>
      </c>
      <c r="E288" s="565"/>
      <c r="F288" s="234">
        <f t="shared" si="4"/>
        <v>0</v>
      </c>
      <c r="G288" s="237"/>
    </row>
    <row r="289" spans="1:7" s="46" customFormat="1" ht="27">
      <c r="A289" s="239" t="s">
        <v>2909</v>
      </c>
      <c r="B289" s="231" t="s">
        <v>1934</v>
      </c>
      <c r="C289" s="264"/>
      <c r="D289" s="261"/>
      <c r="E289" s="564"/>
      <c r="F289" s="262"/>
      <c r="G289" s="263"/>
    </row>
    <row r="290" spans="1:7" ht="110.25" customHeight="1">
      <c r="A290" s="241" t="s">
        <v>2910</v>
      </c>
      <c r="B290" s="236" t="s">
        <v>1935</v>
      </c>
      <c r="C290" s="243" t="s">
        <v>1918</v>
      </c>
      <c r="D290" s="242">
        <v>1</v>
      </c>
      <c r="E290" s="565"/>
      <c r="F290" s="234">
        <f t="shared" si="4"/>
        <v>0</v>
      </c>
      <c r="G290" s="237"/>
    </row>
    <row r="291" spans="1:7" s="46" customFormat="1">
      <c r="A291" s="239" t="s">
        <v>2911</v>
      </c>
      <c r="B291" s="231" t="s">
        <v>1936</v>
      </c>
      <c r="C291" s="264"/>
      <c r="D291" s="261"/>
      <c r="E291" s="564"/>
      <c r="F291" s="262"/>
      <c r="G291" s="263"/>
    </row>
    <row r="292" spans="1:7" ht="87" customHeight="1">
      <c r="A292" s="241" t="s">
        <v>2912</v>
      </c>
      <c r="B292" s="236" t="s">
        <v>1937</v>
      </c>
      <c r="C292" s="243" t="s">
        <v>1918</v>
      </c>
      <c r="D292" s="242">
        <v>1</v>
      </c>
      <c r="E292" s="565"/>
      <c r="F292" s="234">
        <f t="shared" si="4"/>
        <v>0</v>
      </c>
      <c r="G292" s="237"/>
    </row>
    <row r="293" spans="1:7" s="46" customFormat="1">
      <c r="A293" s="239" t="s">
        <v>2004</v>
      </c>
      <c r="B293" s="231" t="s">
        <v>1938</v>
      </c>
      <c r="C293" s="264"/>
      <c r="D293" s="261"/>
      <c r="E293" s="564"/>
      <c r="F293" s="262"/>
      <c r="G293" s="263"/>
    </row>
    <row r="294" spans="1:7" ht="47.25" customHeight="1">
      <c r="A294" s="241" t="s">
        <v>2005</v>
      </c>
      <c r="B294" s="236" t="s">
        <v>2466</v>
      </c>
      <c r="C294" s="243" t="s">
        <v>1844</v>
      </c>
      <c r="D294" s="242">
        <v>1</v>
      </c>
      <c r="E294" s="565"/>
      <c r="F294" s="234">
        <f t="shared" si="4"/>
        <v>0</v>
      </c>
      <c r="G294" s="237"/>
    </row>
    <row r="295" spans="1:7" ht="58.5" customHeight="1">
      <c r="A295" s="241" t="s">
        <v>2006</v>
      </c>
      <c r="B295" s="236" t="s">
        <v>2465</v>
      </c>
      <c r="C295" s="243" t="s">
        <v>1844</v>
      </c>
      <c r="D295" s="242">
        <v>1</v>
      </c>
      <c r="E295" s="565"/>
      <c r="F295" s="234">
        <f t="shared" si="4"/>
        <v>0</v>
      </c>
      <c r="G295" s="237"/>
    </row>
    <row r="296" spans="1:7" s="46" customFormat="1">
      <c r="A296" s="239" t="s">
        <v>1971</v>
      </c>
      <c r="B296" s="231" t="s">
        <v>1940</v>
      </c>
      <c r="C296" s="268"/>
      <c r="D296" s="269"/>
      <c r="E296" s="564"/>
      <c r="F296" s="262"/>
      <c r="G296" s="263"/>
    </row>
    <row r="297" spans="1:7" s="46" customFormat="1">
      <c r="A297" s="239" t="s">
        <v>1972</v>
      </c>
      <c r="B297" s="231" t="s">
        <v>1941</v>
      </c>
      <c r="C297" s="268"/>
      <c r="D297" s="269"/>
      <c r="E297" s="564"/>
      <c r="F297" s="262"/>
      <c r="G297" s="263"/>
    </row>
    <row r="298" spans="1:7" ht="51.75" customHeight="1">
      <c r="A298" s="241" t="s">
        <v>1973</v>
      </c>
      <c r="B298" s="236" t="s">
        <v>1942</v>
      </c>
      <c r="C298" s="251" t="s">
        <v>1844</v>
      </c>
      <c r="D298" s="257">
        <v>4</v>
      </c>
      <c r="E298" s="565"/>
      <c r="F298" s="234">
        <f t="shared" si="4"/>
        <v>0</v>
      </c>
      <c r="G298" s="237"/>
    </row>
    <row r="299" spans="1:7" s="46" customFormat="1">
      <c r="A299" s="239" t="s">
        <v>2007</v>
      </c>
      <c r="B299" s="231" t="s">
        <v>1943</v>
      </c>
      <c r="C299" s="268"/>
      <c r="D299" s="269"/>
      <c r="E299" s="564"/>
      <c r="F299" s="262"/>
      <c r="G299" s="263"/>
    </row>
    <row r="300" spans="1:7" ht="51" customHeight="1">
      <c r="A300" s="241" t="s">
        <v>2008</v>
      </c>
      <c r="B300" s="236" t="s">
        <v>1944</v>
      </c>
      <c r="C300" s="251" t="s">
        <v>1844</v>
      </c>
      <c r="D300" s="257">
        <v>5</v>
      </c>
      <c r="E300" s="565"/>
      <c r="F300" s="234">
        <f t="shared" si="4"/>
        <v>0</v>
      </c>
      <c r="G300" s="237"/>
    </row>
    <row r="301" spans="1:7" s="46" customFormat="1">
      <c r="A301" s="239" t="s">
        <v>2009</v>
      </c>
      <c r="B301" s="231" t="s">
        <v>1943</v>
      </c>
      <c r="C301" s="268"/>
      <c r="D301" s="269"/>
      <c r="E301" s="564"/>
      <c r="F301" s="262"/>
      <c r="G301" s="263"/>
    </row>
    <row r="302" spans="1:7" ht="51" customHeight="1">
      <c r="A302" s="241" t="s">
        <v>2010</v>
      </c>
      <c r="B302" s="236" t="s">
        <v>1945</v>
      </c>
      <c r="C302" s="251" t="s">
        <v>1844</v>
      </c>
      <c r="D302" s="257">
        <v>6</v>
      </c>
      <c r="E302" s="565"/>
      <c r="F302" s="234">
        <f t="shared" si="4"/>
        <v>0</v>
      </c>
      <c r="G302" s="237"/>
    </row>
    <row r="303" spans="1:7" s="46" customFormat="1">
      <c r="A303" s="239" t="s">
        <v>2011</v>
      </c>
      <c r="B303" s="231" t="s">
        <v>1946</v>
      </c>
      <c r="C303" s="268"/>
      <c r="D303" s="269"/>
      <c r="E303" s="564"/>
      <c r="F303" s="262"/>
      <c r="G303" s="263"/>
    </row>
    <row r="304" spans="1:7" ht="50.25" customHeight="1">
      <c r="A304" s="241" t="s">
        <v>2012</v>
      </c>
      <c r="B304" s="236" t="s">
        <v>1947</v>
      </c>
      <c r="C304" s="251" t="s">
        <v>1844</v>
      </c>
      <c r="D304" s="257">
        <v>8</v>
      </c>
      <c r="E304" s="565"/>
      <c r="F304" s="234">
        <f t="shared" si="4"/>
        <v>0</v>
      </c>
      <c r="G304" s="237"/>
    </row>
    <row r="305" spans="1:6" ht="14.25" thickBot="1">
      <c r="B305" s="252"/>
    </row>
    <row r="306" spans="1:6" ht="14.25" thickBot="1">
      <c r="A306" s="61"/>
      <c r="B306" s="254" t="s">
        <v>3010</v>
      </c>
      <c r="C306" s="63"/>
      <c r="D306" s="64"/>
      <c r="E306" s="255"/>
      <c r="F306" s="87">
        <f>ROUND(SUM(F7:F304),0)</f>
        <v>0</v>
      </c>
    </row>
  </sheetData>
  <sheetProtection algorithmName="SHA-512" hashValue="KmvrQb9BKHKNcDJsA6iUdjcBzM49QF7RmW3pPZSWNsV4asheg0aqdjLVdb+iHeEUGuNzzJ9ez43N3WNTgKDvtw==" saltValue="2q5cT5lAwrhBU5MnUS6YYw==" spinCount="100000" sheet="1" objects="1" scenarios="1"/>
  <mergeCells count="14">
    <mergeCell ref="B6:F6"/>
    <mergeCell ref="A2:F2"/>
    <mergeCell ref="A3:F3"/>
    <mergeCell ref="B15:E15"/>
    <mergeCell ref="B16:E16"/>
    <mergeCell ref="B266:D266"/>
    <mergeCell ref="B267:D267"/>
    <mergeCell ref="B269:D269"/>
    <mergeCell ref="B271:D271"/>
    <mergeCell ref="B17:E17"/>
    <mergeCell ref="B256:D256"/>
    <mergeCell ref="B258:D258"/>
    <mergeCell ref="B260:D260"/>
    <mergeCell ref="B262:D262"/>
  </mergeCells>
  <printOptions horizontalCentered="1" verticalCentered="1"/>
  <pageMargins left="0.78740157480314965" right="0.78740157480314965" top="0.98425196850393704" bottom="0.78740157480314965" header="0.31496062992125984" footer="0.31496062992125984"/>
  <pageSetup scale="57"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4"/>
  <sheetViews>
    <sheetView view="pageBreakPreview" topLeftCell="A226" zoomScale="85" zoomScaleSheetLayoutView="85" workbookViewId="0">
      <selection activeCell="B231" sqref="B231"/>
    </sheetView>
  </sheetViews>
  <sheetFormatPr baseColWidth="10" defaultRowHeight="13.5"/>
  <cols>
    <col min="1" max="1" width="10.7109375" style="275" customWidth="1"/>
    <col min="2" max="2" width="46.28515625" style="275" customWidth="1"/>
    <col min="3" max="3" width="5.28515625" style="275" customWidth="1"/>
    <col min="4" max="4" width="7.42578125" style="259" customWidth="1"/>
    <col min="5" max="5" width="13.140625" style="293" customWidth="1"/>
    <col min="6" max="6" width="14" style="288" customWidth="1"/>
    <col min="7" max="7" width="14.140625" style="284" bestFit="1" customWidth="1"/>
    <col min="8" max="16384" width="11.42578125" style="275"/>
  </cols>
  <sheetData>
    <row r="1" spans="1:7">
      <c r="A1" s="27"/>
      <c r="B1" s="27"/>
      <c r="C1" s="27"/>
      <c r="D1" s="96"/>
      <c r="E1" s="290"/>
      <c r="F1" s="286"/>
      <c r="G1" s="275"/>
    </row>
    <row r="2" spans="1:7" ht="39" customHeight="1">
      <c r="A2" s="648" t="s">
        <v>111</v>
      </c>
      <c r="B2" s="649"/>
      <c r="C2" s="649"/>
      <c r="D2" s="649"/>
      <c r="E2" s="649"/>
      <c r="F2" s="649"/>
      <c r="G2" s="275"/>
    </row>
    <row r="3" spans="1:7" ht="12.75" customHeight="1">
      <c r="A3" s="650" t="s">
        <v>117</v>
      </c>
      <c r="B3" s="651"/>
      <c r="C3" s="651"/>
      <c r="D3" s="651"/>
      <c r="E3" s="651"/>
      <c r="F3" s="651"/>
      <c r="G3" s="275"/>
    </row>
    <row r="4" spans="1:7" ht="7.5" customHeight="1">
      <c r="A4" s="27"/>
      <c r="B4" s="27"/>
      <c r="C4" s="27"/>
      <c r="D4" s="96"/>
      <c r="E4" s="290"/>
      <c r="F4" s="286"/>
      <c r="G4" s="275"/>
    </row>
    <row r="5" spans="1:7">
      <c r="A5" s="28" t="s">
        <v>118</v>
      </c>
      <c r="B5" s="28" t="s">
        <v>114</v>
      </c>
      <c r="C5" s="28" t="s">
        <v>1953</v>
      </c>
      <c r="D5" s="91" t="s">
        <v>3160</v>
      </c>
      <c r="E5" s="291" t="s">
        <v>120</v>
      </c>
      <c r="F5" s="99" t="s">
        <v>121</v>
      </c>
      <c r="G5" s="275"/>
    </row>
    <row r="6" spans="1:7" s="79" customFormat="1">
      <c r="A6" s="30" t="s">
        <v>1256</v>
      </c>
      <c r="B6" s="660" t="s">
        <v>1549</v>
      </c>
      <c r="C6" s="660"/>
      <c r="D6" s="660"/>
      <c r="E6" s="660"/>
      <c r="F6" s="660"/>
    </row>
    <row r="7" spans="1:7">
      <c r="A7" s="276" t="s">
        <v>1550</v>
      </c>
      <c r="B7" s="277" t="s">
        <v>1551</v>
      </c>
      <c r="C7" s="232"/>
      <c r="D7" s="233"/>
      <c r="E7" s="569"/>
      <c r="F7" s="287"/>
      <c r="G7" s="275"/>
    </row>
    <row r="8" spans="1:7">
      <c r="A8" s="276" t="s">
        <v>1552</v>
      </c>
      <c r="B8" s="277" t="s">
        <v>1553</v>
      </c>
      <c r="C8" s="232"/>
      <c r="D8" s="233"/>
      <c r="E8" s="569"/>
      <c r="F8" s="287"/>
      <c r="G8" s="275"/>
    </row>
    <row r="9" spans="1:7">
      <c r="A9" s="276" t="s">
        <v>1554</v>
      </c>
      <c r="B9" s="277" t="s">
        <v>1555</v>
      </c>
      <c r="C9" s="232"/>
      <c r="D9" s="233"/>
      <c r="E9" s="569"/>
      <c r="F9" s="287"/>
      <c r="G9" s="275"/>
    </row>
    <row r="10" spans="1:7" ht="87" customHeight="1">
      <c r="A10" s="276"/>
      <c r="B10" s="681" t="s">
        <v>1556</v>
      </c>
      <c r="C10" s="682"/>
      <c r="D10" s="682"/>
      <c r="E10" s="682"/>
      <c r="F10" s="682"/>
      <c r="G10" s="275"/>
    </row>
    <row r="11" spans="1:7">
      <c r="A11" s="278" t="s">
        <v>1557</v>
      </c>
      <c r="B11" s="232" t="s">
        <v>1558</v>
      </c>
      <c r="C11" s="232" t="s">
        <v>1559</v>
      </c>
      <c r="D11" s="271">
        <v>20</v>
      </c>
      <c r="E11" s="566"/>
      <c r="F11" s="292">
        <f>ROUND(D11*E11,0)</f>
        <v>0</v>
      </c>
      <c r="G11" s="279"/>
    </row>
    <row r="12" spans="1:7">
      <c r="A12" s="278" t="s">
        <v>1560</v>
      </c>
      <c r="B12" s="232" t="s">
        <v>1561</v>
      </c>
      <c r="C12" s="232" t="s">
        <v>1559</v>
      </c>
      <c r="D12" s="271">
        <v>10</v>
      </c>
      <c r="E12" s="566"/>
      <c r="F12" s="292">
        <f t="shared" ref="F12:F65" si="0">ROUND(D12*E12,0)</f>
        <v>0</v>
      </c>
      <c r="G12" s="279"/>
    </row>
    <row r="13" spans="1:7">
      <c r="A13" s="278" t="s">
        <v>1562</v>
      </c>
      <c r="B13" s="232" t="s">
        <v>1563</v>
      </c>
      <c r="C13" s="232" t="s">
        <v>1559</v>
      </c>
      <c r="D13" s="271">
        <v>30</v>
      </c>
      <c r="E13" s="566"/>
      <c r="F13" s="292">
        <f t="shared" si="0"/>
        <v>0</v>
      </c>
      <c r="G13" s="279"/>
    </row>
    <row r="14" spans="1:7">
      <c r="A14" s="278" t="s">
        <v>1564</v>
      </c>
      <c r="B14" s="232" t="s">
        <v>1565</v>
      </c>
      <c r="C14" s="232" t="s">
        <v>1559</v>
      </c>
      <c r="D14" s="271">
        <v>30</v>
      </c>
      <c r="E14" s="566"/>
      <c r="F14" s="292">
        <f t="shared" si="0"/>
        <v>0</v>
      </c>
      <c r="G14" s="279"/>
    </row>
    <row r="15" spans="1:7">
      <c r="A15" s="278" t="s">
        <v>1566</v>
      </c>
      <c r="B15" s="232" t="s">
        <v>1567</v>
      </c>
      <c r="C15" s="232" t="s">
        <v>1559</v>
      </c>
      <c r="D15" s="271">
        <v>90</v>
      </c>
      <c r="E15" s="568"/>
      <c r="F15" s="292">
        <f t="shared" si="0"/>
        <v>0</v>
      </c>
      <c r="G15" s="279"/>
    </row>
    <row r="16" spans="1:7">
      <c r="A16" s="276" t="s">
        <v>1568</v>
      </c>
      <c r="B16" s="277" t="s">
        <v>1569</v>
      </c>
      <c r="C16" s="232"/>
      <c r="D16" s="271"/>
      <c r="E16" s="566"/>
      <c r="F16" s="287"/>
      <c r="G16" s="279"/>
    </row>
    <row r="17" spans="1:7" ht="75.75" customHeight="1">
      <c r="A17" s="280"/>
      <c r="B17" s="681" t="s">
        <v>1570</v>
      </c>
      <c r="C17" s="682"/>
      <c r="D17" s="682"/>
      <c r="E17" s="682"/>
      <c r="F17" s="682"/>
      <c r="G17" s="279"/>
    </row>
    <row r="18" spans="1:7" ht="91.5" customHeight="1">
      <c r="A18" s="278" t="s">
        <v>1571</v>
      </c>
      <c r="B18" s="232" t="s">
        <v>1572</v>
      </c>
      <c r="C18" s="232" t="s">
        <v>1559</v>
      </c>
      <c r="D18" s="271">
        <v>8</v>
      </c>
      <c r="E18" s="566"/>
      <c r="F18" s="292">
        <f t="shared" si="0"/>
        <v>0</v>
      </c>
      <c r="G18" s="279"/>
    </row>
    <row r="19" spans="1:7">
      <c r="A19" s="281" t="s">
        <v>1573</v>
      </c>
      <c r="B19" s="277" t="s">
        <v>1574</v>
      </c>
      <c r="C19" s="232"/>
      <c r="D19" s="271"/>
      <c r="E19" s="566"/>
      <c r="F19" s="287"/>
      <c r="G19" s="279"/>
    </row>
    <row r="20" spans="1:7" ht="24.75" customHeight="1">
      <c r="A20" s="277"/>
      <c r="B20" s="681" t="s">
        <v>1575</v>
      </c>
      <c r="C20" s="682"/>
      <c r="D20" s="682"/>
      <c r="E20" s="682"/>
      <c r="F20" s="682"/>
      <c r="G20" s="279"/>
    </row>
    <row r="21" spans="1:7">
      <c r="A21" s="278" t="s">
        <v>1576</v>
      </c>
      <c r="B21" s="232" t="s">
        <v>1577</v>
      </c>
      <c r="C21" s="232" t="s">
        <v>1559</v>
      </c>
      <c r="D21" s="271">
        <v>20</v>
      </c>
      <c r="E21" s="566"/>
      <c r="F21" s="292">
        <f t="shared" si="0"/>
        <v>0</v>
      </c>
      <c r="G21" s="279"/>
    </row>
    <row r="22" spans="1:7">
      <c r="A22" s="278" t="s">
        <v>1578</v>
      </c>
      <c r="B22" s="232" t="s">
        <v>1579</v>
      </c>
      <c r="C22" s="232" t="s">
        <v>1559</v>
      </c>
      <c r="D22" s="271">
        <v>10</v>
      </c>
      <c r="E22" s="566"/>
      <c r="F22" s="292">
        <f t="shared" si="0"/>
        <v>0</v>
      </c>
      <c r="G22" s="279"/>
    </row>
    <row r="23" spans="1:7">
      <c r="A23" s="276" t="s">
        <v>1580</v>
      </c>
      <c r="B23" s="277" t="s">
        <v>1581</v>
      </c>
      <c r="C23" s="232"/>
      <c r="D23" s="271"/>
      <c r="E23" s="566"/>
      <c r="F23" s="287"/>
      <c r="G23" s="279"/>
    </row>
    <row r="24" spans="1:7" ht="120" customHeight="1">
      <c r="A24" s="280"/>
      <c r="B24" s="681" t="s">
        <v>1582</v>
      </c>
      <c r="C24" s="682"/>
      <c r="D24" s="682"/>
      <c r="E24" s="682"/>
      <c r="F24" s="682"/>
      <c r="G24" s="279"/>
    </row>
    <row r="25" spans="1:7" ht="83.25" customHeight="1">
      <c r="A25" s="278" t="s">
        <v>1583</v>
      </c>
      <c r="B25" s="232" t="s">
        <v>1584</v>
      </c>
      <c r="C25" s="232" t="s">
        <v>1382</v>
      </c>
      <c r="D25" s="271">
        <v>1</v>
      </c>
      <c r="E25" s="566"/>
      <c r="F25" s="292">
        <f t="shared" si="0"/>
        <v>0</v>
      </c>
      <c r="G25" s="279"/>
    </row>
    <row r="26" spans="1:7" ht="108.75" customHeight="1">
      <c r="A26" s="278" t="s">
        <v>1585</v>
      </c>
      <c r="B26" s="232" t="s">
        <v>1586</v>
      </c>
      <c r="C26" s="232" t="s">
        <v>1382</v>
      </c>
      <c r="D26" s="271">
        <v>1</v>
      </c>
      <c r="E26" s="566"/>
      <c r="F26" s="292">
        <f t="shared" si="0"/>
        <v>0</v>
      </c>
      <c r="G26" s="279"/>
    </row>
    <row r="27" spans="1:7">
      <c r="A27" s="281" t="s">
        <v>1587</v>
      </c>
      <c r="B27" s="277" t="s">
        <v>1588</v>
      </c>
      <c r="C27" s="232"/>
      <c r="D27" s="271"/>
      <c r="E27" s="566"/>
      <c r="F27" s="287"/>
      <c r="G27" s="279"/>
    </row>
    <row r="28" spans="1:7" ht="40.5" customHeight="1">
      <c r="A28" s="277"/>
      <c r="B28" s="681" t="s">
        <v>1589</v>
      </c>
      <c r="C28" s="682"/>
      <c r="D28" s="682"/>
      <c r="E28" s="682"/>
      <c r="F28" s="682"/>
      <c r="G28" s="279"/>
    </row>
    <row r="29" spans="1:7">
      <c r="A29" s="278" t="s">
        <v>1590</v>
      </c>
      <c r="B29" s="232" t="s">
        <v>1591</v>
      </c>
      <c r="C29" s="232" t="s">
        <v>1559</v>
      </c>
      <c r="D29" s="271">
        <v>2</v>
      </c>
      <c r="E29" s="566"/>
      <c r="F29" s="292">
        <f t="shared" si="0"/>
        <v>0</v>
      </c>
      <c r="G29" s="279"/>
    </row>
    <row r="30" spans="1:7">
      <c r="A30" s="278" t="s">
        <v>1592</v>
      </c>
      <c r="B30" s="232" t="s">
        <v>1593</v>
      </c>
      <c r="C30" s="232" t="s">
        <v>1383</v>
      </c>
      <c r="D30" s="271">
        <v>220</v>
      </c>
      <c r="E30" s="566"/>
      <c r="F30" s="292">
        <f t="shared" si="0"/>
        <v>0</v>
      </c>
      <c r="G30" s="279"/>
    </row>
    <row r="31" spans="1:7">
      <c r="A31" s="281" t="s">
        <v>1594</v>
      </c>
      <c r="B31" s="277" t="s">
        <v>1595</v>
      </c>
      <c r="C31" s="232"/>
      <c r="D31" s="271"/>
      <c r="E31" s="566"/>
      <c r="F31" s="292"/>
      <c r="G31" s="279"/>
    </row>
    <row r="32" spans="1:7" ht="54.75" customHeight="1">
      <c r="A32" s="278" t="s">
        <v>1596</v>
      </c>
      <c r="B32" s="232" t="s">
        <v>1597</v>
      </c>
      <c r="C32" s="232" t="s">
        <v>77</v>
      </c>
      <c r="D32" s="271">
        <v>15</v>
      </c>
      <c r="E32" s="566"/>
      <c r="F32" s="292">
        <f t="shared" si="0"/>
        <v>0</v>
      </c>
      <c r="G32" s="279"/>
    </row>
    <row r="33" spans="1:7" ht="57" customHeight="1">
      <c r="A33" s="278" t="s">
        <v>1598</v>
      </c>
      <c r="B33" s="232" t="s">
        <v>1599</v>
      </c>
      <c r="C33" s="232" t="s">
        <v>77</v>
      </c>
      <c r="D33" s="271">
        <v>15</v>
      </c>
      <c r="E33" s="566"/>
      <c r="F33" s="292">
        <f t="shared" si="0"/>
        <v>0</v>
      </c>
      <c r="G33" s="279"/>
    </row>
    <row r="34" spans="1:7" ht="55.5" customHeight="1">
      <c r="A34" s="278" t="s">
        <v>1600</v>
      </c>
      <c r="B34" s="232" t="s">
        <v>1601</v>
      </c>
      <c r="C34" s="232" t="s">
        <v>1382</v>
      </c>
      <c r="D34" s="271">
        <v>12</v>
      </c>
      <c r="E34" s="566"/>
      <c r="F34" s="292">
        <f t="shared" si="0"/>
        <v>0</v>
      </c>
      <c r="G34" s="279"/>
    </row>
    <row r="35" spans="1:7" ht="33.75" customHeight="1">
      <c r="A35" s="278" t="s">
        <v>1602</v>
      </c>
      <c r="B35" s="232" t="s">
        <v>1603</v>
      </c>
      <c r="C35" s="232" t="s">
        <v>1382</v>
      </c>
      <c r="D35" s="271">
        <v>24</v>
      </c>
      <c r="E35" s="566"/>
      <c r="F35" s="292">
        <f t="shared" si="0"/>
        <v>0</v>
      </c>
      <c r="G35" s="279"/>
    </row>
    <row r="36" spans="1:7">
      <c r="A36" s="278" t="s">
        <v>1604</v>
      </c>
      <c r="B36" s="232" t="s">
        <v>1605</v>
      </c>
      <c r="C36" s="232" t="s">
        <v>1382</v>
      </c>
      <c r="D36" s="271">
        <v>24</v>
      </c>
      <c r="E36" s="566"/>
      <c r="F36" s="292">
        <f t="shared" si="0"/>
        <v>0</v>
      </c>
      <c r="G36" s="279"/>
    </row>
    <row r="37" spans="1:7" ht="27">
      <c r="A37" s="276" t="s">
        <v>1606</v>
      </c>
      <c r="B37" s="277" t="s">
        <v>1607</v>
      </c>
      <c r="C37" s="232"/>
      <c r="D37" s="271"/>
      <c r="E37" s="566"/>
      <c r="F37" s="292"/>
      <c r="G37" s="279"/>
    </row>
    <row r="38" spans="1:7" ht="40.5" customHeight="1">
      <c r="A38" s="278" t="s">
        <v>1608</v>
      </c>
      <c r="B38" s="232" t="s">
        <v>1609</v>
      </c>
      <c r="C38" s="232" t="s">
        <v>1383</v>
      </c>
      <c r="D38" s="271">
        <v>25</v>
      </c>
      <c r="E38" s="566"/>
      <c r="F38" s="292">
        <f t="shared" si="0"/>
        <v>0</v>
      </c>
      <c r="G38" s="279"/>
    </row>
    <row r="39" spans="1:7" ht="36" customHeight="1">
      <c r="A39" s="278" t="s">
        <v>1610</v>
      </c>
      <c r="B39" s="232" t="s">
        <v>1611</v>
      </c>
      <c r="C39" s="232" t="s">
        <v>1382</v>
      </c>
      <c r="D39" s="271">
        <v>10</v>
      </c>
      <c r="E39" s="566"/>
      <c r="F39" s="292">
        <f t="shared" si="0"/>
        <v>0</v>
      </c>
      <c r="G39" s="279"/>
    </row>
    <row r="40" spans="1:7">
      <c r="A40" s="276" t="s">
        <v>1612</v>
      </c>
      <c r="B40" s="277" t="s">
        <v>1613</v>
      </c>
      <c r="C40" s="232"/>
      <c r="D40" s="271"/>
      <c r="E40" s="566"/>
      <c r="F40" s="287"/>
      <c r="G40" s="279"/>
    </row>
    <row r="41" spans="1:7">
      <c r="A41" s="276" t="s">
        <v>1614</v>
      </c>
      <c r="B41" s="277" t="s">
        <v>1553</v>
      </c>
      <c r="C41" s="232"/>
      <c r="D41" s="271"/>
      <c r="E41" s="566"/>
      <c r="F41" s="287"/>
      <c r="G41" s="279"/>
    </row>
    <row r="42" spans="1:7">
      <c r="A42" s="276" t="s">
        <v>1615</v>
      </c>
      <c r="B42" s="277" t="s">
        <v>1555</v>
      </c>
      <c r="C42" s="232"/>
      <c r="D42" s="271"/>
      <c r="E42" s="566"/>
      <c r="F42" s="287"/>
      <c r="G42" s="279"/>
    </row>
    <row r="43" spans="1:7" ht="84" customHeight="1">
      <c r="A43" s="276"/>
      <c r="B43" s="681" t="s">
        <v>1556</v>
      </c>
      <c r="C43" s="682"/>
      <c r="D43" s="682"/>
      <c r="E43" s="682"/>
      <c r="F43" s="682"/>
      <c r="G43" s="279"/>
    </row>
    <row r="44" spans="1:7" ht="27" customHeight="1">
      <c r="A44" s="278" t="s">
        <v>1616</v>
      </c>
      <c r="B44" s="232" t="s">
        <v>1617</v>
      </c>
      <c r="C44" s="232" t="s">
        <v>1559</v>
      </c>
      <c r="D44" s="271">
        <v>34</v>
      </c>
      <c r="E44" s="566"/>
      <c r="F44" s="292">
        <f t="shared" si="0"/>
        <v>0</v>
      </c>
      <c r="G44" s="279"/>
    </row>
    <row r="45" spans="1:7" ht="22.5" customHeight="1">
      <c r="A45" s="278" t="s">
        <v>1618</v>
      </c>
      <c r="B45" s="232" t="s">
        <v>1619</v>
      </c>
      <c r="C45" s="232" t="s">
        <v>1559</v>
      </c>
      <c r="D45" s="271">
        <v>2</v>
      </c>
      <c r="E45" s="566"/>
      <c r="F45" s="292">
        <f t="shared" si="0"/>
        <v>0</v>
      </c>
      <c r="G45" s="279"/>
    </row>
    <row r="46" spans="1:7" ht="27.75" customHeight="1">
      <c r="A46" s="278" t="s">
        <v>1620</v>
      </c>
      <c r="B46" s="232" t="s">
        <v>1621</v>
      </c>
      <c r="C46" s="232" t="s">
        <v>1559</v>
      </c>
      <c r="D46" s="271">
        <v>12</v>
      </c>
      <c r="E46" s="566"/>
      <c r="F46" s="292">
        <f t="shared" si="0"/>
        <v>0</v>
      </c>
      <c r="G46" s="279"/>
    </row>
    <row r="47" spans="1:7" ht="28.5" customHeight="1">
      <c r="A47" s="278" t="s">
        <v>1622</v>
      </c>
      <c r="B47" s="232" t="s">
        <v>1623</v>
      </c>
      <c r="C47" s="232" t="s">
        <v>1559</v>
      </c>
      <c r="D47" s="271">
        <v>59</v>
      </c>
      <c r="E47" s="566"/>
      <c r="F47" s="292">
        <f t="shared" si="0"/>
        <v>0</v>
      </c>
      <c r="G47" s="279"/>
    </row>
    <row r="48" spans="1:7" ht="29.25" customHeight="1">
      <c r="A48" s="278" t="s">
        <v>1620</v>
      </c>
      <c r="B48" s="232" t="s">
        <v>1563</v>
      </c>
      <c r="C48" s="232" t="s">
        <v>1559</v>
      </c>
      <c r="D48" s="271">
        <v>107</v>
      </c>
      <c r="E48" s="566"/>
      <c r="F48" s="292">
        <f t="shared" si="0"/>
        <v>0</v>
      </c>
      <c r="G48" s="279"/>
    </row>
    <row r="49" spans="1:7" ht="26.25" customHeight="1">
      <c r="A49" s="278" t="s">
        <v>1622</v>
      </c>
      <c r="B49" s="232" t="s">
        <v>1565</v>
      </c>
      <c r="C49" s="232" t="s">
        <v>1559</v>
      </c>
      <c r="D49" s="271">
        <v>107</v>
      </c>
      <c r="E49" s="566"/>
      <c r="F49" s="292">
        <f t="shared" si="0"/>
        <v>0</v>
      </c>
      <c r="G49" s="279"/>
    </row>
    <row r="50" spans="1:7" ht="30" customHeight="1">
      <c r="A50" s="278" t="s">
        <v>1624</v>
      </c>
      <c r="B50" s="232" t="s">
        <v>1567</v>
      </c>
      <c r="C50" s="232" t="s">
        <v>1559</v>
      </c>
      <c r="D50" s="271">
        <v>321</v>
      </c>
      <c r="E50" s="566"/>
      <c r="F50" s="292">
        <f t="shared" si="0"/>
        <v>0</v>
      </c>
      <c r="G50" s="279"/>
    </row>
    <row r="51" spans="1:7">
      <c r="A51" s="276" t="s">
        <v>1625</v>
      </c>
      <c r="B51" s="277" t="s">
        <v>1569</v>
      </c>
      <c r="C51" s="232"/>
      <c r="D51" s="271"/>
      <c r="E51" s="566"/>
      <c r="F51" s="287"/>
      <c r="G51" s="279"/>
    </row>
    <row r="52" spans="1:7" ht="72" customHeight="1">
      <c r="A52" s="276"/>
      <c r="B52" s="681" t="s">
        <v>1570</v>
      </c>
      <c r="C52" s="682"/>
      <c r="D52" s="682"/>
      <c r="E52" s="682"/>
      <c r="F52" s="682"/>
      <c r="G52" s="279"/>
    </row>
    <row r="53" spans="1:7" ht="93" customHeight="1">
      <c r="A53" s="278" t="s">
        <v>1626</v>
      </c>
      <c r="B53" s="232" t="s">
        <v>1572</v>
      </c>
      <c r="C53" s="232" t="s">
        <v>1559</v>
      </c>
      <c r="D53" s="271">
        <v>46</v>
      </c>
      <c r="E53" s="566"/>
      <c r="F53" s="292">
        <f t="shared" si="0"/>
        <v>0</v>
      </c>
      <c r="G53" s="279"/>
    </row>
    <row r="54" spans="1:7" ht="93" customHeight="1">
      <c r="A54" s="278" t="s">
        <v>1627</v>
      </c>
      <c r="B54" s="232" t="s">
        <v>1628</v>
      </c>
      <c r="C54" s="232" t="s">
        <v>1559</v>
      </c>
      <c r="D54" s="271">
        <v>11</v>
      </c>
      <c r="E54" s="566"/>
      <c r="F54" s="292">
        <f t="shared" si="0"/>
        <v>0</v>
      </c>
      <c r="G54" s="279"/>
    </row>
    <row r="55" spans="1:7" ht="93" customHeight="1">
      <c r="A55" s="278" t="s">
        <v>1629</v>
      </c>
      <c r="B55" s="232" t="s">
        <v>1630</v>
      </c>
      <c r="C55" s="232" t="s">
        <v>1559</v>
      </c>
      <c r="D55" s="271">
        <v>3</v>
      </c>
      <c r="E55" s="566"/>
      <c r="F55" s="292">
        <f t="shared" si="0"/>
        <v>0</v>
      </c>
      <c r="G55" s="279"/>
    </row>
    <row r="56" spans="1:7" ht="27" customHeight="1">
      <c r="A56" s="278" t="s">
        <v>1631</v>
      </c>
      <c r="B56" s="232" t="s">
        <v>1632</v>
      </c>
      <c r="C56" s="232" t="s">
        <v>1559</v>
      </c>
      <c r="D56" s="271">
        <v>3</v>
      </c>
      <c r="E56" s="566"/>
      <c r="F56" s="292">
        <f t="shared" si="0"/>
        <v>0</v>
      </c>
      <c r="G56" s="279"/>
    </row>
    <row r="57" spans="1:7" ht="33.75" customHeight="1">
      <c r="A57" s="278" t="s">
        <v>1633</v>
      </c>
      <c r="B57" s="232" t="s">
        <v>1634</v>
      </c>
      <c r="C57" s="232" t="s">
        <v>1559</v>
      </c>
      <c r="D57" s="271">
        <v>1</v>
      </c>
      <c r="E57" s="566"/>
      <c r="F57" s="292">
        <f t="shared" si="0"/>
        <v>0</v>
      </c>
      <c r="G57" s="279"/>
    </row>
    <row r="58" spans="1:7" ht="20.25" customHeight="1">
      <c r="A58" s="276" t="s">
        <v>1635</v>
      </c>
      <c r="B58" s="277" t="s">
        <v>1574</v>
      </c>
      <c r="C58" s="232"/>
      <c r="D58" s="271"/>
      <c r="E58" s="566"/>
      <c r="F58" s="287"/>
      <c r="G58" s="279"/>
    </row>
    <row r="59" spans="1:7" ht="37.5" customHeight="1">
      <c r="A59" s="276"/>
      <c r="B59" s="681" t="s">
        <v>1575</v>
      </c>
      <c r="C59" s="682"/>
      <c r="D59" s="682"/>
      <c r="E59" s="682"/>
      <c r="F59" s="682"/>
      <c r="G59" s="279"/>
    </row>
    <row r="60" spans="1:7" ht="32.25" customHeight="1">
      <c r="A60" s="278" t="s">
        <v>1636</v>
      </c>
      <c r="B60" s="232" t="s">
        <v>1637</v>
      </c>
      <c r="C60" s="232" t="s">
        <v>1559</v>
      </c>
      <c r="D60" s="271">
        <v>34</v>
      </c>
      <c r="E60" s="566"/>
      <c r="F60" s="297">
        <f t="shared" si="0"/>
        <v>0</v>
      </c>
      <c r="G60" s="279"/>
    </row>
    <row r="61" spans="1:7" ht="32.25" customHeight="1">
      <c r="A61" s="278" t="s">
        <v>1638</v>
      </c>
      <c r="B61" s="232" t="s">
        <v>1639</v>
      </c>
      <c r="C61" s="232" t="s">
        <v>1559</v>
      </c>
      <c r="D61" s="271">
        <v>2</v>
      </c>
      <c r="E61" s="566"/>
      <c r="F61" s="292">
        <f t="shared" si="0"/>
        <v>0</v>
      </c>
      <c r="G61" s="279"/>
    </row>
    <row r="62" spans="1:7" ht="32.25" customHeight="1">
      <c r="A62" s="278" t="s">
        <v>1640</v>
      </c>
      <c r="B62" s="232" t="s">
        <v>1641</v>
      </c>
      <c r="C62" s="232" t="s">
        <v>1559</v>
      </c>
      <c r="D62" s="271">
        <v>12</v>
      </c>
      <c r="E62" s="566"/>
      <c r="F62" s="292">
        <f t="shared" si="0"/>
        <v>0</v>
      </c>
      <c r="G62" s="279"/>
    </row>
    <row r="63" spans="1:7">
      <c r="A63" s="278" t="s">
        <v>1642</v>
      </c>
      <c r="B63" s="232" t="s">
        <v>1643</v>
      </c>
      <c r="C63" s="232" t="s">
        <v>1559</v>
      </c>
      <c r="D63" s="271">
        <v>59</v>
      </c>
      <c r="E63" s="566"/>
      <c r="F63" s="292">
        <f t="shared" si="0"/>
        <v>0</v>
      </c>
      <c r="G63" s="279"/>
    </row>
    <row r="64" spans="1:7" ht="79.5" customHeight="1">
      <c r="A64" s="278" t="s">
        <v>1644</v>
      </c>
      <c r="B64" s="232" t="s">
        <v>1645</v>
      </c>
      <c r="C64" s="232" t="s">
        <v>1646</v>
      </c>
      <c r="D64" s="271">
        <v>14</v>
      </c>
      <c r="E64" s="566"/>
      <c r="F64" s="292">
        <f t="shared" si="0"/>
        <v>0</v>
      </c>
      <c r="G64" s="279"/>
    </row>
    <row r="65" spans="1:7" ht="79.5" customHeight="1">
      <c r="A65" s="278" t="s">
        <v>1647</v>
      </c>
      <c r="B65" s="232" t="s">
        <v>1648</v>
      </c>
      <c r="C65" s="232" t="s">
        <v>1646</v>
      </c>
      <c r="D65" s="271">
        <v>13</v>
      </c>
      <c r="E65" s="566"/>
      <c r="F65" s="292">
        <f t="shared" si="0"/>
        <v>0</v>
      </c>
      <c r="G65" s="279"/>
    </row>
    <row r="66" spans="1:7" ht="79.5" customHeight="1">
      <c r="A66" s="278" t="s">
        <v>1649</v>
      </c>
      <c r="B66" s="232" t="s">
        <v>1650</v>
      </c>
      <c r="C66" s="232" t="s">
        <v>1646</v>
      </c>
      <c r="D66" s="271">
        <v>1</v>
      </c>
      <c r="E66" s="566"/>
      <c r="F66" s="292">
        <f t="shared" ref="F66:F119" si="1">ROUND(D66*E66,0)</f>
        <v>0</v>
      </c>
      <c r="G66" s="279"/>
    </row>
    <row r="67" spans="1:7" ht="85.5" customHeight="1">
      <c r="A67" s="278" t="s">
        <v>1651</v>
      </c>
      <c r="B67" s="232" t="s">
        <v>1652</v>
      </c>
      <c r="C67" s="232" t="s">
        <v>1646</v>
      </c>
      <c r="D67" s="271">
        <v>2</v>
      </c>
      <c r="E67" s="566"/>
      <c r="F67" s="292">
        <f t="shared" si="1"/>
        <v>0</v>
      </c>
      <c r="G67" s="279"/>
    </row>
    <row r="68" spans="1:7">
      <c r="A68" s="276" t="s">
        <v>1653</v>
      </c>
      <c r="B68" s="277" t="s">
        <v>1581</v>
      </c>
      <c r="C68" s="232"/>
      <c r="D68" s="271"/>
      <c r="E68" s="566"/>
      <c r="F68" s="287"/>
      <c r="G68" s="279"/>
    </row>
    <row r="69" spans="1:7" ht="132" customHeight="1">
      <c r="A69" s="276"/>
      <c r="B69" s="681" t="s">
        <v>1582</v>
      </c>
      <c r="C69" s="682"/>
      <c r="D69" s="682"/>
      <c r="E69" s="682"/>
      <c r="F69" s="682"/>
      <c r="G69" s="279"/>
    </row>
    <row r="70" spans="1:7" ht="42.75" customHeight="1">
      <c r="A70" s="278" t="s">
        <v>1654</v>
      </c>
      <c r="B70" s="232" t="s">
        <v>1655</v>
      </c>
      <c r="C70" s="232" t="s">
        <v>1382</v>
      </c>
      <c r="D70" s="271">
        <v>1</v>
      </c>
      <c r="E70" s="566"/>
      <c r="F70" s="292">
        <f t="shared" si="1"/>
        <v>0</v>
      </c>
      <c r="G70" s="279"/>
    </row>
    <row r="71" spans="1:7" ht="42.75" customHeight="1">
      <c r="A71" s="278" t="s">
        <v>1656</v>
      </c>
      <c r="B71" s="232" t="s">
        <v>1657</v>
      </c>
      <c r="C71" s="232" t="s">
        <v>1382</v>
      </c>
      <c r="D71" s="271">
        <v>1</v>
      </c>
      <c r="E71" s="567"/>
      <c r="F71" s="297">
        <f t="shared" si="1"/>
        <v>0</v>
      </c>
      <c r="G71" s="279"/>
    </row>
    <row r="72" spans="1:7">
      <c r="A72" s="278" t="s">
        <v>1658</v>
      </c>
      <c r="B72" s="232" t="s">
        <v>1659</v>
      </c>
      <c r="C72" s="232" t="s">
        <v>1382</v>
      </c>
      <c r="D72" s="271">
        <v>1</v>
      </c>
      <c r="E72" s="567"/>
      <c r="F72" s="297">
        <f t="shared" si="1"/>
        <v>0</v>
      </c>
      <c r="G72" s="279"/>
    </row>
    <row r="73" spans="1:7">
      <c r="A73" s="276" t="s">
        <v>1660</v>
      </c>
      <c r="B73" s="277" t="s">
        <v>1588</v>
      </c>
      <c r="C73" s="232"/>
      <c r="D73" s="271"/>
      <c r="E73" s="566"/>
      <c r="F73" s="287"/>
      <c r="G73" s="279"/>
    </row>
    <row r="74" spans="1:7" ht="39" customHeight="1">
      <c r="A74" s="276"/>
      <c r="B74" s="681" t="s">
        <v>1589</v>
      </c>
      <c r="C74" s="682"/>
      <c r="D74" s="682"/>
      <c r="E74" s="682"/>
      <c r="F74" s="682"/>
      <c r="G74" s="279"/>
    </row>
    <row r="75" spans="1:7">
      <c r="A75" s="278" t="s">
        <v>1661</v>
      </c>
      <c r="B75" s="232" t="s">
        <v>1591</v>
      </c>
      <c r="C75" s="232" t="s">
        <v>1559</v>
      </c>
      <c r="D75" s="271">
        <v>11</v>
      </c>
      <c r="E75" s="566"/>
      <c r="F75" s="292">
        <f t="shared" si="1"/>
        <v>0</v>
      </c>
      <c r="G75" s="279"/>
    </row>
    <row r="76" spans="1:7">
      <c r="A76" s="278" t="s">
        <v>1662</v>
      </c>
      <c r="B76" s="232" t="s">
        <v>1663</v>
      </c>
      <c r="C76" s="232" t="s">
        <v>1383</v>
      </c>
      <c r="D76" s="271">
        <v>600</v>
      </c>
      <c r="E76" s="566"/>
      <c r="F76" s="292">
        <f t="shared" si="1"/>
        <v>0</v>
      </c>
      <c r="G76" s="279"/>
    </row>
    <row r="77" spans="1:7">
      <c r="A77" s="276" t="s">
        <v>1664</v>
      </c>
      <c r="B77" s="277" t="s">
        <v>1595</v>
      </c>
      <c r="C77" s="232"/>
      <c r="D77" s="271"/>
      <c r="E77" s="566"/>
      <c r="F77" s="287"/>
      <c r="G77" s="279"/>
    </row>
    <row r="78" spans="1:7" ht="93" customHeight="1">
      <c r="A78" s="278" t="s">
        <v>1665</v>
      </c>
      <c r="B78" s="232" t="s">
        <v>1666</v>
      </c>
      <c r="C78" s="232" t="s">
        <v>77</v>
      </c>
      <c r="D78" s="271">
        <v>60</v>
      </c>
      <c r="E78" s="566"/>
      <c r="F78" s="292">
        <f t="shared" si="1"/>
        <v>0</v>
      </c>
      <c r="G78" s="279"/>
    </row>
    <row r="79" spans="1:7" ht="69" customHeight="1">
      <c r="A79" s="278" t="s">
        <v>1667</v>
      </c>
      <c r="B79" s="232" t="s">
        <v>1668</v>
      </c>
      <c r="C79" s="232" t="s">
        <v>77</v>
      </c>
      <c r="D79" s="271">
        <v>60</v>
      </c>
      <c r="E79" s="566"/>
      <c r="F79" s="297">
        <f t="shared" si="1"/>
        <v>0</v>
      </c>
      <c r="G79" s="279"/>
    </row>
    <row r="80" spans="1:7" ht="69" customHeight="1">
      <c r="A80" s="278" t="s">
        <v>1669</v>
      </c>
      <c r="B80" s="232" t="s">
        <v>1599</v>
      </c>
      <c r="C80" s="232" t="s">
        <v>77</v>
      </c>
      <c r="D80" s="271">
        <v>120</v>
      </c>
      <c r="E80" s="566"/>
      <c r="F80" s="292">
        <f t="shared" si="1"/>
        <v>0</v>
      </c>
      <c r="G80" s="279"/>
    </row>
    <row r="81" spans="1:7" ht="58.5" customHeight="1">
      <c r="A81" s="278" t="s">
        <v>1670</v>
      </c>
      <c r="B81" s="232" t="s">
        <v>1601</v>
      </c>
      <c r="C81" s="232" t="s">
        <v>1382</v>
      </c>
      <c r="D81" s="271">
        <v>50</v>
      </c>
      <c r="E81" s="566"/>
      <c r="F81" s="292">
        <f t="shared" si="1"/>
        <v>0</v>
      </c>
      <c r="G81" s="279"/>
    </row>
    <row r="82" spans="1:7" ht="30.75" customHeight="1">
      <c r="A82" s="278" t="s">
        <v>1671</v>
      </c>
      <c r="B82" s="232" t="s">
        <v>1603</v>
      </c>
      <c r="C82" s="232" t="s">
        <v>1382</v>
      </c>
      <c r="D82" s="271">
        <v>100</v>
      </c>
      <c r="E82" s="566"/>
      <c r="F82" s="292">
        <f t="shared" si="1"/>
        <v>0</v>
      </c>
      <c r="G82" s="279"/>
    </row>
    <row r="83" spans="1:7" ht="21.75" customHeight="1">
      <c r="A83" s="278" t="s">
        <v>1672</v>
      </c>
      <c r="B83" s="232" t="s">
        <v>1605</v>
      </c>
      <c r="C83" s="232" t="s">
        <v>1382</v>
      </c>
      <c r="D83" s="271">
        <v>100</v>
      </c>
      <c r="E83" s="566"/>
      <c r="F83" s="292">
        <f t="shared" si="1"/>
        <v>0</v>
      </c>
      <c r="G83" s="279"/>
    </row>
    <row r="84" spans="1:7" ht="27">
      <c r="A84" s="276" t="s">
        <v>1673</v>
      </c>
      <c r="B84" s="277" t="s">
        <v>1607</v>
      </c>
      <c r="C84" s="232"/>
      <c r="D84" s="271"/>
      <c r="E84" s="566"/>
      <c r="F84" s="292"/>
      <c r="G84" s="279"/>
    </row>
    <row r="85" spans="1:7" ht="39" customHeight="1">
      <c r="A85" s="278" t="s">
        <v>1674</v>
      </c>
      <c r="B85" s="232" t="s">
        <v>1675</v>
      </c>
      <c r="C85" s="232" t="s">
        <v>1383</v>
      </c>
      <c r="D85" s="271">
        <v>25</v>
      </c>
      <c r="E85" s="566"/>
      <c r="F85" s="292">
        <f t="shared" si="1"/>
        <v>0</v>
      </c>
      <c r="G85" s="279"/>
    </row>
    <row r="86" spans="1:7" ht="39" customHeight="1">
      <c r="A86" s="278" t="s">
        <v>1676</v>
      </c>
      <c r="B86" s="232" t="s">
        <v>1677</v>
      </c>
      <c r="C86" s="232" t="s">
        <v>1382</v>
      </c>
      <c r="D86" s="271">
        <v>10</v>
      </c>
      <c r="E86" s="566"/>
      <c r="F86" s="292">
        <f t="shared" si="1"/>
        <v>0</v>
      </c>
      <c r="G86" s="279"/>
    </row>
    <row r="87" spans="1:7">
      <c r="A87" s="276" t="s">
        <v>1678</v>
      </c>
      <c r="B87" s="277" t="s">
        <v>1679</v>
      </c>
      <c r="C87" s="232"/>
      <c r="D87" s="271"/>
      <c r="E87" s="566"/>
      <c r="F87" s="287"/>
      <c r="G87" s="279"/>
    </row>
    <row r="88" spans="1:7">
      <c r="A88" s="276" t="s">
        <v>1680</v>
      </c>
      <c r="B88" s="277" t="s">
        <v>1553</v>
      </c>
      <c r="C88" s="232"/>
      <c r="D88" s="271"/>
      <c r="E88" s="566"/>
      <c r="F88" s="287"/>
      <c r="G88" s="279"/>
    </row>
    <row r="89" spans="1:7">
      <c r="A89" s="276" t="s">
        <v>1681</v>
      </c>
      <c r="B89" s="277" t="s">
        <v>1555</v>
      </c>
      <c r="C89" s="232"/>
      <c r="D89" s="271"/>
      <c r="E89" s="566"/>
      <c r="F89" s="287"/>
      <c r="G89" s="279"/>
    </row>
    <row r="90" spans="1:7" ht="81.75" customHeight="1">
      <c r="A90" s="276"/>
      <c r="B90" s="681" t="s">
        <v>1556</v>
      </c>
      <c r="C90" s="682"/>
      <c r="D90" s="682"/>
      <c r="E90" s="682"/>
      <c r="F90" s="682"/>
      <c r="G90" s="279"/>
    </row>
    <row r="91" spans="1:7" ht="30" customHeight="1">
      <c r="A91" s="278" t="s">
        <v>1682</v>
      </c>
      <c r="B91" s="232" t="s">
        <v>1617</v>
      </c>
      <c r="C91" s="232" t="s">
        <v>1559</v>
      </c>
      <c r="D91" s="271">
        <v>45</v>
      </c>
      <c r="E91" s="566"/>
      <c r="F91" s="292">
        <f t="shared" si="1"/>
        <v>0</v>
      </c>
      <c r="G91" s="279"/>
    </row>
    <row r="92" spans="1:7" ht="30" customHeight="1">
      <c r="A92" s="278" t="s">
        <v>1683</v>
      </c>
      <c r="B92" s="232" t="s">
        <v>1684</v>
      </c>
      <c r="C92" s="232" t="s">
        <v>1559</v>
      </c>
      <c r="D92" s="271">
        <v>3</v>
      </c>
      <c r="E92" s="566"/>
      <c r="F92" s="292">
        <f t="shared" si="1"/>
        <v>0</v>
      </c>
      <c r="G92" s="279"/>
    </row>
    <row r="93" spans="1:7" ht="30" customHeight="1">
      <c r="A93" s="278" t="s">
        <v>1685</v>
      </c>
      <c r="B93" s="232" t="s">
        <v>1623</v>
      </c>
      <c r="C93" s="232" t="s">
        <v>1559</v>
      </c>
      <c r="D93" s="271">
        <v>33</v>
      </c>
      <c r="E93" s="566"/>
      <c r="F93" s="292">
        <f t="shared" si="1"/>
        <v>0</v>
      </c>
      <c r="G93" s="279"/>
    </row>
    <row r="94" spans="1:7">
      <c r="A94" s="278" t="s">
        <v>1686</v>
      </c>
      <c r="B94" s="232" t="s">
        <v>1563</v>
      </c>
      <c r="C94" s="232" t="s">
        <v>1559</v>
      </c>
      <c r="D94" s="271">
        <v>81</v>
      </c>
      <c r="E94" s="566"/>
      <c r="F94" s="292">
        <f t="shared" si="1"/>
        <v>0</v>
      </c>
      <c r="G94" s="279"/>
    </row>
    <row r="95" spans="1:7">
      <c r="A95" s="278" t="s">
        <v>1687</v>
      </c>
      <c r="B95" s="232" t="s">
        <v>1565</v>
      </c>
      <c r="C95" s="232" t="s">
        <v>1559</v>
      </c>
      <c r="D95" s="271">
        <v>81</v>
      </c>
      <c r="E95" s="566"/>
      <c r="F95" s="292">
        <f t="shared" si="1"/>
        <v>0</v>
      </c>
      <c r="G95" s="279"/>
    </row>
    <row r="96" spans="1:7" ht="31.5" customHeight="1">
      <c r="A96" s="278" t="s">
        <v>1688</v>
      </c>
      <c r="B96" s="232" t="s">
        <v>1567</v>
      </c>
      <c r="C96" s="232" t="s">
        <v>1559</v>
      </c>
      <c r="D96" s="271">
        <v>243</v>
      </c>
      <c r="E96" s="566"/>
      <c r="F96" s="292">
        <f t="shared" si="1"/>
        <v>0</v>
      </c>
      <c r="G96" s="279"/>
    </row>
    <row r="97" spans="1:7">
      <c r="A97" s="276" t="s">
        <v>1689</v>
      </c>
      <c r="B97" s="277" t="s">
        <v>1569</v>
      </c>
      <c r="C97" s="232"/>
      <c r="D97" s="271"/>
      <c r="E97" s="566"/>
      <c r="F97" s="287"/>
      <c r="G97" s="279"/>
    </row>
    <row r="98" spans="1:7" ht="82.5" customHeight="1">
      <c r="A98" s="276"/>
      <c r="B98" s="681" t="s">
        <v>1570</v>
      </c>
      <c r="C98" s="682"/>
      <c r="D98" s="682"/>
      <c r="E98" s="682"/>
      <c r="F98" s="682"/>
      <c r="G98" s="279"/>
    </row>
    <row r="99" spans="1:7" ht="90" customHeight="1">
      <c r="A99" s="278" t="s">
        <v>1690</v>
      </c>
      <c r="B99" s="232" t="s">
        <v>1572</v>
      </c>
      <c r="C99" s="232" t="s">
        <v>1559</v>
      </c>
      <c r="D99" s="271">
        <v>27</v>
      </c>
      <c r="E99" s="566"/>
      <c r="F99" s="292">
        <f t="shared" si="1"/>
        <v>0</v>
      </c>
      <c r="G99" s="279"/>
    </row>
    <row r="100" spans="1:7" ht="90" customHeight="1">
      <c r="A100" s="278" t="s">
        <v>1691</v>
      </c>
      <c r="B100" s="232" t="s">
        <v>1628</v>
      </c>
      <c r="C100" s="232" t="s">
        <v>1559</v>
      </c>
      <c r="D100" s="271">
        <v>15</v>
      </c>
      <c r="E100" s="566"/>
      <c r="F100" s="292">
        <f t="shared" si="1"/>
        <v>0</v>
      </c>
      <c r="G100" s="279"/>
    </row>
    <row r="101" spans="1:7">
      <c r="A101" s="276" t="s">
        <v>1692</v>
      </c>
      <c r="B101" s="277" t="s">
        <v>1574</v>
      </c>
      <c r="C101" s="232"/>
      <c r="D101" s="271"/>
      <c r="E101" s="566"/>
      <c r="F101" s="292"/>
      <c r="G101" s="279"/>
    </row>
    <row r="102" spans="1:7" ht="43.5" customHeight="1">
      <c r="A102" s="276"/>
      <c r="B102" s="277" t="s">
        <v>1575</v>
      </c>
      <c r="C102" s="232"/>
      <c r="D102" s="271"/>
      <c r="E102" s="566"/>
      <c r="F102" s="292"/>
      <c r="G102" s="279"/>
    </row>
    <row r="103" spans="1:7">
      <c r="A103" s="278" t="s">
        <v>1693</v>
      </c>
      <c r="B103" s="232" t="s">
        <v>1637</v>
      </c>
      <c r="C103" s="232" t="s">
        <v>1559</v>
      </c>
      <c r="D103" s="271">
        <v>45</v>
      </c>
      <c r="E103" s="566"/>
      <c r="F103" s="297">
        <f t="shared" si="1"/>
        <v>0</v>
      </c>
      <c r="G103" s="279"/>
    </row>
    <row r="104" spans="1:7">
      <c r="A104" s="278" t="s">
        <v>1694</v>
      </c>
      <c r="B104" s="232" t="s">
        <v>1695</v>
      </c>
      <c r="C104" s="232" t="s">
        <v>1559</v>
      </c>
      <c r="D104" s="271">
        <v>3</v>
      </c>
      <c r="E104" s="566"/>
      <c r="F104" s="292">
        <f t="shared" si="1"/>
        <v>0</v>
      </c>
      <c r="G104" s="279"/>
    </row>
    <row r="105" spans="1:7">
      <c r="A105" s="278" t="s">
        <v>1696</v>
      </c>
      <c r="B105" s="232" t="s">
        <v>1643</v>
      </c>
      <c r="C105" s="232" t="s">
        <v>1559</v>
      </c>
      <c r="D105" s="271">
        <v>33</v>
      </c>
      <c r="E105" s="566"/>
      <c r="F105" s="292">
        <f t="shared" si="1"/>
        <v>0</v>
      </c>
      <c r="G105" s="279"/>
    </row>
    <row r="106" spans="1:7" ht="79.5" customHeight="1">
      <c r="A106" s="278" t="s">
        <v>1697</v>
      </c>
      <c r="B106" s="232" t="s">
        <v>1645</v>
      </c>
      <c r="C106" s="232" t="s">
        <v>1646</v>
      </c>
      <c r="D106" s="271">
        <v>7</v>
      </c>
      <c r="E106" s="566"/>
      <c r="F106" s="292">
        <f t="shared" si="1"/>
        <v>0</v>
      </c>
      <c r="G106" s="279"/>
    </row>
    <row r="107" spans="1:7" ht="79.5" customHeight="1">
      <c r="A107" s="278" t="s">
        <v>1698</v>
      </c>
      <c r="B107" s="232" t="s">
        <v>1648</v>
      </c>
      <c r="C107" s="232" t="s">
        <v>1646</v>
      </c>
      <c r="D107" s="271">
        <v>7</v>
      </c>
      <c r="E107" s="566"/>
      <c r="F107" s="292">
        <f t="shared" si="1"/>
        <v>0</v>
      </c>
      <c r="G107" s="279"/>
    </row>
    <row r="108" spans="1:7" ht="79.5" customHeight="1">
      <c r="A108" s="278" t="s">
        <v>1699</v>
      </c>
      <c r="B108" s="232" t="s">
        <v>1650</v>
      </c>
      <c r="C108" s="232" t="s">
        <v>1646</v>
      </c>
      <c r="D108" s="271">
        <v>1</v>
      </c>
      <c r="E108" s="566"/>
      <c r="F108" s="292">
        <f t="shared" si="1"/>
        <v>0</v>
      </c>
      <c r="G108" s="279"/>
    </row>
    <row r="109" spans="1:7" ht="79.5" customHeight="1">
      <c r="A109" s="278" t="s">
        <v>1700</v>
      </c>
      <c r="B109" s="232" t="s">
        <v>1652</v>
      </c>
      <c r="C109" s="232" t="s">
        <v>1646</v>
      </c>
      <c r="D109" s="271">
        <v>2</v>
      </c>
      <c r="E109" s="566"/>
      <c r="F109" s="292">
        <f t="shared" si="1"/>
        <v>0</v>
      </c>
      <c r="G109" s="279"/>
    </row>
    <row r="110" spans="1:7">
      <c r="A110" s="276" t="s">
        <v>1701</v>
      </c>
      <c r="B110" s="277" t="s">
        <v>1581</v>
      </c>
      <c r="C110" s="232"/>
      <c r="D110" s="271"/>
      <c r="E110" s="566"/>
      <c r="F110" s="287"/>
      <c r="G110" s="279"/>
    </row>
    <row r="111" spans="1:7" ht="126" customHeight="1">
      <c r="A111" s="276"/>
      <c r="B111" s="681" t="s">
        <v>1582</v>
      </c>
      <c r="C111" s="682"/>
      <c r="D111" s="682"/>
      <c r="E111" s="682"/>
      <c r="F111" s="682"/>
      <c r="G111" s="279"/>
    </row>
    <row r="112" spans="1:7" ht="42.75" customHeight="1">
      <c r="A112" s="278" t="s">
        <v>1702</v>
      </c>
      <c r="B112" s="232" t="s">
        <v>1703</v>
      </c>
      <c r="C112" s="232" t="s">
        <v>1382</v>
      </c>
      <c r="D112" s="271">
        <v>1</v>
      </c>
      <c r="E112" s="567"/>
      <c r="F112" s="292">
        <f t="shared" si="1"/>
        <v>0</v>
      </c>
      <c r="G112" s="279"/>
    </row>
    <row r="113" spans="1:7">
      <c r="A113" s="278" t="s">
        <v>1704</v>
      </c>
      <c r="B113" s="232" t="s">
        <v>1705</v>
      </c>
      <c r="C113" s="232" t="s">
        <v>1382</v>
      </c>
      <c r="D113" s="271">
        <v>2</v>
      </c>
      <c r="E113" s="566"/>
      <c r="F113" s="292">
        <f t="shared" si="1"/>
        <v>0</v>
      </c>
      <c r="G113" s="279"/>
    </row>
    <row r="114" spans="1:7">
      <c r="A114" s="276" t="s">
        <v>1706</v>
      </c>
      <c r="B114" s="277" t="s">
        <v>1588</v>
      </c>
      <c r="C114" s="232"/>
      <c r="D114" s="271"/>
      <c r="E114" s="566"/>
      <c r="F114" s="292"/>
      <c r="G114" s="279"/>
    </row>
    <row r="115" spans="1:7" ht="52.5" customHeight="1">
      <c r="A115" s="276"/>
      <c r="B115" s="277" t="s">
        <v>1589</v>
      </c>
      <c r="C115" s="232"/>
      <c r="D115" s="271"/>
      <c r="E115" s="566"/>
      <c r="F115" s="292"/>
      <c r="G115" s="279"/>
    </row>
    <row r="116" spans="1:7" ht="25.5" customHeight="1">
      <c r="A116" s="278" t="s">
        <v>1707</v>
      </c>
      <c r="B116" s="232" t="s">
        <v>1591</v>
      </c>
      <c r="C116" s="232" t="s">
        <v>1559</v>
      </c>
      <c r="D116" s="271">
        <v>13</v>
      </c>
      <c r="E116" s="566"/>
      <c r="F116" s="292">
        <f t="shared" si="1"/>
        <v>0</v>
      </c>
      <c r="G116" s="279"/>
    </row>
    <row r="117" spans="1:7" ht="25.5" customHeight="1">
      <c r="A117" s="278" t="s">
        <v>1708</v>
      </c>
      <c r="B117" s="232" t="s">
        <v>1663</v>
      </c>
      <c r="C117" s="232" t="s">
        <v>1383</v>
      </c>
      <c r="D117" s="271">
        <v>500</v>
      </c>
      <c r="E117" s="566"/>
      <c r="F117" s="292">
        <f t="shared" si="1"/>
        <v>0</v>
      </c>
      <c r="G117" s="279"/>
    </row>
    <row r="118" spans="1:7" ht="25.5" customHeight="1">
      <c r="A118" s="278" t="s">
        <v>1709</v>
      </c>
      <c r="B118" s="232" t="s">
        <v>1710</v>
      </c>
      <c r="C118" s="232" t="s">
        <v>1646</v>
      </c>
      <c r="D118" s="271">
        <v>2</v>
      </c>
      <c r="E118" s="567"/>
      <c r="F118" s="297">
        <f t="shared" si="1"/>
        <v>0</v>
      </c>
      <c r="G118" s="279"/>
    </row>
    <row r="119" spans="1:7" ht="25.5" customHeight="1">
      <c r="A119" s="278" t="s">
        <v>1711</v>
      </c>
      <c r="B119" s="232" t="s">
        <v>1712</v>
      </c>
      <c r="C119" s="232" t="s">
        <v>1646</v>
      </c>
      <c r="D119" s="271">
        <v>2</v>
      </c>
      <c r="E119" s="567"/>
      <c r="F119" s="297">
        <f t="shared" si="1"/>
        <v>0</v>
      </c>
      <c r="G119" s="279"/>
    </row>
    <row r="120" spans="1:7">
      <c r="A120" s="276" t="s">
        <v>1713</v>
      </c>
      <c r="B120" s="277" t="s">
        <v>1595</v>
      </c>
      <c r="C120" s="232"/>
      <c r="D120" s="271"/>
      <c r="E120" s="566"/>
      <c r="F120" s="292"/>
      <c r="G120" s="279"/>
    </row>
    <row r="121" spans="1:7" ht="96" customHeight="1">
      <c r="A121" s="278" t="s">
        <v>1714</v>
      </c>
      <c r="B121" s="232" t="s">
        <v>1666</v>
      </c>
      <c r="C121" s="232" t="s">
        <v>77</v>
      </c>
      <c r="D121" s="271">
        <v>45</v>
      </c>
      <c r="E121" s="566"/>
      <c r="F121" s="292">
        <f t="shared" ref="F121:F171" si="2">ROUND(D121*E121,0)</f>
        <v>0</v>
      </c>
      <c r="G121" s="279"/>
    </row>
    <row r="122" spans="1:7" ht="75.75" customHeight="1">
      <c r="A122" s="278" t="s">
        <v>1715</v>
      </c>
      <c r="B122" s="232" t="s">
        <v>1668</v>
      </c>
      <c r="C122" s="232" t="s">
        <v>77</v>
      </c>
      <c r="D122" s="271">
        <v>40</v>
      </c>
      <c r="E122" s="566"/>
      <c r="F122" s="292">
        <f t="shared" si="2"/>
        <v>0</v>
      </c>
      <c r="G122" s="279"/>
    </row>
    <row r="123" spans="1:7" ht="75.75" customHeight="1">
      <c r="A123" s="278" t="s">
        <v>1716</v>
      </c>
      <c r="B123" s="232" t="s">
        <v>1599</v>
      </c>
      <c r="C123" s="232" t="s">
        <v>77</v>
      </c>
      <c r="D123" s="271">
        <v>85</v>
      </c>
      <c r="E123" s="566"/>
      <c r="F123" s="292">
        <f t="shared" si="2"/>
        <v>0</v>
      </c>
      <c r="G123" s="279"/>
    </row>
    <row r="124" spans="1:7" ht="64.5" customHeight="1">
      <c r="A124" s="278" t="s">
        <v>1717</v>
      </c>
      <c r="B124" s="232" t="s">
        <v>1601</v>
      </c>
      <c r="C124" s="232" t="s">
        <v>1382</v>
      </c>
      <c r="D124" s="271">
        <v>30</v>
      </c>
      <c r="E124" s="566"/>
      <c r="F124" s="292">
        <f t="shared" si="2"/>
        <v>0</v>
      </c>
      <c r="G124" s="279"/>
    </row>
    <row r="125" spans="1:7" ht="36" customHeight="1">
      <c r="A125" s="278" t="s">
        <v>1718</v>
      </c>
      <c r="B125" s="232" t="s">
        <v>1603</v>
      </c>
      <c r="C125" s="232" t="s">
        <v>1382</v>
      </c>
      <c r="D125" s="271">
        <v>60</v>
      </c>
      <c r="E125" s="566"/>
      <c r="F125" s="292">
        <f t="shared" si="2"/>
        <v>0</v>
      </c>
      <c r="G125" s="279"/>
    </row>
    <row r="126" spans="1:7">
      <c r="A126" s="278" t="s">
        <v>1719</v>
      </c>
      <c r="B126" s="232" t="s">
        <v>1605</v>
      </c>
      <c r="C126" s="232" t="s">
        <v>1382</v>
      </c>
      <c r="D126" s="271">
        <v>60</v>
      </c>
      <c r="E126" s="566"/>
      <c r="F126" s="292">
        <f t="shared" si="2"/>
        <v>0</v>
      </c>
      <c r="G126" s="279"/>
    </row>
    <row r="127" spans="1:7" ht="27">
      <c r="A127" s="276" t="s">
        <v>1720</v>
      </c>
      <c r="B127" s="277" t="s">
        <v>1607</v>
      </c>
      <c r="C127" s="232"/>
      <c r="D127" s="271"/>
      <c r="E127" s="566"/>
      <c r="F127" s="287"/>
      <c r="G127" s="279"/>
    </row>
    <row r="128" spans="1:7" ht="55.5" customHeight="1">
      <c r="A128" s="278" t="s">
        <v>1721</v>
      </c>
      <c r="B128" s="232" t="s">
        <v>1722</v>
      </c>
      <c r="C128" s="232" t="s">
        <v>1383</v>
      </c>
      <c r="D128" s="271">
        <v>55</v>
      </c>
      <c r="E128" s="566"/>
      <c r="F128" s="287">
        <f t="shared" si="2"/>
        <v>0</v>
      </c>
      <c r="G128" s="279"/>
    </row>
    <row r="129" spans="1:7" ht="38.25" customHeight="1">
      <c r="A129" s="278" t="s">
        <v>1723</v>
      </c>
      <c r="B129" s="232" t="s">
        <v>1724</v>
      </c>
      <c r="C129" s="232" t="s">
        <v>1383</v>
      </c>
      <c r="D129" s="271">
        <v>55</v>
      </c>
      <c r="E129" s="566"/>
      <c r="F129" s="287">
        <f t="shared" si="2"/>
        <v>0</v>
      </c>
      <c r="G129" s="279"/>
    </row>
    <row r="130" spans="1:7" ht="38.25" customHeight="1">
      <c r="A130" s="278" t="s">
        <v>1725</v>
      </c>
      <c r="B130" s="232" t="s">
        <v>1726</v>
      </c>
      <c r="C130" s="232" t="s">
        <v>1383</v>
      </c>
      <c r="D130" s="271">
        <v>60</v>
      </c>
      <c r="E130" s="566"/>
      <c r="F130" s="287">
        <f t="shared" si="2"/>
        <v>0</v>
      </c>
      <c r="G130" s="279"/>
    </row>
    <row r="131" spans="1:7" ht="28.5" customHeight="1">
      <c r="A131" s="278" t="s">
        <v>1727</v>
      </c>
      <c r="B131" s="232" t="s">
        <v>1611</v>
      </c>
      <c r="C131" s="232" t="s">
        <v>1382</v>
      </c>
      <c r="D131" s="271">
        <v>16</v>
      </c>
      <c r="E131" s="566"/>
      <c r="F131" s="287">
        <f t="shared" si="2"/>
        <v>0</v>
      </c>
      <c r="G131" s="279"/>
    </row>
    <row r="132" spans="1:7" ht="28.5" customHeight="1">
      <c r="A132" s="278" t="s">
        <v>1728</v>
      </c>
      <c r="B132" s="232" t="s">
        <v>1729</v>
      </c>
      <c r="C132" s="232" t="s">
        <v>1382</v>
      </c>
      <c r="D132" s="271">
        <v>6</v>
      </c>
      <c r="E132" s="566"/>
      <c r="F132" s="287">
        <f t="shared" si="2"/>
        <v>0</v>
      </c>
      <c r="G132" s="279"/>
    </row>
    <row r="133" spans="1:7">
      <c r="A133" s="276" t="s">
        <v>1730</v>
      </c>
      <c r="B133" s="277" t="s">
        <v>1731</v>
      </c>
      <c r="C133" s="232"/>
      <c r="D133" s="271"/>
      <c r="E133" s="566"/>
      <c r="F133" s="287"/>
      <c r="G133" s="279"/>
    </row>
    <row r="134" spans="1:7">
      <c r="A134" s="276" t="s">
        <v>1732</v>
      </c>
      <c r="B134" s="277" t="s">
        <v>1553</v>
      </c>
      <c r="C134" s="232"/>
      <c r="D134" s="271"/>
      <c r="E134" s="566"/>
      <c r="F134" s="287"/>
      <c r="G134" s="279"/>
    </row>
    <row r="135" spans="1:7">
      <c r="A135" s="276" t="s">
        <v>1733</v>
      </c>
      <c r="B135" s="277" t="s">
        <v>1555</v>
      </c>
      <c r="C135" s="232"/>
      <c r="D135" s="271"/>
      <c r="E135" s="566"/>
      <c r="F135" s="287"/>
      <c r="G135" s="279"/>
    </row>
    <row r="136" spans="1:7" ht="75.75" customHeight="1">
      <c r="A136" s="276"/>
      <c r="B136" s="681" t="s">
        <v>1556</v>
      </c>
      <c r="C136" s="682"/>
      <c r="D136" s="682"/>
      <c r="E136" s="682"/>
      <c r="F136" s="682"/>
      <c r="G136" s="279"/>
    </row>
    <row r="137" spans="1:7" ht="24.75" customHeight="1">
      <c r="A137" s="278" t="s">
        <v>1734</v>
      </c>
      <c r="B137" s="232" t="s">
        <v>1735</v>
      </c>
      <c r="C137" s="232" t="s">
        <v>1646</v>
      </c>
      <c r="D137" s="271">
        <v>8</v>
      </c>
      <c r="E137" s="566"/>
      <c r="F137" s="292">
        <f t="shared" si="2"/>
        <v>0</v>
      </c>
      <c r="G137" s="279"/>
    </row>
    <row r="138" spans="1:7" ht="24.75" customHeight="1">
      <c r="A138" s="278" t="s">
        <v>1736</v>
      </c>
      <c r="B138" s="232" t="s">
        <v>1737</v>
      </c>
      <c r="C138" s="232" t="s">
        <v>1646</v>
      </c>
      <c r="D138" s="271">
        <v>24</v>
      </c>
      <c r="E138" s="566"/>
      <c r="F138" s="292">
        <f t="shared" si="2"/>
        <v>0</v>
      </c>
      <c r="G138" s="279"/>
    </row>
    <row r="139" spans="1:7" ht="24.75" customHeight="1">
      <c r="A139" s="278" t="s">
        <v>1738</v>
      </c>
      <c r="B139" s="232" t="s">
        <v>1563</v>
      </c>
      <c r="C139" s="232" t="s">
        <v>1559</v>
      </c>
      <c r="D139" s="271">
        <v>32</v>
      </c>
      <c r="E139" s="566"/>
      <c r="F139" s="292">
        <f t="shared" si="2"/>
        <v>0</v>
      </c>
      <c r="G139" s="279"/>
    </row>
    <row r="140" spans="1:7" ht="24.75" customHeight="1">
      <c r="A140" s="278" t="s">
        <v>1739</v>
      </c>
      <c r="B140" s="232" t="s">
        <v>1565</v>
      </c>
      <c r="C140" s="232" t="s">
        <v>1559</v>
      </c>
      <c r="D140" s="271">
        <v>32</v>
      </c>
      <c r="E140" s="566"/>
      <c r="F140" s="292">
        <f t="shared" si="2"/>
        <v>0</v>
      </c>
      <c r="G140" s="279"/>
    </row>
    <row r="141" spans="1:7">
      <c r="A141" s="278" t="s">
        <v>1740</v>
      </c>
      <c r="B141" s="232" t="s">
        <v>1567</v>
      </c>
      <c r="C141" s="232" t="s">
        <v>1559</v>
      </c>
      <c r="D141" s="271">
        <v>96</v>
      </c>
      <c r="E141" s="566"/>
      <c r="F141" s="292">
        <f t="shared" si="2"/>
        <v>0</v>
      </c>
      <c r="G141" s="279"/>
    </row>
    <row r="142" spans="1:7">
      <c r="A142" s="276" t="s">
        <v>1741</v>
      </c>
      <c r="B142" s="277" t="s">
        <v>1569</v>
      </c>
      <c r="C142" s="232"/>
      <c r="D142" s="271"/>
      <c r="E142" s="566"/>
      <c r="F142" s="287"/>
      <c r="G142" s="279"/>
    </row>
    <row r="143" spans="1:7" ht="81" customHeight="1">
      <c r="A143" s="276"/>
      <c r="B143" s="681" t="s">
        <v>1570</v>
      </c>
      <c r="C143" s="682"/>
      <c r="D143" s="682"/>
      <c r="E143" s="682"/>
      <c r="F143" s="682"/>
      <c r="G143" s="279"/>
    </row>
    <row r="144" spans="1:7" ht="94.5" customHeight="1">
      <c r="A144" s="278" t="s">
        <v>1742</v>
      </c>
      <c r="B144" s="232" t="s">
        <v>1572</v>
      </c>
      <c r="C144" s="232" t="s">
        <v>1559</v>
      </c>
      <c r="D144" s="271">
        <v>11</v>
      </c>
      <c r="E144" s="566"/>
      <c r="F144" s="292">
        <f t="shared" si="2"/>
        <v>0</v>
      </c>
      <c r="G144" s="279"/>
    </row>
    <row r="145" spans="1:7" ht="94.5" customHeight="1">
      <c r="A145" s="278" t="s">
        <v>1743</v>
      </c>
      <c r="B145" s="232" t="s">
        <v>1630</v>
      </c>
      <c r="C145" s="232" t="s">
        <v>1559</v>
      </c>
      <c r="D145" s="271">
        <v>2</v>
      </c>
      <c r="E145" s="566"/>
      <c r="F145" s="292">
        <f t="shared" si="2"/>
        <v>0</v>
      </c>
      <c r="G145" s="279"/>
    </row>
    <row r="146" spans="1:7">
      <c r="A146" s="276" t="s">
        <v>1744</v>
      </c>
      <c r="B146" s="277" t="s">
        <v>1574</v>
      </c>
      <c r="C146" s="232"/>
      <c r="D146" s="271"/>
      <c r="E146" s="566"/>
      <c r="F146" s="292"/>
      <c r="G146" s="279"/>
    </row>
    <row r="147" spans="1:7" ht="42.75" customHeight="1">
      <c r="A147" s="276"/>
      <c r="B147" s="277" t="s">
        <v>1575</v>
      </c>
      <c r="C147" s="232"/>
      <c r="D147" s="271"/>
      <c r="E147" s="566"/>
      <c r="F147" s="292"/>
      <c r="G147" s="279"/>
    </row>
    <row r="148" spans="1:7">
      <c r="A148" s="278" t="s">
        <v>1745</v>
      </c>
      <c r="B148" s="232" t="s">
        <v>1746</v>
      </c>
      <c r="C148" s="232" t="s">
        <v>1559</v>
      </c>
      <c r="D148" s="271">
        <v>8</v>
      </c>
      <c r="E148" s="566"/>
      <c r="F148" s="292">
        <f t="shared" si="2"/>
        <v>0</v>
      </c>
      <c r="G148" s="279"/>
    </row>
    <row r="149" spans="1:7">
      <c r="A149" s="278" t="s">
        <v>1747</v>
      </c>
      <c r="B149" s="232" t="s">
        <v>1748</v>
      </c>
      <c r="C149" s="232" t="s">
        <v>1559</v>
      </c>
      <c r="D149" s="271">
        <v>24</v>
      </c>
      <c r="E149" s="566"/>
      <c r="F149" s="292">
        <f t="shared" si="2"/>
        <v>0</v>
      </c>
      <c r="G149" s="279"/>
    </row>
    <row r="150" spans="1:7" ht="73.5" customHeight="1">
      <c r="A150" s="278" t="s">
        <v>1749</v>
      </c>
      <c r="B150" s="232" t="s">
        <v>1645</v>
      </c>
      <c r="C150" s="232" t="s">
        <v>1646</v>
      </c>
      <c r="D150" s="271">
        <v>1</v>
      </c>
      <c r="E150" s="566"/>
      <c r="F150" s="292">
        <f t="shared" si="2"/>
        <v>0</v>
      </c>
      <c r="G150" s="279"/>
    </row>
    <row r="151" spans="1:7">
      <c r="A151" s="276" t="s">
        <v>1750</v>
      </c>
      <c r="B151" s="277" t="s">
        <v>1581</v>
      </c>
      <c r="C151" s="232"/>
      <c r="D151" s="271"/>
      <c r="E151" s="566"/>
      <c r="F151" s="287"/>
      <c r="G151" s="279"/>
    </row>
    <row r="152" spans="1:7" ht="131.25" customHeight="1">
      <c r="A152" s="276"/>
      <c r="B152" s="681" t="s">
        <v>1582</v>
      </c>
      <c r="C152" s="682"/>
      <c r="D152" s="682"/>
      <c r="E152" s="682"/>
      <c r="F152" s="682"/>
      <c r="G152" s="279"/>
    </row>
    <row r="153" spans="1:7" ht="86.25" customHeight="1">
      <c r="A153" s="278" t="s">
        <v>1751</v>
      </c>
      <c r="B153" s="232" t="s">
        <v>1584</v>
      </c>
      <c r="C153" s="232" t="s">
        <v>1382</v>
      </c>
      <c r="D153" s="271">
        <v>1</v>
      </c>
      <c r="E153" s="566"/>
      <c r="F153" s="292">
        <f t="shared" si="2"/>
        <v>0</v>
      </c>
      <c r="G153" s="279"/>
    </row>
    <row r="154" spans="1:7" ht="105" customHeight="1">
      <c r="A154" s="278" t="s">
        <v>1752</v>
      </c>
      <c r="B154" s="232" t="s">
        <v>1753</v>
      </c>
      <c r="C154" s="232" t="s">
        <v>1382</v>
      </c>
      <c r="D154" s="271">
        <v>1</v>
      </c>
      <c r="E154" s="566"/>
      <c r="F154" s="292">
        <f t="shared" si="2"/>
        <v>0</v>
      </c>
      <c r="G154" s="279"/>
    </row>
    <row r="155" spans="1:7">
      <c r="A155" s="276" t="s">
        <v>1754</v>
      </c>
      <c r="B155" s="277" t="s">
        <v>1755</v>
      </c>
      <c r="C155" s="232"/>
      <c r="D155" s="271"/>
      <c r="E155" s="566"/>
      <c r="F155" s="287"/>
      <c r="G155" s="279"/>
    </row>
    <row r="156" spans="1:7">
      <c r="A156" s="276" t="s">
        <v>1756</v>
      </c>
      <c r="B156" s="277" t="s">
        <v>1553</v>
      </c>
      <c r="C156" s="232"/>
      <c r="D156" s="271"/>
      <c r="E156" s="566"/>
      <c r="F156" s="287"/>
      <c r="G156" s="279"/>
    </row>
    <row r="157" spans="1:7">
      <c r="A157" s="276" t="s">
        <v>1757</v>
      </c>
      <c r="B157" s="277" t="s">
        <v>1555</v>
      </c>
      <c r="C157" s="232"/>
      <c r="D157" s="271"/>
      <c r="E157" s="566"/>
      <c r="F157" s="287"/>
      <c r="G157" s="279"/>
    </row>
    <row r="158" spans="1:7" ht="91.5" customHeight="1">
      <c r="A158" s="276"/>
      <c r="B158" s="681" t="s">
        <v>1556</v>
      </c>
      <c r="C158" s="682"/>
      <c r="D158" s="682"/>
      <c r="E158" s="682"/>
      <c r="F158" s="682"/>
      <c r="G158" s="279"/>
    </row>
    <row r="159" spans="1:7" ht="31.5" customHeight="1">
      <c r="A159" s="278" t="s">
        <v>1758</v>
      </c>
      <c r="B159" s="232" t="s">
        <v>1735</v>
      </c>
      <c r="C159" s="232" t="s">
        <v>1646</v>
      </c>
      <c r="D159" s="271">
        <v>8</v>
      </c>
      <c r="E159" s="566"/>
      <c r="F159" s="292">
        <f t="shared" si="2"/>
        <v>0</v>
      </c>
      <c r="G159" s="279"/>
    </row>
    <row r="160" spans="1:7" ht="26.25" customHeight="1">
      <c r="A160" s="278" t="s">
        <v>1759</v>
      </c>
      <c r="B160" s="232" t="s">
        <v>1737</v>
      </c>
      <c r="C160" s="232" t="s">
        <v>1646</v>
      </c>
      <c r="D160" s="271">
        <v>9</v>
      </c>
      <c r="E160" s="566"/>
      <c r="F160" s="292">
        <f t="shared" si="2"/>
        <v>0</v>
      </c>
      <c r="G160" s="279"/>
    </row>
    <row r="161" spans="1:7" ht="26.25" customHeight="1">
      <c r="A161" s="278" t="s">
        <v>1760</v>
      </c>
      <c r="B161" s="232" t="s">
        <v>1563</v>
      </c>
      <c r="C161" s="232" t="s">
        <v>1559</v>
      </c>
      <c r="D161" s="271">
        <v>17</v>
      </c>
      <c r="E161" s="566"/>
      <c r="F161" s="292">
        <f t="shared" si="2"/>
        <v>0</v>
      </c>
      <c r="G161" s="279"/>
    </row>
    <row r="162" spans="1:7" ht="24" customHeight="1">
      <c r="A162" s="278" t="s">
        <v>1761</v>
      </c>
      <c r="B162" s="232" t="s">
        <v>1565</v>
      </c>
      <c r="C162" s="232" t="s">
        <v>1559</v>
      </c>
      <c r="D162" s="271">
        <v>17</v>
      </c>
      <c r="E162" s="566"/>
      <c r="F162" s="292">
        <f t="shared" si="2"/>
        <v>0</v>
      </c>
      <c r="G162" s="279"/>
    </row>
    <row r="163" spans="1:7" ht="33.75" customHeight="1">
      <c r="A163" s="278" t="s">
        <v>1762</v>
      </c>
      <c r="B163" s="232" t="s">
        <v>1567</v>
      </c>
      <c r="C163" s="232" t="s">
        <v>1559</v>
      </c>
      <c r="D163" s="271">
        <v>51</v>
      </c>
      <c r="E163" s="566"/>
      <c r="F163" s="292">
        <f t="shared" si="2"/>
        <v>0</v>
      </c>
      <c r="G163" s="279"/>
    </row>
    <row r="164" spans="1:7">
      <c r="A164" s="276" t="s">
        <v>1763</v>
      </c>
      <c r="B164" s="277" t="s">
        <v>1569</v>
      </c>
      <c r="C164" s="232"/>
      <c r="D164" s="271"/>
      <c r="E164" s="566"/>
      <c r="F164" s="287"/>
      <c r="G164" s="279"/>
    </row>
    <row r="165" spans="1:7" ht="69" customHeight="1">
      <c r="A165" s="276"/>
      <c r="B165" s="681" t="s">
        <v>1570</v>
      </c>
      <c r="C165" s="682"/>
      <c r="D165" s="682"/>
      <c r="E165" s="682"/>
      <c r="F165" s="682"/>
      <c r="G165" s="279"/>
    </row>
    <row r="166" spans="1:7" ht="87.75" customHeight="1">
      <c r="A166" s="278" t="s">
        <v>1764</v>
      </c>
      <c r="B166" s="232" t="s">
        <v>1572</v>
      </c>
      <c r="C166" s="232" t="s">
        <v>1559</v>
      </c>
      <c r="D166" s="271">
        <v>11</v>
      </c>
      <c r="E166" s="566"/>
      <c r="F166" s="292">
        <f t="shared" si="2"/>
        <v>0</v>
      </c>
      <c r="G166" s="279"/>
    </row>
    <row r="167" spans="1:7">
      <c r="A167" s="278" t="s">
        <v>1765</v>
      </c>
      <c r="B167" s="232" t="s">
        <v>1634</v>
      </c>
      <c r="C167" s="232" t="s">
        <v>1559</v>
      </c>
      <c r="D167" s="271">
        <v>2</v>
      </c>
      <c r="E167" s="566"/>
      <c r="F167" s="292">
        <f t="shared" si="2"/>
        <v>0</v>
      </c>
      <c r="G167" s="279"/>
    </row>
    <row r="168" spans="1:7">
      <c r="A168" s="276" t="s">
        <v>1766</v>
      </c>
      <c r="B168" s="277" t="s">
        <v>1574</v>
      </c>
      <c r="C168" s="232"/>
      <c r="D168" s="271"/>
      <c r="E168" s="566"/>
      <c r="F168" s="287"/>
      <c r="G168" s="279"/>
    </row>
    <row r="169" spans="1:7" ht="39.75" customHeight="1">
      <c r="A169" s="276"/>
      <c r="B169" s="681" t="s">
        <v>1575</v>
      </c>
      <c r="C169" s="682"/>
      <c r="D169" s="682"/>
      <c r="E169" s="682"/>
      <c r="F169" s="682"/>
      <c r="G169" s="279"/>
    </row>
    <row r="170" spans="1:7">
      <c r="A170" s="278" t="s">
        <v>1767</v>
      </c>
      <c r="B170" s="232" t="s">
        <v>1768</v>
      </c>
      <c r="C170" s="232" t="s">
        <v>1559</v>
      </c>
      <c r="D170" s="271">
        <v>8</v>
      </c>
      <c r="E170" s="566"/>
      <c r="F170" s="292">
        <f t="shared" si="2"/>
        <v>0</v>
      </c>
      <c r="G170" s="279"/>
    </row>
    <row r="171" spans="1:7">
      <c r="A171" s="278" t="s">
        <v>1769</v>
      </c>
      <c r="B171" s="232" t="s">
        <v>1770</v>
      </c>
      <c r="C171" s="232" t="s">
        <v>1559</v>
      </c>
      <c r="D171" s="271">
        <v>9</v>
      </c>
      <c r="E171" s="566"/>
      <c r="F171" s="292">
        <f t="shared" si="2"/>
        <v>0</v>
      </c>
      <c r="G171" s="279"/>
    </row>
    <row r="172" spans="1:7" ht="81" customHeight="1">
      <c r="A172" s="278" t="s">
        <v>1771</v>
      </c>
      <c r="B172" s="232" t="s">
        <v>1645</v>
      </c>
      <c r="C172" s="232" t="s">
        <v>1646</v>
      </c>
      <c r="D172" s="271">
        <v>1</v>
      </c>
      <c r="E172" s="566"/>
      <c r="F172" s="292">
        <f t="shared" ref="F172:F221" si="3">ROUND(D172*E172,0)</f>
        <v>0</v>
      </c>
      <c r="G172" s="279"/>
    </row>
    <row r="173" spans="1:7" ht="81" customHeight="1">
      <c r="A173" s="278" t="s">
        <v>1772</v>
      </c>
      <c r="B173" s="232" t="s">
        <v>1648</v>
      </c>
      <c r="C173" s="232" t="s">
        <v>1646</v>
      </c>
      <c r="D173" s="271">
        <v>4</v>
      </c>
      <c r="E173" s="566"/>
      <c r="F173" s="292">
        <f t="shared" si="3"/>
        <v>0</v>
      </c>
      <c r="G173" s="279"/>
    </row>
    <row r="174" spans="1:7">
      <c r="A174" s="276" t="s">
        <v>1773</v>
      </c>
      <c r="B174" s="277" t="s">
        <v>1581</v>
      </c>
      <c r="C174" s="232"/>
      <c r="D174" s="271"/>
      <c r="E174" s="292"/>
      <c r="F174" s="287"/>
      <c r="G174" s="279"/>
    </row>
    <row r="175" spans="1:7" ht="122.25" customHeight="1">
      <c r="A175" s="276"/>
      <c r="B175" s="681" t="s">
        <v>1582</v>
      </c>
      <c r="C175" s="682"/>
      <c r="D175" s="682"/>
      <c r="E175" s="682"/>
      <c r="F175" s="682"/>
      <c r="G175" s="279"/>
    </row>
    <row r="176" spans="1:7" ht="43.5" customHeight="1">
      <c r="A176" s="278" t="s">
        <v>1774</v>
      </c>
      <c r="B176" s="232" t="s">
        <v>1703</v>
      </c>
      <c r="C176" s="232" t="s">
        <v>1382</v>
      </c>
      <c r="D176" s="271">
        <v>1</v>
      </c>
      <c r="E176" s="567"/>
      <c r="F176" s="292">
        <f t="shared" si="3"/>
        <v>0</v>
      </c>
      <c r="G176" s="279"/>
    </row>
    <row r="177" spans="1:7">
      <c r="A177" s="276" t="s">
        <v>1775</v>
      </c>
      <c r="B177" s="277" t="s">
        <v>1776</v>
      </c>
      <c r="C177" s="232"/>
      <c r="D177" s="271"/>
      <c r="E177" s="566"/>
      <c r="F177" s="287"/>
      <c r="G177" s="279"/>
    </row>
    <row r="178" spans="1:7">
      <c r="A178" s="276" t="s">
        <v>1777</v>
      </c>
      <c r="B178" s="277" t="s">
        <v>1553</v>
      </c>
      <c r="C178" s="232"/>
      <c r="D178" s="271"/>
      <c r="E178" s="566"/>
      <c r="F178" s="287"/>
      <c r="G178" s="279"/>
    </row>
    <row r="179" spans="1:7">
      <c r="A179" s="276" t="s">
        <v>1778</v>
      </c>
      <c r="B179" s="277" t="s">
        <v>1555</v>
      </c>
      <c r="C179" s="232"/>
      <c r="D179" s="271"/>
      <c r="E179" s="566"/>
      <c r="F179" s="287"/>
      <c r="G179" s="279"/>
    </row>
    <row r="180" spans="1:7" ht="81.75" customHeight="1">
      <c r="A180" s="276"/>
      <c r="B180" s="681" t="s">
        <v>1556</v>
      </c>
      <c r="C180" s="682"/>
      <c r="D180" s="682"/>
      <c r="E180" s="682"/>
      <c r="F180" s="682"/>
      <c r="G180" s="279"/>
    </row>
    <row r="181" spans="1:7" ht="29.25" customHeight="1">
      <c r="A181" s="278" t="s">
        <v>1779</v>
      </c>
      <c r="B181" s="232" t="s">
        <v>1735</v>
      </c>
      <c r="C181" s="232" t="s">
        <v>1646</v>
      </c>
      <c r="D181" s="271">
        <v>8</v>
      </c>
      <c r="E181" s="566"/>
      <c r="F181" s="292">
        <f t="shared" si="3"/>
        <v>0</v>
      </c>
      <c r="G181" s="279"/>
    </row>
    <row r="182" spans="1:7" ht="29.25" customHeight="1">
      <c r="A182" s="278" t="s">
        <v>1780</v>
      </c>
      <c r="B182" s="232" t="s">
        <v>1737</v>
      </c>
      <c r="C182" s="232" t="s">
        <v>1646</v>
      </c>
      <c r="D182" s="271">
        <v>12</v>
      </c>
      <c r="E182" s="566"/>
      <c r="F182" s="292">
        <f t="shared" si="3"/>
        <v>0</v>
      </c>
      <c r="G182" s="279"/>
    </row>
    <row r="183" spans="1:7" ht="29.25" customHeight="1">
      <c r="A183" s="278" t="s">
        <v>1781</v>
      </c>
      <c r="B183" s="232" t="s">
        <v>1563</v>
      </c>
      <c r="C183" s="232" t="s">
        <v>1559</v>
      </c>
      <c r="D183" s="271">
        <v>20</v>
      </c>
      <c r="E183" s="566"/>
      <c r="F183" s="292">
        <f t="shared" si="3"/>
        <v>0</v>
      </c>
      <c r="G183" s="279"/>
    </row>
    <row r="184" spans="1:7" ht="29.25" customHeight="1">
      <c r="A184" s="278" t="s">
        <v>1782</v>
      </c>
      <c r="B184" s="232" t="s">
        <v>1565</v>
      </c>
      <c r="C184" s="232" t="s">
        <v>1559</v>
      </c>
      <c r="D184" s="271">
        <v>20</v>
      </c>
      <c r="E184" s="566"/>
      <c r="F184" s="292">
        <f t="shared" si="3"/>
        <v>0</v>
      </c>
      <c r="G184" s="279"/>
    </row>
    <row r="185" spans="1:7" ht="29.25" customHeight="1">
      <c r="A185" s="278" t="s">
        <v>1783</v>
      </c>
      <c r="B185" s="232" t="s">
        <v>1567</v>
      </c>
      <c r="C185" s="232" t="s">
        <v>1559</v>
      </c>
      <c r="D185" s="271">
        <v>60</v>
      </c>
      <c r="E185" s="566"/>
      <c r="F185" s="292">
        <f t="shared" si="3"/>
        <v>0</v>
      </c>
      <c r="G185" s="279"/>
    </row>
    <row r="186" spans="1:7">
      <c r="A186" s="276" t="s">
        <v>1784</v>
      </c>
      <c r="B186" s="277" t="s">
        <v>1569</v>
      </c>
      <c r="C186" s="232"/>
      <c r="D186" s="271"/>
      <c r="E186" s="292"/>
      <c r="F186" s="287"/>
      <c r="G186" s="279"/>
    </row>
    <row r="187" spans="1:7" ht="76.5" customHeight="1">
      <c r="A187" s="276"/>
      <c r="B187" s="681" t="s">
        <v>1570</v>
      </c>
      <c r="C187" s="682"/>
      <c r="D187" s="682"/>
      <c r="E187" s="682"/>
      <c r="F187" s="682"/>
      <c r="G187" s="279"/>
    </row>
    <row r="188" spans="1:7" ht="84" customHeight="1">
      <c r="A188" s="278" t="s">
        <v>1785</v>
      </c>
      <c r="B188" s="232" t="s">
        <v>1572</v>
      </c>
      <c r="C188" s="232" t="s">
        <v>1559</v>
      </c>
      <c r="D188" s="271">
        <v>15</v>
      </c>
      <c r="E188" s="566"/>
      <c r="F188" s="292">
        <f t="shared" si="3"/>
        <v>0</v>
      </c>
      <c r="G188" s="279"/>
    </row>
    <row r="189" spans="1:7">
      <c r="A189" s="278" t="s">
        <v>1786</v>
      </c>
      <c r="B189" s="232" t="s">
        <v>1634</v>
      </c>
      <c r="C189" s="232" t="s">
        <v>1559</v>
      </c>
      <c r="D189" s="271">
        <v>2</v>
      </c>
      <c r="E189" s="566"/>
      <c r="F189" s="292">
        <f t="shared" si="3"/>
        <v>0</v>
      </c>
      <c r="G189" s="279"/>
    </row>
    <row r="190" spans="1:7">
      <c r="A190" s="276" t="s">
        <v>1787</v>
      </c>
      <c r="B190" s="277" t="s">
        <v>1574</v>
      </c>
      <c r="C190" s="232"/>
      <c r="D190" s="271"/>
      <c r="E190" s="566"/>
      <c r="F190" s="292"/>
      <c r="G190" s="279"/>
    </row>
    <row r="191" spans="1:7" ht="42.75" customHeight="1">
      <c r="A191" s="276"/>
      <c r="B191" s="277" t="s">
        <v>1575</v>
      </c>
      <c r="C191" s="232"/>
      <c r="D191" s="271"/>
      <c r="E191" s="566"/>
      <c r="F191" s="292"/>
      <c r="G191" s="279"/>
    </row>
    <row r="192" spans="1:7" ht="27.75" customHeight="1">
      <c r="A192" s="278" t="s">
        <v>1788</v>
      </c>
      <c r="B192" s="232" t="s">
        <v>1768</v>
      </c>
      <c r="C192" s="232" t="s">
        <v>1559</v>
      </c>
      <c r="D192" s="271">
        <v>8</v>
      </c>
      <c r="E192" s="566"/>
      <c r="F192" s="292">
        <f t="shared" si="3"/>
        <v>0</v>
      </c>
      <c r="G192" s="279"/>
    </row>
    <row r="193" spans="1:7" ht="27.75" customHeight="1">
      <c r="A193" s="278" t="s">
        <v>1789</v>
      </c>
      <c r="B193" s="232" t="s">
        <v>1770</v>
      </c>
      <c r="C193" s="232" t="s">
        <v>1559</v>
      </c>
      <c r="D193" s="271">
        <v>12</v>
      </c>
      <c r="E193" s="566"/>
      <c r="F193" s="292">
        <f t="shared" si="3"/>
        <v>0</v>
      </c>
      <c r="G193" s="279"/>
    </row>
    <row r="194" spans="1:7" ht="76.5" customHeight="1">
      <c r="A194" s="278" t="s">
        <v>1790</v>
      </c>
      <c r="B194" s="232" t="s">
        <v>1645</v>
      </c>
      <c r="C194" s="232" t="s">
        <v>1646</v>
      </c>
      <c r="D194" s="271">
        <v>3</v>
      </c>
      <c r="E194" s="566"/>
      <c r="F194" s="292">
        <f t="shared" si="3"/>
        <v>0</v>
      </c>
      <c r="G194" s="279"/>
    </row>
    <row r="195" spans="1:7" ht="76.5" customHeight="1">
      <c r="A195" s="278" t="s">
        <v>1791</v>
      </c>
      <c r="B195" s="232" t="s">
        <v>1648</v>
      </c>
      <c r="C195" s="232" t="s">
        <v>1646</v>
      </c>
      <c r="D195" s="271">
        <v>2</v>
      </c>
      <c r="E195" s="566"/>
      <c r="F195" s="292">
        <f t="shared" si="3"/>
        <v>0</v>
      </c>
      <c r="G195" s="279"/>
    </row>
    <row r="196" spans="1:7">
      <c r="A196" s="276" t="s">
        <v>1792</v>
      </c>
      <c r="B196" s="277" t="s">
        <v>1581</v>
      </c>
      <c r="C196" s="232"/>
      <c r="D196" s="271"/>
      <c r="E196" s="292"/>
      <c r="F196" s="287"/>
      <c r="G196" s="279"/>
    </row>
    <row r="197" spans="1:7" ht="125.25" customHeight="1">
      <c r="A197" s="276"/>
      <c r="B197" s="681" t="s">
        <v>1582</v>
      </c>
      <c r="C197" s="682"/>
      <c r="D197" s="682"/>
      <c r="E197" s="682"/>
      <c r="F197" s="682"/>
      <c r="G197" s="279"/>
    </row>
    <row r="198" spans="1:7" ht="85.5" customHeight="1">
      <c r="A198" s="278" t="s">
        <v>1793</v>
      </c>
      <c r="B198" s="232" t="s">
        <v>1584</v>
      </c>
      <c r="C198" s="232" t="s">
        <v>1382</v>
      </c>
      <c r="D198" s="271">
        <v>1</v>
      </c>
      <c r="E198" s="566"/>
      <c r="F198" s="292">
        <f t="shared" si="3"/>
        <v>0</v>
      </c>
      <c r="G198" s="279"/>
    </row>
    <row r="199" spans="1:7">
      <c r="A199" s="276" t="s">
        <v>1794</v>
      </c>
      <c r="B199" s="277" t="s">
        <v>1795</v>
      </c>
      <c r="C199" s="232"/>
      <c r="D199" s="271"/>
      <c r="E199" s="292"/>
      <c r="F199" s="287"/>
      <c r="G199" s="279"/>
    </row>
    <row r="200" spans="1:7" ht="75.75" customHeight="1">
      <c r="A200" s="276"/>
      <c r="B200" s="681" t="s">
        <v>3161</v>
      </c>
      <c r="C200" s="682"/>
      <c r="D200" s="682"/>
      <c r="E200" s="682"/>
      <c r="F200" s="682"/>
      <c r="G200" s="279"/>
    </row>
    <row r="201" spans="1:7">
      <c r="A201" s="278" t="s">
        <v>1796</v>
      </c>
      <c r="B201" s="232" t="s">
        <v>1797</v>
      </c>
      <c r="C201" s="232" t="s">
        <v>1382</v>
      </c>
      <c r="D201" s="271">
        <v>75</v>
      </c>
      <c r="E201" s="566"/>
      <c r="F201" s="292">
        <f t="shared" si="3"/>
        <v>0</v>
      </c>
      <c r="G201" s="279"/>
    </row>
    <row r="202" spans="1:7">
      <c r="A202" s="276" t="s">
        <v>1798</v>
      </c>
      <c r="B202" s="277" t="s">
        <v>1799</v>
      </c>
      <c r="C202" s="232"/>
      <c r="D202" s="271"/>
      <c r="E202" s="566"/>
      <c r="F202" s="292"/>
      <c r="G202" s="279"/>
    </row>
    <row r="203" spans="1:7" ht="40.5">
      <c r="A203" s="278" t="s">
        <v>1800</v>
      </c>
      <c r="B203" s="232" t="s">
        <v>1801</v>
      </c>
      <c r="C203" s="232" t="s">
        <v>1383</v>
      </c>
      <c r="D203" s="271">
        <v>75</v>
      </c>
      <c r="E203" s="566"/>
      <c r="F203" s="292">
        <f t="shared" si="3"/>
        <v>0</v>
      </c>
      <c r="G203" s="279"/>
    </row>
    <row r="204" spans="1:7" ht="40.5">
      <c r="A204" s="278" t="s">
        <v>1802</v>
      </c>
      <c r="B204" s="232" t="s">
        <v>1803</v>
      </c>
      <c r="C204" s="232" t="s">
        <v>1383</v>
      </c>
      <c r="D204" s="271">
        <v>75</v>
      </c>
      <c r="E204" s="566"/>
      <c r="F204" s="292">
        <f t="shared" si="3"/>
        <v>0</v>
      </c>
      <c r="G204" s="279"/>
    </row>
    <row r="205" spans="1:7">
      <c r="A205" s="276" t="s">
        <v>1804</v>
      </c>
      <c r="B205" s="277" t="s">
        <v>1805</v>
      </c>
      <c r="C205" s="232"/>
      <c r="D205" s="271"/>
      <c r="E205" s="292"/>
      <c r="F205" s="287"/>
      <c r="G205" s="279"/>
    </row>
    <row r="206" spans="1:7">
      <c r="A206" s="276" t="s">
        <v>1806</v>
      </c>
      <c r="B206" s="277" t="s">
        <v>1553</v>
      </c>
      <c r="C206" s="232"/>
      <c r="D206" s="271"/>
      <c r="E206" s="292"/>
      <c r="F206" s="287"/>
      <c r="G206" s="279"/>
    </row>
    <row r="207" spans="1:7">
      <c r="A207" s="276" t="s">
        <v>1807</v>
      </c>
      <c r="B207" s="277" t="s">
        <v>1555</v>
      </c>
      <c r="C207" s="232"/>
      <c r="D207" s="271"/>
      <c r="E207" s="292"/>
      <c r="F207" s="287"/>
      <c r="G207" s="279"/>
    </row>
    <row r="208" spans="1:7" ht="84" customHeight="1">
      <c r="A208" s="276"/>
      <c r="B208" s="681" t="s">
        <v>1556</v>
      </c>
      <c r="C208" s="682"/>
      <c r="D208" s="682"/>
      <c r="E208" s="682"/>
      <c r="F208" s="682"/>
      <c r="G208" s="279"/>
    </row>
    <row r="209" spans="1:7" ht="33.75" customHeight="1">
      <c r="A209" s="278" t="s">
        <v>1808</v>
      </c>
      <c r="B209" s="232" t="s">
        <v>1623</v>
      </c>
      <c r="C209" s="232" t="s">
        <v>1559</v>
      </c>
      <c r="D209" s="271">
        <v>8</v>
      </c>
      <c r="E209" s="566"/>
      <c r="F209" s="292">
        <f t="shared" si="3"/>
        <v>0</v>
      </c>
      <c r="G209" s="279"/>
    </row>
    <row r="210" spans="1:7" ht="33.75" customHeight="1">
      <c r="A210" s="278" t="s">
        <v>1809</v>
      </c>
      <c r="B210" s="232" t="s">
        <v>1563</v>
      </c>
      <c r="C210" s="232" t="s">
        <v>1559</v>
      </c>
      <c r="D210" s="271">
        <v>8</v>
      </c>
      <c r="E210" s="566"/>
      <c r="F210" s="292">
        <f t="shared" si="3"/>
        <v>0</v>
      </c>
      <c r="G210" s="279"/>
    </row>
    <row r="211" spans="1:7" ht="33.75" customHeight="1">
      <c r="A211" s="278" t="s">
        <v>1810</v>
      </c>
      <c r="B211" s="232" t="s">
        <v>1565</v>
      </c>
      <c r="C211" s="232" t="s">
        <v>1559</v>
      </c>
      <c r="D211" s="271">
        <v>8</v>
      </c>
      <c r="E211" s="566"/>
      <c r="F211" s="292">
        <f t="shared" si="3"/>
        <v>0</v>
      </c>
      <c r="G211" s="279"/>
    </row>
    <row r="212" spans="1:7" ht="33.75" customHeight="1">
      <c r="A212" s="278" t="s">
        <v>1811</v>
      </c>
      <c r="B212" s="232" t="s">
        <v>1567</v>
      </c>
      <c r="C212" s="232" t="s">
        <v>1559</v>
      </c>
      <c r="D212" s="271">
        <v>24</v>
      </c>
      <c r="E212" s="566"/>
      <c r="F212" s="292">
        <f t="shared" si="3"/>
        <v>0</v>
      </c>
      <c r="G212" s="279"/>
    </row>
    <row r="213" spans="1:7">
      <c r="A213" s="276" t="s">
        <v>1812</v>
      </c>
      <c r="B213" s="277" t="s">
        <v>1569</v>
      </c>
      <c r="C213" s="232"/>
      <c r="D213" s="271"/>
      <c r="E213" s="566"/>
      <c r="F213" s="287"/>
      <c r="G213" s="279"/>
    </row>
    <row r="214" spans="1:7" ht="75" customHeight="1">
      <c r="A214" s="276"/>
      <c r="B214" s="681" t="s">
        <v>1570</v>
      </c>
      <c r="C214" s="682"/>
      <c r="D214" s="682"/>
      <c r="E214" s="682"/>
      <c r="F214" s="682"/>
      <c r="G214" s="279"/>
    </row>
    <row r="215" spans="1:7" ht="90.75" customHeight="1">
      <c r="A215" s="278" t="s">
        <v>1813</v>
      </c>
      <c r="B215" s="232" t="s">
        <v>1572</v>
      </c>
      <c r="C215" s="232" t="s">
        <v>1559</v>
      </c>
      <c r="D215" s="271">
        <v>6</v>
      </c>
      <c r="E215" s="566"/>
      <c r="F215" s="292">
        <f t="shared" si="3"/>
        <v>0</v>
      </c>
      <c r="G215" s="279"/>
    </row>
    <row r="216" spans="1:7" ht="90.75" customHeight="1">
      <c r="A216" s="278" t="s">
        <v>1814</v>
      </c>
      <c r="B216" s="232" t="s">
        <v>1630</v>
      </c>
      <c r="C216" s="232" t="s">
        <v>1559</v>
      </c>
      <c r="D216" s="271">
        <v>1</v>
      </c>
      <c r="E216" s="566"/>
      <c r="F216" s="292">
        <f t="shared" si="3"/>
        <v>0</v>
      </c>
      <c r="G216" s="279"/>
    </row>
    <row r="217" spans="1:7" ht="25.5" customHeight="1">
      <c r="A217" s="278" t="s">
        <v>1815</v>
      </c>
      <c r="B217" s="232" t="s">
        <v>1574</v>
      </c>
      <c r="C217" s="232"/>
      <c r="D217" s="271"/>
      <c r="E217" s="566"/>
      <c r="F217" s="292"/>
      <c r="G217" s="279"/>
    </row>
    <row r="218" spans="1:7" ht="36.75" customHeight="1">
      <c r="A218" s="278"/>
      <c r="B218" s="232" t="s">
        <v>1575</v>
      </c>
      <c r="C218" s="232" t="s">
        <v>576</v>
      </c>
      <c r="D218" s="271">
        <v>1</v>
      </c>
      <c r="E218" s="566"/>
      <c r="F218" s="292">
        <f t="shared" si="3"/>
        <v>0</v>
      </c>
      <c r="G218" s="279"/>
    </row>
    <row r="219" spans="1:7" ht="36.75" customHeight="1">
      <c r="A219" s="278" t="s">
        <v>1816</v>
      </c>
      <c r="B219" s="232" t="s">
        <v>1643</v>
      </c>
      <c r="C219" s="232" t="s">
        <v>1559</v>
      </c>
      <c r="D219" s="271">
        <v>8</v>
      </c>
      <c r="E219" s="566"/>
      <c r="F219" s="292">
        <f t="shared" si="3"/>
        <v>0</v>
      </c>
      <c r="G219" s="279"/>
    </row>
    <row r="220" spans="1:7" ht="90" customHeight="1">
      <c r="A220" s="278" t="s">
        <v>1817</v>
      </c>
      <c r="B220" s="232" t="s">
        <v>1645</v>
      </c>
      <c r="C220" s="232" t="s">
        <v>1646</v>
      </c>
      <c r="D220" s="271">
        <v>1</v>
      </c>
      <c r="E220" s="566"/>
      <c r="F220" s="292">
        <f t="shared" si="3"/>
        <v>0</v>
      </c>
      <c r="G220" s="279"/>
    </row>
    <row r="221" spans="1:7" ht="90" customHeight="1">
      <c r="A221" s="278" t="s">
        <v>1818</v>
      </c>
      <c r="B221" s="232" t="s">
        <v>1648</v>
      </c>
      <c r="C221" s="232" t="s">
        <v>1646</v>
      </c>
      <c r="D221" s="271">
        <v>2</v>
      </c>
      <c r="E221" s="566"/>
      <c r="F221" s="292">
        <f t="shared" si="3"/>
        <v>0</v>
      </c>
      <c r="G221" s="279"/>
    </row>
    <row r="222" spans="1:7">
      <c r="A222" s="276" t="s">
        <v>1819</v>
      </c>
      <c r="B222" s="277" t="s">
        <v>1581</v>
      </c>
      <c r="C222" s="232"/>
      <c r="D222" s="271"/>
      <c r="E222" s="292"/>
      <c r="F222" s="287"/>
      <c r="G222" s="279"/>
    </row>
    <row r="223" spans="1:7" ht="132" customHeight="1">
      <c r="A223" s="276"/>
      <c r="B223" s="681" t="s">
        <v>1582</v>
      </c>
      <c r="C223" s="682"/>
      <c r="D223" s="682"/>
      <c r="E223" s="682"/>
      <c r="F223" s="682"/>
      <c r="G223" s="279"/>
    </row>
    <row r="224" spans="1:7" ht="27">
      <c r="A224" s="278" t="s">
        <v>1820</v>
      </c>
      <c r="B224" s="232" t="s">
        <v>1821</v>
      </c>
      <c r="C224" s="232" t="s">
        <v>1382</v>
      </c>
      <c r="D224" s="271">
        <v>1</v>
      </c>
      <c r="E224" s="566"/>
      <c r="F224" s="292">
        <f t="shared" ref="F224:F231" si="4">ROUND(D224*E224,0)</f>
        <v>0</v>
      </c>
      <c r="G224" s="279"/>
    </row>
    <row r="225" spans="1:7">
      <c r="A225" s="276" t="s">
        <v>1822</v>
      </c>
      <c r="B225" s="277" t="s">
        <v>1588</v>
      </c>
      <c r="C225" s="232"/>
      <c r="D225" s="271"/>
      <c r="E225" s="566"/>
      <c r="F225" s="292"/>
      <c r="G225" s="279"/>
    </row>
    <row r="226" spans="1:7" ht="27">
      <c r="A226" s="278"/>
      <c r="B226" s="232" t="s">
        <v>1589</v>
      </c>
      <c r="C226" s="232"/>
      <c r="D226" s="271"/>
      <c r="E226" s="566"/>
      <c r="F226" s="292"/>
      <c r="G226" s="279"/>
    </row>
    <row r="227" spans="1:7" ht="24.75" customHeight="1">
      <c r="A227" s="278" t="s">
        <v>1823</v>
      </c>
      <c r="B227" s="232" t="s">
        <v>1591</v>
      </c>
      <c r="C227" s="232" t="s">
        <v>1559</v>
      </c>
      <c r="D227" s="271">
        <v>2</v>
      </c>
      <c r="E227" s="566"/>
      <c r="F227" s="292">
        <f t="shared" si="4"/>
        <v>0</v>
      </c>
      <c r="G227" s="279"/>
    </row>
    <row r="228" spans="1:7" ht="24.75" customHeight="1">
      <c r="A228" s="278" t="s">
        <v>1824</v>
      </c>
      <c r="B228" s="232" t="s">
        <v>1663</v>
      </c>
      <c r="C228" s="232" t="s">
        <v>1383</v>
      </c>
      <c r="D228" s="271">
        <v>250</v>
      </c>
      <c r="E228" s="566"/>
      <c r="F228" s="292">
        <f t="shared" si="4"/>
        <v>0</v>
      </c>
      <c r="G228" s="279"/>
    </row>
    <row r="229" spans="1:7" ht="27">
      <c r="A229" s="276" t="s">
        <v>1825</v>
      </c>
      <c r="B229" s="277" t="s">
        <v>1607</v>
      </c>
      <c r="C229" s="232"/>
      <c r="D229" s="271"/>
      <c r="E229" s="566"/>
      <c r="F229" s="292"/>
      <c r="G229" s="279"/>
    </row>
    <row r="230" spans="1:7" ht="48.75" customHeight="1">
      <c r="A230" s="278" t="s">
        <v>1826</v>
      </c>
      <c r="B230" s="232" t="s">
        <v>1827</v>
      </c>
      <c r="C230" s="232" t="s">
        <v>1383</v>
      </c>
      <c r="D230" s="271">
        <v>25</v>
      </c>
      <c r="E230" s="566"/>
      <c r="F230" s="292">
        <f t="shared" si="4"/>
        <v>0</v>
      </c>
      <c r="G230" s="279"/>
    </row>
    <row r="231" spans="1:7" ht="35.25" customHeight="1">
      <c r="A231" s="240" t="s">
        <v>1828</v>
      </c>
      <c r="B231" s="282" t="s">
        <v>1611</v>
      </c>
      <c r="C231" s="251" t="s">
        <v>1382</v>
      </c>
      <c r="D231" s="273">
        <v>10</v>
      </c>
      <c r="E231" s="566"/>
      <c r="F231" s="292">
        <f t="shared" si="4"/>
        <v>0</v>
      </c>
      <c r="G231" s="279"/>
    </row>
    <row r="232" spans="1:7" ht="14.25" thickBot="1">
      <c r="B232" s="283"/>
      <c r="G232" s="275"/>
    </row>
    <row r="233" spans="1:7" ht="32.25" customHeight="1" thickBot="1">
      <c r="A233" s="677" t="s">
        <v>2013</v>
      </c>
      <c r="B233" s="678"/>
      <c r="C233" s="678"/>
      <c r="D233" s="678"/>
      <c r="E233" s="679">
        <f>ROUND(SUM(F7:F231),0)</f>
        <v>0</v>
      </c>
      <c r="F233" s="680"/>
      <c r="G233" s="275"/>
    </row>
    <row r="234" spans="1:7">
      <c r="G234" s="275"/>
    </row>
    <row r="1315" spans="1:12">
      <c r="A1315" s="284"/>
      <c r="B1315" s="284"/>
      <c r="C1315" s="284"/>
      <c r="D1315" s="285"/>
      <c r="E1315" s="294"/>
      <c r="F1315" s="289"/>
      <c r="H1315" s="284"/>
      <c r="I1315" s="284"/>
      <c r="J1315" s="284"/>
      <c r="K1315" s="284"/>
      <c r="L1315" s="284"/>
    </row>
    <row r="1316" spans="1:12">
      <c r="A1316" s="284"/>
      <c r="B1316" s="284"/>
      <c r="C1316" s="284"/>
      <c r="D1316" s="285"/>
      <c r="E1316" s="294"/>
      <c r="F1316" s="289"/>
      <c r="H1316" s="284"/>
      <c r="I1316" s="284"/>
      <c r="J1316" s="284"/>
      <c r="K1316" s="284"/>
      <c r="L1316" s="284"/>
    </row>
    <row r="1317" spans="1:12">
      <c r="A1317" s="284"/>
      <c r="B1317" s="284"/>
      <c r="C1317" s="284"/>
      <c r="D1317" s="285"/>
      <c r="E1317" s="294"/>
      <c r="F1317" s="289"/>
      <c r="H1317" s="284"/>
      <c r="I1317" s="284"/>
      <c r="J1317" s="284"/>
      <c r="K1317" s="284"/>
      <c r="L1317" s="284"/>
    </row>
    <row r="1318" spans="1:12">
      <c r="A1318" s="284"/>
      <c r="B1318" s="284"/>
      <c r="C1318" s="284"/>
      <c r="D1318" s="285"/>
      <c r="E1318" s="294"/>
      <c r="F1318" s="289"/>
      <c r="H1318" s="284"/>
      <c r="I1318" s="284"/>
      <c r="J1318" s="284"/>
      <c r="K1318" s="284"/>
      <c r="L1318" s="284"/>
    </row>
    <row r="1319" spans="1:12">
      <c r="A1319" s="284"/>
      <c r="B1319" s="284"/>
      <c r="C1319" s="284"/>
      <c r="D1319" s="285"/>
      <c r="E1319" s="294"/>
      <c r="F1319" s="289"/>
      <c r="H1319" s="284"/>
      <c r="I1319" s="284"/>
      <c r="J1319" s="284"/>
      <c r="K1319" s="284"/>
      <c r="L1319" s="284"/>
    </row>
    <row r="1320" spans="1:12">
      <c r="A1320" s="284"/>
      <c r="B1320" s="284"/>
      <c r="C1320" s="284"/>
      <c r="D1320" s="285"/>
      <c r="E1320" s="294"/>
      <c r="F1320" s="289"/>
      <c r="H1320" s="284"/>
      <c r="I1320" s="284"/>
      <c r="J1320" s="284"/>
      <c r="K1320" s="284"/>
      <c r="L1320" s="284"/>
    </row>
    <row r="1321" spans="1:12">
      <c r="A1321" s="284"/>
      <c r="B1321" s="284"/>
      <c r="C1321" s="284"/>
      <c r="D1321" s="285"/>
      <c r="E1321" s="294"/>
      <c r="F1321" s="289"/>
      <c r="H1321" s="284"/>
      <c r="I1321" s="284"/>
      <c r="J1321" s="284"/>
      <c r="K1321" s="284"/>
      <c r="L1321" s="284"/>
    </row>
    <row r="1322" spans="1:12">
      <c r="A1322" s="284"/>
      <c r="B1322" s="284"/>
      <c r="C1322" s="284"/>
      <c r="D1322" s="285"/>
      <c r="E1322" s="294"/>
      <c r="F1322" s="289"/>
      <c r="H1322" s="284"/>
      <c r="I1322" s="284"/>
      <c r="J1322" s="284"/>
      <c r="K1322" s="284"/>
      <c r="L1322" s="284"/>
    </row>
    <row r="1323" spans="1:12">
      <c r="A1323" s="284"/>
      <c r="B1323" s="284"/>
      <c r="C1323" s="284"/>
      <c r="D1323" s="285"/>
      <c r="E1323" s="294"/>
      <c r="F1323" s="289"/>
      <c r="H1323" s="284"/>
      <c r="I1323" s="284"/>
      <c r="J1323" s="284"/>
      <c r="K1323" s="284"/>
      <c r="L1323" s="284"/>
    </row>
    <row r="1324" spans="1:12">
      <c r="A1324" s="284"/>
      <c r="B1324" s="284"/>
      <c r="C1324" s="284"/>
      <c r="D1324" s="285"/>
      <c r="E1324" s="294"/>
      <c r="F1324" s="289"/>
      <c r="H1324" s="284"/>
      <c r="I1324" s="284"/>
      <c r="J1324" s="284"/>
      <c r="K1324" s="284"/>
      <c r="L1324" s="284"/>
    </row>
    <row r="1325" spans="1:12">
      <c r="A1325" s="284"/>
      <c r="B1325" s="284"/>
      <c r="C1325" s="284"/>
      <c r="D1325" s="285"/>
      <c r="E1325" s="294"/>
      <c r="F1325" s="289"/>
      <c r="H1325" s="284"/>
      <c r="I1325" s="284"/>
      <c r="J1325" s="284"/>
      <c r="K1325" s="284"/>
      <c r="L1325" s="284"/>
    </row>
    <row r="1326" spans="1:12">
      <c r="A1326" s="284"/>
      <c r="B1326" s="284"/>
      <c r="C1326" s="284"/>
      <c r="D1326" s="285"/>
      <c r="E1326" s="294"/>
      <c r="F1326" s="289"/>
      <c r="H1326" s="284"/>
      <c r="I1326" s="284"/>
      <c r="J1326" s="284"/>
      <c r="K1326" s="284"/>
      <c r="L1326" s="284"/>
    </row>
    <row r="1327" spans="1:12">
      <c r="A1327" s="284"/>
      <c r="B1327" s="284"/>
      <c r="C1327" s="284"/>
      <c r="D1327" s="285"/>
      <c r="E1327" s="294"/>
      <c r="F1327" s="289"/>
      <c r="H1327" s="284"/>
      <c r="I1327" s="284"/>
      <c r="J1327" s="284"/>
      <c r="K1327" s="284"/>
      <c r="L1327" s="284"/>
    </row>
    <row r="1328" spans="1:12">
      <c r="A1328" s="284"/>
      <c r="B1328" s="284"/>
      <c r="C1328" s="284"/>
      <c r="D1328" s="285"/>
      <c r="E1328" s="294"/>
      <c r="F1328" s="289"/>
      <c r="H1328" s="284"/>
      <c r="I1328" s="284"/>
      <c r="J1328" s="284"/>
      <c r="K1328" s="284"/>
      <c r="L1328" s="284"/>
    </row>
    <row r="1329" spans="1:12">
      <c r="A1329" s="284"/>
      <c r="B1329" s="284"/>
      <c r="C1329" s="284"/>
      <c r="D1329" s="285"/>
      <c r="E1329" s="294"/>
      <c r="F1329" s="289"/>
      <c r="H1329" s="284"/>
      <c r="I1329" s="284"/>
      <c r="J1329" s="284"/>
      <c r="K1329" s="284"/>
      <c r="L1329" s="284"/>
    </row>
    <row r="1330" spans="1:12">
      <c r="A1330" s="284"/>
      <c r="B1330" s="284"/>
      <c r="C1330" s="284"/>
      <c r="D1330" s="285"/>
      <c r="E1330" s="294"/>
      <c r="F1330" s="289"/>
      <c r="H1330" s="284"/>
      <c r="I1330" s="284"/>
      <c r="J1330" s="284"/>
      <c r="K1330" s="284"/>
      <c r="L1330" s="284"/>
    </row>
    <row r="1331" spans="1:12">
      <c r="A1331" s="284"/>
      <c r="B1331" s="284"/>
      <c r="C1331" s="284"/>
      <c r="D1331" s="285"/>
      <c r="E1331" s="294"/>
      <c r="F1331" s="289"/>
      <c r="H1331" s="284"/>
      <c r="I1331" s="284"/>
      <c r="J1331" s="284"/>
      <c r="K1331" s="284"/>
      <c r="L1331" s="284"/>
    </row>
    <row r="1332" spans="1:12">
      <c r="A1332" s="284"/>
      <c r="B1332" s="284"/>
      <c r="C1332" s="284"/>
      <c r="D1332" s="285"/>
      <c r="E1332" s="294"/>
      <c r="F1332" s="289"/>
      <c r="H1332" s="284"/>
      <c r="I1332" s="284"/>
      <c r="J1332" s="284"/>
      <c r="K1332" s="284"/>
      <c r="L1332" s="284"/>
    </row>
    <row r="1333" spans="1:12">
      <c r="A1333" s="284"/>
      <c r="B1333" s="284"/>
      <c r="C1333" s="284"/>
      <c r="D1333" s="285"/>
      <c r="E1333" s="294"/>
      <c r="F1333" s="289"/>
      <c r="H1333" s="284"/>
      <c r="I1333" s="284"/>
      <c r="J1333" s="284"/>
      <c r="K1333" s="284"/>
      <c r="L1333" s="284"/>
    </row>
    <row r="1334" spans="1:12">
      <c r="A1334" s="284"/>
      <c r="B1334" s="284"/>
      <c r="C1334" s="284"/>
      <c r="D1334" s="285"/>
      <c r="E1334" s="294"/>
      <c r="F1334" s="289"/>
      <c r="H1334" s="284"/>
      <c r="I1334" s="284"/>
      <c r="J1334" s="284"/>
      <c r="K1334" s="284"/>
      <c r="L1334" s="284"/>
    </row>
    <row r="1335" spans="1:12">
      <c r="A1335" s="284"/>
      <c r="B1335" s="284"/>
      <c r="C1335" s="284"/>
      <c r="D1335" s="285"/>
      <c r="E1335" s="294"/>
      <c r="F1335" s="289"/>
      <c r="H1335" s="284"/>
      <c r="I1335" s="284"/>
      <c r="J1335" s="284"/>
      <c r="K1335" s="284"/>
      <c r="L1335" s="284"/>
    </row>
    <row r="1336" spans="1:12">
      <c r="A1336" s="284"/>
      <c r="B1336" s="284"/>
      <c r="C1336" s="284"/>
      <c r="D1336" s="285"/>
      <c r="E1336" s="294"/>
      <c r="F1336" s="289"/>
      <c r="H1336" s="284"/>
      <c r="I1336" s="284"/>
      <c r="J1336" s="284"/>
      <c r="K1336" s="284"/>
      <c r="L1336" s="284"/>
    </row>
    <row r="1337" spans="1:12">
      <c r="A1337" s="284"/>
      <c r="B1337" s="284"/>
      <c r="C1337" s="284"/>
      <c r="D1337" s="285"/>
      <c r="E1337" s="294"/>
      <c r="F1337" s="289"/>
      <c r="H1337" s="284"/>
      <c r="I1337" s="284"/>
      <c r="J1337" s="284"/>
      <c r="K1337" s="284"/>
      <c r="L1337" s="284"/>
    </row>
    <row r="1338" spans="1:12">
      <c r="A1338" s="284"/>
      <c r="B1338" s="284"/>
      <c r="C1338" s="284"/>
      <c r="D1338" s="285"/>
      <c r="E1338" s="294"/>
      <c r="F1338" s="289"/>
      <c r="H1338" s="284"/>
      <c r="I1338" s="284"/>
      <c r="J1338" s="284"/>
      <c r="K1338" s="284"/>
      <c r="L1338" s="284"/>
    </row>
    <row r="1339" spans="1:12">
      <c r="A1339" s="284"/>
      <c r="B1339" s="284"/>
      <c r="C1339" s="284"/>
      <c r="D1339" s="285"/>
      <c r="E1339" s="294"/>
      <c r="F1339" s="289"/>
      <c r="H1339" s="284"/>
      <c r="I1339" s="284"/>
      <c r="J1339" s="284"/>
      <c r="K1339" s="284"/>
      <c r="L1339" s="284"/>
    </row>
    <row r="1340" spans="1:12">
      <c r="A1340" s="284"/>
      <c r="B1340" s="284"/>
      <c r="C1340" s="284"/>
      <c r="D1340" s="285"/>
      <c r="E1340" s="294"/>
      <c r="F1340" s="289"/>
      <c r="H1340" s="284"/>
      <c r="I1340" s="284"/>
      <c r="J1340" s="284"/>
      <c r="K1340" s="284"/>
      <c r="L1340" s="284"/>
    </row>
    <row r="1341" spans="1:12">
      <c r="A1341" s="284"/>
      <c r="B1341" s="284"/>
      <c r="C1341" s="284"/>
      <c r="D1341" s="285"/>
      <c r="E1341" s="294"/>
      <c r="F1341" s="289"/>
      <c r="H1341" s="284"/>
      <c r="I1341" s="284"/>
      <c r="J1341" s="284"/>
      <c r="K1341" s="284"/>
      <c r="L1341" s="284"/>
    </row>
    <row r="1342" spans="1:12">
      <c r="A1342" s="284"/>
      <c r="B1342" s="284"/>
      <c r="C1342" s="284"/>
      <c r="D1342" s="285"/>
      <c r="E1342" s="294"/>
      <c r="F1342" s="289"/>
      <c r="H1342" s="284"/>
      <c r="I1342" s="284"/>
      <c r="J1342" s="284"/>
      <c r="K1342" s="284"/>
      <c r="L1342" s="284"/>
    </row>
    <row r="1343" spans="1:12">
      <c r="A1343" s="284"/>
      <c r="B1343" s="284"/>
      <c r="C1343" s="284"/>
      <c r="D1343" s="285"/>
      <c r="E1343" s="294"/>
      <c r="F1343" s="289"/>
      <c r="H1343" s="284"/>
      <c r="I1343" s="284"/>
      <c r="J1343" s="284"/>
      <c r="K1343" s="284"/>
      <c r="L1343" s="284"/>
    </row>
    <row r="1344" spans="1:12">
      <c r="A1344" s="284"/>
      <c r="B1344" s="284"/>
      <c r="C1344" s="284"/>
      <c r="D1344" s="285"/>
      <c r="E1344" s="294"/>
      <c r="F1344" s="289"/>
      <c r="H1344" s="284"/>
      <c r="I1344" s="284"/>
      <c r="J1344" s="284"/>
      <c r="K1344" s="284"/>
      <c r="L1344" s="284"/>
    </row>
    <row r="1345" spans="1:12">
      <c r="A1345" s="284"/>
      <c r="B1345" s="284"/>
      <c r="C1345" s="284"/>
      <c r="D1345" s="285"/>
      <c r="E1345" s="294"/>
      <c r="F1345" s="289"/>
      <c r="H1345" s="284"/>
      <c r="I1345" s="284"/>
      <c r="J1345" s="284"/>
      <c r="K1345" s="284"/>
      <c r="L1345" s="284"/>
    </row>
    <row r="1346" spans="1:12">
      <c r="A1346" s="284"/>
      <c r="B1346" s="284"/>
      <c r="C1346" s="284"/>
      <c r="D1346" s="285"/>
      <c r="E1346" s="294"/>
      <c r="F1346" s="289"/>
      <c r="H1346" s="284"/>
      <c r="I1346" s="284"/>
      <c r="J1346" s="284"/>
      <c r="K1346" s="284"/>
      <c r="L1346" s="284"/>
    </row>
    <row r="1347" spans="1:12">
      <c r="A1347" s="284"/>
      <c r="B1347" s="284"/>
      <c r="C1347" s="284"/>
      <c r="D1347" s="285"/>
      <c r="E1347" s="294"/>
      <c r="F1347" s="289"/>
      <c r="H1347" s="284"/>
      <c r="I1347" s="284"/>
      <c r="J1347" s="284"/>
      <c r="K1347" s="284"/>
      <c r="L1347" s="284"/>
    </row>
    <row r="1348" spans="1:12">
      <c r="A1348" s="284"/>
      <c r="B1348" s="284"/>
      <c r="C1348" s="284"/>
      <c r="D1348" s="285"/>
      <c r="E1348" s="294"/>
      <c r="F1348" s="289"/>
      <c r="H1348" s="284"/>
      <c r="I1348" s="284"/>
      <c r="J1348" s="284"/>
      <c r="K1348" s="284"/>
      <c r="L1348" s="284"/>
    </row>
    <row r="1349" spans="1:12">
      <c r="A1349" s="284"/>
      <c r="B1349" s="284"/>
      <c r="C1349" s="284"/>
      <c r="D1349" s="285"/>
      <c r="E1349" s="294"/>
      <c r="F1349" s="289"/>
      <c r="H1349" s="284"/>
      <c r="I1349" s="284"/>
      <c r="J1349" s="284"/>
      <c r="K1349" s="284"/>
      <c r="L1349" s="284"/>
    </row>
    <row r="1350" spans="1:12">
      <c r="A1350" s="284"/>
      <c r="B1350" s="284"/>
      <c r="C1350" s="284"/>
      <c r="D1350" s="285"/>
      <c r="E1350" s="294"/>
      <c r="F1350" s="289"/>
      <c r="H1350" s="284"/>
      <c r="I1350" s="284"/>
      <c r="J1350" s="284"/>
      <c r="K1350" s="284"/>
      <c r="L1350" s="284"/>
    </row>
    <row r="1351" spans="1:12">
      <c r="A1351" s="284"/>
      <c r="B1351" s="284"/>
      <c r="C1351" s="284"/>
      <c r="D1351" s="285"/>
      <c r="E1351" s="294"/>
      <c r="F1351" s="289"/>
      <c r="H1351" s="284"/>
      <c r="I1351" s="284"/>
      <c r="J1351" s="284"/>
      <c r="K1351" s="284"/>
      <c r="L1351" s="284"/>
    </row>
    <row r="1352" spans="1:12">
      <c r="A1352" s="284"/>
      <c r="B1352" s="284"/>
      <c r="C1352" s="284"/>
      <c r="D1352" s="285"/>
      <c r="E1352" s="294"/>
      <c r="F1352" s="289"/>
      <c r="H1352" s="284"/>
      <c r="I1352" s="284"/>
      <c r="J1352" s="284"/>
      <c r="K1352" s="284"/>
      <c r="L1352" s="284"/>
    </row>
    <row r="1353" spans="1:12">
      <c r="A1353" s="284"/>
      <c r="B1353" s="284"/>
      <c r="C1353" s="284"/>
      <c r="D1353" s="285"/>
      <c r="E1353" s="294"/>
      <c r="F1353" s="289"/>
      <c r="H1353" s="284"/>
      <c r="I1353" s="284"/>
      <c r="J1353" s="284"/>
      <c r="K1353" s="284"/>
      <c r="L1353" s="284"/>
    </row>
    <row r="1354" spans="1:12">
      <c r="A1354" s="284"/>
      <c r="B1354" s="284"/>
      <c r="C1354" s="284"/>
      <c r="D1354" s="285"/>
      <c r="E1354" s="294"/>
      <c r="F1354" s="289"/>
      <c r="H1354" s="284"/>
      <c r="I1354" s="284"/>
      <c r="J1354" s="284"/>
      <c r="K1354" s="284"/>
      <c r="L1354" s="284"/>
    </row>
    <row r="1355" spans="1:12">
      <c r="A1355" s="284"/>
      <c r="B1355" s="284"/>
      <c r="C1355" s="284"/>
      <c r="D1355" s="285"/>
      <c r="E1355" s="294"/>
      <c r="F1355" s="289"/>
      <c r="H1355" s="284"/>
      <c r="I1355" s="284"/>
      <c r="J1355" s="284"/>
      <c r="K1355" s="284"/>
      <c r="L1355" s="284"/>
    </row>
    <row r="1356" spans="1:12">
      <c r="A1356" s="284"/>
      <c r="B1356" s="284"/>
      <c r="C1356" s="284"/>
      <c r="D1356" s="285"/>
      <c r="E1356" s="294"/>
      <c r="F1356" s="289"/>
      <c r="H1356" s="284"/>
      <c r="I1356" s="284"/>
      <c r="J1356" s="284"/>
      <c r="K1356" s="284"/>
      <c r="L1356" s="284"/>
    </row>
    <row r="1357" spans="1:12">
      <c r="A1357" s="284"/>
      <c r="B1357" s="284"/>
      <c r="C1357" s="284"/>
      <c r="D1357" s="285"/>
      <c r="E1357" s="294"/>
      <c r="F1357" s="289"/>
      <c r="H1357" s="284"/>
      <c r="I1357" s="284"/>
      <c r="J1357" s="284"/>
      <c r="K1357" s="284"/>
      <c r="L1357" s="284"/>
    </row>
    <row r="1358" spans="1:12">
      <c r="A1358" s="284"/>
      <c r="B1358" s="284"/>
      <c r="C1358" s="284"/>
      <c r="D1358" s="285"/>
      <c r="E1358" s="294"/>
      <c r="F1358" s="289"/>
      <c r="H1358" s="284"/>
      <c r="I1358" s="284"/>
      <c r="J1358" s="284"/>
      <c r="K1358" s="284"/>
      <c r="L1358" s="284"/>
    </row>
    <row r="1359" spans="1:12">
      <c r="A1359" s="284"/>
      <c r="B1359" s="284"/>
      <c r="C1359" s="284"/>
      <c r="D1359" s="285"/>
      <c r="E1359" s="294"/>
      <c r="F1359" s="289"/>
      <c r="H1359" s="284"/>
      <c r="I1359" s="284"/>
      <c r="J1359" s="284"/>
      <c r="K1359" s="284"/>
      <c r="L1359" s="284"/>
    </row>
    <row r="1360" spans="1:12">
      <c r="A1360" s="284"/>
      <c r="B1360" s="284"/>
      <c r="C1360" s="284"/>
      <c r="D1360" s="285"/>
      <c r="E1360" s="294"/>
      <c r="F1360" s="289"/>
      <c r="H1360" s="284"/>
      <c r="I1360" s="284"/>
      <c r="J1360" s="284"/>
      <c r="K1360" s="284"/>
      <c r="L1360" s="284"/>
    </row>
    <row r="1361" spans="1:12">
      <c r="A1361" s="284"/>
      <c r="B1361" s="284"/>
      <c r="C1361" s="284"/>
      <c r="D1361" s="285"/>
      <c r="E1361" s="294"/>
      <c r="F1361" s="289"/>
      <c r="H1361" s="284"/>
      <c r="I1361" s="284"/>
      <c r="J1361" s="284"/>
      <c r="K1361" s="284"/>
      <c r="L1361" s="284"/>
    </row>
    <row r="1362" spans="1:12">
      <c r="A1362" s="284"/>
      <c r="B1362" s="284"/>
      <c r="C1362" s="284"/>
      <c r="D1362" s="285"/>
      <c r="E1362" s="294"/>
      <c r="F1362" s="289"/>
      <c r="H1362" s="284"/>
      <c r="I1362" s="284"/>
      <c r="J1362" s="284"/>
      <c r="K1362" s="284"/>
      <c r="L1362" s="284"/>
    </row>
    <row r="1363" spans="1:12">
      <c r="A1363" s="284"/>
      <c r="B1363" s="284"/>
      <c r="C1363" s="284"/>
      <c r="D1363" s="285"/>
      <c r="E1363" s="294"/>
      <c r="F1363" s="289"/>
      <c r="H1363" s="284"/>
      <c r="I1363" s="284"/>
      <c r="J1363" s="284"/>
      <c r="K1363" s="284"/>
      <c r="L1363" s="284"/>
    </row>
    <row r="1364" spans="1:12">
      <c r="A1364" s="284"/>
      <c r="B1364" s="284"/>
      <c r="C1364" s="284"/>
      <c r="D1364" s="285"/>
      <c r="E1364" s="294"/>
      <c r="F1364" s="289"/>
      <c r="H1364" s="284"/>
      <c r="I1364" s="284"/>
      <c r="J1364" s="284"/>
      <c r="K1364" s="284"/>
      <c r="L1364" s="284"/>
    </row>
  </sheetData>
  <sheetProtection algorithmName="SHA-512" hashValue="eGYWNmYGlFANEVn/W3PSHWfqE+gdfub5JhD2SdADZ2JayZTNY+9/91EIQo88ACdIqlI6amUV80cptBlbzGLhPw==" saltValue="aogWH24sKPPWXwR5UK1Sjg==" spinCount="100000" sheet="1" objects="1" scenarios="1"/>
  <mergeCells count="32">
    <mergeCell ref="B223:F223"/>
    <mergeCell ref="B169:F169"/>
    <mergeCell ref="B175:F175"/>
    <mergeCell ref="B180:F180"/>
    <mergeCell ref="B187:F187"/>
    <mergeCell ref="B197:F197"/>
    <mergeCell ref="B158:F158"/>
    <mergeCell ref="B165:F165"/>
    <mergeCell ref="B200:F200"/>
    <mergeCell ref="B208:F208"/>
    <mergeCell ref="B214:F214"/>
    <mergeCell ref="A2:F2"/>
    <mergeCell ref="A3:F3"/>
    <mergeCell ref="B24:F24"/>
    <mergeCell ref="B28:F28"/>
    <mergeCell ref="B43:F43"/>
    <mergeCell ref="A233:D233"/>
    <mergeCell ref="E233:F233"/>
    <mergeCell ref="B6:F6"/>
    <mergeCell ref="B10:F10"/>
    <mergeCell ref="B17:F17"/>
    <mergeCell ref="B20:F20"/>
    <mergeCell ref="B52:F52"/>
    <mergeCell ref="B59:F59"/>
    <mergeCell ref="B69:F69"/>
    <mergeCell ref="B74:F74"/>
    <mergeCell ref="B90:F90"/>
    <mergeCell ref="B98:F98"/>
    <mergeCell ref="B111:F111"/>
    <mergeCell ref="B136:F136"/>
    <mergeCell ref="B143:F143"/>
    <mergeCell ref="B152:F152"/>
  </mergeCells>
  <printOptions horizontalCentered="1" verticalCentered="1"/>
  <pageMargins left="0.78740157480314965" right="0.78740157480314965" top="0.98425196850393704" bottom="0.78740157480314965" header="0.31496062992125984" footer="0.31496062992125984"/>
  <pageSetup scale="58" orientation="portrait" r:id="rId1"/>
  <headerFooter>
    <oddHeader>&amp;L&amp;G&amp;C&amp;G&amp;R&amp;G</oddHeader>
  </headerFooter>
  <rowBreaks count="1" manualBreakCount="1">
    <brk id="208" max="5" man="1"/>
  </rowBreaks>
  <drawing r:id="rId2"/>
  <legacyDrawingHF r:id="rId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85" zoomScaleSheetLayoutView="85" workbookViewId="0">
      <selection activeCell="B10" sqref="B10"/>
    </sheetView>
  </sheetViews>
  <sheetFormatPr baseColWidth="10" defaultRowHeight="13.5"/>
  <cols>
    <col min="1" max="1" width="8" style="213" customWidth="1"/>
    <col min="2" max="2" width="57.42578125" style="213" customWidth="1"/>
    <col min="3" max="3" width="5.5703125" style="213" customWidth="1"/>
    <col min="4" max="4" width="6.5703125" style="298" customWidth="1"/>
    <col min="5" max="5" width="15.5703125" style="253" customWidth="1"/>
    <col min="6" max="6" width="14.5703125" style="253" customWidth="1"/>
    <col min="7" max="7" width="15.140625" style="213" bestFit="1" customWidth="1"/>
    <col min="8" max="16384" width="11.42578125" style="213"/>
  </cols>
  <sheetData>
    <row r="1" spans="1:7">
      <c r="A1" s="38"/>
      <c r="B1" s="38"/>
      <c r="C1" s="27"/>
      <c r="D1" s="60"/>
      <c r="E1" s="226"/>
      <c r="F1" s="226"/>
    </row>
    <row r="2" spans="1:7" ht="35.25" customHeight="1">
      <c r="A2" s="648" t="s">
        <v>111</v>
      </c>
      <c r="B2" s="649"/>
      <c r="C2" s="649"/>
      <c r="D2" s="649"/>
      <c r="E2" s="649"/>
      <c r="F2" s="649"/>
    </row>
    <row r="3" spans="1:7" ht="16.5" customHeight="1">
      <c r="A3" s="650" t="s">
        <v>117</v>
      </c>
      <c r="B3" s="651"/>
      <c r="C3" s="651"/>
      <c r="D3" s="651"/>
      <c r="E3" s="651"/>
      <c r="F3" s="651"/>
    </row>
    <row r="4" spans="1:7" ht="8.25" customHeight="1"/>
    <row r="5" spans="1:7">
      <c r="A5" s="299" t="s">
        <v>118</v>
      </c>
      <c r="B5" s="300" t="s">
        <v>114</v>
      </c>
      <c r="C5" s="301" t="s">
        <v>1953</v>
      </c>
      <c r="D5" s="302" t="s">
        <v>3160</v>
      </c>
      <c r="E5" s="303" t="s">
        <v>120</v>
      </c>
      <c r="F5" s="303" t="s">
        <v>1948</v>
      </c>
    </row>
    <row r="6" spans="1:7" s="79" customFormat="1">
      <c r="A6" s="30">
        <v>25</v>
      </c>
      <c r="B6" s="660" t="s">
        <v>1949</v>
      </c>
      <c r="C6" s="660"/>
      <c r="D6" s="660"/>
      <c r="E6" s="660"/>
      <c r="F6" s="660"/>
    </row>
    <row r="7" spans="1:7">
      <c r="A7" s="239" t="s">
        <v>1950</v>
      </c>
      <c r="B7" s="270" t="s">
        <v>1951</v>
      </c>
      <c r="C7" s="251"/>
      <c r="D7" s="304"/>
      <c r="E7" s="249"/>
      <c r="F7" s="305"/>
    </row>
    <row r="8" spans="1:7" ht="90.75" customHeight="1">
      <c r="A8" s="241" t="s">
        <v>1952</v>
      </c>
      <c r="B8" s="150" t="s">
        <v>2604</v>
      </c>
      <c r="C8" s="251" t="s">
        <v>576</v>
      </c>
      <c r="D8" s="306">
        <v>1</v>
      </c>
      <c r="E8" s="570"/>
      <c r="F8" s="307">
        <f>ROUND(D8*E8,0)</f>
        <v>0</v>
      </c>
      <c r="G8" s="237"/>
    </row>
    <row r="9" spans="1:7">
      <c r="A9" s="239" t="s">
        <v>1954</v>
      </c>
      <c r="B9" s="270" t="s">
        <v>1955</v>
      </c>
      <c r="C9" s="251"/>
      <c r="D9" s="306"/>
      <c r="E9" s="570"/>
      <c r="F9" s="307"/>
      <c r="G9" s="237"/>
    </row>
    <row r="10" spans="1:7" ht="93" customHeight="1">
      <c r="A10" s="241" t="s">
        <v>1956</v>
      </c>
      <c r="B10" s="272" t="s">
        <v>2605</v>
      </c>
      <c r="C10" s="251" t="s">
        <v>576</v>
      </c>
      <c r="D10" s="306">
        <v>1</v>
      </c>
      <c r="E10" s="570"/>
      <c r="F10" s="307">
        <f t="shared" ref="F10:F14" si="0">ROUND(D10*E10,0)</f>
        <v>0</v>
      </c>
      <c r="G10" s="237"/>
    </row>
    <row r="11" spans="1:7">
      <c r="A11" s="239" t="s">
        <v>1957</v>
      </c>
      <c r="B11" s="270" t="s">
        <v>1958</v>
      </c>
      <c r="C11" s="251"/>
      <c r="D11" s="306">
        <v>0</v>
      </c>
      <c r="E11" s="570"/>
      <c r="F11" s="307"/>
      <c r="G11" s="237"/>
    </row>
    <row r="12" spans="1:7" ht="57.75" customHeight="1">
      <c r="A12" s="241" t="s">
        <v>1959</v>
      </c>
      <c r="B12" s="272" t="s">
        <v>3158</v>
      </c>
      <c r="C12" s="251" t="s">
        <v>576</v>
      </c>
      <c r="D12" s="306">
        <v>1</v>
      </c>
      <c r="E12" s="570"/>
      <c r="F12" s="307">
        <f t="shared" si="0"/>
        <v>0</v>
      </c>
      <c r="G12" s="237"/>
    </row>
    <row r="13" spans="1:7">
      <c r="A13" s="239" t="s">
        <v>1960</v>
      </c>
      <c r="B13" s="270" t="s">
        <v>2606</v>
      </c>
      <c r="C13" s="251"/>
      <c r="D13" s="306"/>
      <c r="E13" s="570"/>
      <c r="F13" s="307"/>
      <c r="G13" s="237"/>
    </row>
    <row r="14" spans="1:7">
      <c r="A14" s="241" t="s">
        <v>1961</v>
      </c>
      <c r="B14" s="236" t="s">
        <v>2607</v>
      </c>
      <c r="C14" s="251" t="s">
        <v>1953</v>
      </c>
      <c r="D14" s="273">
        <v>1</v>
      </c>
      <c r="E14" s="565"/>
      <c r="F14" s="307">
        <f t="shared" si="0"/>
        <v>0</v>
      </c>
      <c r="G14" s="237"/>
    </row>
    <row r="15" spans="1:7" ht="14.25" thickBot="1">
      <c r="B15" s="252"/>
      <c r="D15" s="214"/>
    </row>
    <row r="16" spans="1:7" ht="15.75" customHeight="1" thickBot="1">
      <c r="A16" s="677" t="s">
        <v>1962</v>
      </c>
      <c r="B16" s="678"/>
      <c r="C16" s="63"/>
      <c r="D16" s="102"/>
      <c r="E16" s="255"/>
      <c r="F16" s="504">
        <f>ROUND(SUM(F7:F14),0)</f>
        <v>0</v>
      </c>
    </row>
    <row r="17" spans="4:4">
      <c r="D17" s="214"/>
    </row>
  </sheetData>
  <sheetProtection algorithmName="SHA-512" hashValue="Q/U4T2foeANqB4JA5od3UpuyK3Cr1lzWDvF12yejhW41wMkYMDB4xxiU3wPiJOzs4OP0+OdzUv3bzgjMGGOxAw==" saltValue="vL5D5jEoUvxZI2ILJxbwIw==" spinCount="100000" sheet="1" objects="1" scenarios="1"/>
  <mergeCells count="4">
    <mergeCell ref="A2:F2"/>
    <mergeCell ref="A3:F3"/>
    <mergeCell ref="B6:F6"/>
    <mergeCell ref="A16:B16"/>
  </mergeCells>
  <conditionalFormatting sqref="D11:E11 D12">
    <cfRule type="cellIs" dxfId="0" priority="1" stopIfTrue="1" operator="equal">
      <formula>0</formula>
    </cfRule>
  </conditionalFormatting>
  <printOptions horizontalCentered="1" verticalCentered="1"/>
  <pageMargins left="0.78740157480314965" right="0.78740157480314965" top="0.98425196850393704" bottom="0.78740157480314965" header="0.31496062992125984" footer="0.31496062992125984"/>
  <pageSetup scale="59"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SheetLayoutView="100" workbookViewId="0">
      <selection activeCell="B12" sqref="B12"/>
    </sheetView>
  </sheetViews>
  <sheetFormatPr baseColWidth="10" defaultRowHeight="13.5"/>
  <cols>
    <col min="1" max="1" width="6.140625" style="213" customWidth="1"/>
    <col min="2" max="2" width="34.42578125" style="213" customWidth="1"/>
    <col min="3" max="3" width="5.140625" style="213" customWidth="1"/>
    <col min="4" max="4" width="4.7109375" style="298" customWidth="1"/>
    <col min="5" max="5" width="9.28515625" style="309" customWidth="1"/>
    <col min="6" max="6" width="11.7109375" style="309" customWidth="1"/>
    <col min="7" max="16384" width="11.42578125" style="213"/>
  </cols>
  <sheetData>
    <row r="1" spans="1:7">
      <c r="A1" s="38"/>
      <c r="B1" s="38"/>
      <c r="C1" s="27"/>
      <c r="D1" s="60"/>
      <c r="E1" s="308"/>
      <c r="F1" s="308"/>
    </row>
    <row r="2" spans="1:7" ht="27" customHeight="1">
      <c r="A2" s="648" t="s">
        <v>111</v>
      </c>
      <c r="B2" s="649"/>
      <c r="C2" s="649"/>
      <c r="D2" s="649"/>
      <c r="E2" s="649"/>
      <c r="F2" s="649"/>
    </row>
    <row r="3" spans="1:7" ht="13.5" customHeight="1">
      <c r="A3" s="650" t="s">
        <v>117</v>
      </c>
      <c r="B3" s="651"/>
      <c r="C3" s="651"/>
      <c r="D3" s="651"/>
      <c r="E3" s="651"/>
      <c r="F3" s="651"/>
    </row>
    <row r="4" spans="1:7" ht="9" customHeight="1"/>
    <row r="5" spans="1:7">
      <c r="A5" s="215" t="s">
        <v>118</v>
      </c>
      <c r="B5" s="217" t="s">
        <v>114</v>
      </c>
      <c r="C5" s="217" t="s">
        <v>1953</v>
      </c>
      <c r="D5" s="302" t="s">
        <v>3160</v>
      </c>
      <c r="E5" s="310" t="s">
        <v>120</v>
      </c>
      <c r="F5" s="310" t="s">
        <v>121</v>
      </c>
    </row>
    <row r="6" spans="1:7" s="79" customFormat="1">
      <c r="A6" s="30">
        <v>26</v>
      </c>
      <c r="B6" s="660" t="s">
        <v>124</v>
      </c>
      <c r="C6" s="660"/>
      <c r="D6" s="660"/>
      <c r="E6" s="660"/>
      <c r="F6" s="660"/>
    </row>
    <row r="7" spans="1:7">
      <c r="A7" s="311" t="s">
        <v>1963</v>
      </c>
      <c r="B7" s="150" t="s">
        <v>2079</v>
      </c>
      <c r="C7" s="313" t="s">
        <v>1844</v>
      </c>
      <c r="D7" s="314">
        <v>50</v>
      </c>
      <c r="E7" s="571"/>
      <c r="F7" s="315">
        <f>ROUND(D7*E7,0)</f>
        <v>0</v>
      </c>
      <c r="G7" s="237"/>
    </row>
    <row r="8" spans="1:7" ht="12.75" customHeight="1">
      <c r="A8" s="311"/>
      <c r="B8" s="683" t="s">
        <v>2142</v>
      </c>
      <c r="C8" s="684"/>
      <c r="D8" s="314"/>
      <c r="E8" s="572"/>
      <c r="F8" s="315"/>
      <c r="G8" s="237"/>
    </row>
    <row r="9" spans="1:7">
      <c r="A9" s="311" t="s">
        <v>1964</v>
      </c>
      <c r="B9" s="150" t="s">
        <v>2080</v>
      </c>
      <c r="C9" s="313" t="s">
        <v>1844</v>
      </c>
      <c r="D9" s="314">
        <v>50</v>
      </c>
      <c r="E9" s="571"/>
      <c r="F9" s="315">
        <f t="shared" ref="F9:F20" si="0">ROUND(D9*E9,0)</f>
        <v>0</v>
      </c>
      <c r="G9" s="237"/>
    </row>
    <row r="10" spans="1:7">
      <c r="A10" s="311" t="s">
        <v>2086</v>
      </c>
      <c r="B10" s="150" t="s">
        <v>2081</v>
      </c>
      <c r="C10" s="313" t="s">
        <v>1843</v>
      </c>
      <c r="D10" s="314">
        <v>30</v>
      </c>
      <c r="E10" s="571"/>
      <c r="F10" s="315">
        <f t="shared" si="0"/>
        <v>0</v>
      </c>
      <c r="G10" s="237"/>
    </row>
    <row r="11" spans="1:7" ht="36" customHeight="1">
      <c r="A11" s="311" t="s">
        <v>2087</v>
      </c>
      <c r="B11" s="150" t="s">
        <v>2082</v>
      </c>
      <c r="C11" s="313" t="s">
        <v>1844</v>
      </c>
      <c r="D11" s="314">
        <v>42</v>
      </c>
      <c r="E11" s="571"/>
      <c r="F11" s="315">
        <f t="shared" si="0"/>
        <v>0</v>
      </c>
      <c r="G11" s="237"/>
    </row>
    <row r="12" spans="1:7" ht="29.25" customHeight="1">
      <c r="A12" s="311"/>
      <c r="B12" s="150" t="s">
        <v>2143</v>
      </c>
      <c r="C12" s="313"/>
      <c r="D12" s="314"/>
      <c r="E12" s="572"/>
      <c r="F12" s="315"/>
      <c r="G12" s="237"/>
    </row>
    <row r="13" spans="1:7">
      <c r="A13" s="311" t="s">
        <v>2088</v>
      </c>
      <c r="B13" s="150" t="s">
        <v>2080</v>
      </c>
      <c r="C13" s="313" t="s">
        <v>1844</v>
      </c>
      <c r="D13" s="314">
        <v>42</v>
      </c>
      <c r="E13" s="571"/>
      <c r="F13" s="315">
        <f t="shared" si="0"/>
        <v>0</v>
      </c>
      <c r="G13" s="237"/>
    </row>
    <row r="14" spans="1:7">
      <c r="A14" s="311" t="s">
        <v>2089</v>
      </c>
      <c r="B14" s="150" t="s">
        <v>2083</v>
      </c>
      <c r="C14" s="313" t="s">
        <v>1843</v>
      </c>
      <c r="D14" s="314">
        <v>50</v>
      </c>
      <c r="E14" s="571"/>
      <c r="F14" s="315">
        <f t="shared" si="0"/>
        <v>0</v>
      </c>
      <c r="G14" s="237"/>
    </row>
    <row r="15" spans="1:7" ht="29.25" customHeight="1">
      <c r="A15" s="311" t="s">
        <v>2090</v>
      </c>
      <c r="B15" s="150" t="s">
        <v>2084</v>
      </c>
      <c r="C15" s="313" t="s">
        <v>1844</v>
      </c>
      <c r="D15" s="314">
        <v>25</v>
      </c>
      <c r="E15" s="571"/>
      <c r="F15" s="315">
        <f t="shared" si="0"/>
        <v>0</v>
      </c>
      <c r="G15" s="237"/>
    </row>
    <row r="16" spans="1:7">
      <c r="A16" s="311" t="s">
        <v>2091</v>
      </c>
      <c r="B16" s="150" t="s">
        <v>2080</v>
      </c>
      <c r="C16" s="313" t="s">
        <v>1844</v>
      </c>
      <c r="D16" s="314">
        <v>25</v>
      </c>
      <c r="E16" s="571"/>
      <c r="F16" s="315">
        <f t="shared" si="0"/>
        <v>0</v>
      </c>
      <c r="G16" s="237"/>
    </row>
    <row r="17" spans="1:7">
      <c r="A17" s="311" t="s">
        <v>2092</v>
      </c>
      <c r="B17" s="150" t="s">
        <v>2083</v>
      </c>
      <c r="C17" s="313" t="s">
        <v>1843</v>
      </c>
      <c r="D17" s="314">
        <v>28</v>
      </c>
      <c r="E17" s="571"/>
      <c r="F17" s="315">
        <f t="shared" si="0"/>
        <v>0</v>
      </c>
      <c r="G17" s="237"/>
    </row>
    <row r="18" spans="1:7" ht="27">
      <c r="A18" s="311" t="s">
        <v>2093</v>
      </c>
      <c r="B18" s="150" t="s">
        <v>2085</v>
      </c>
      <c r="C18" s="313" t="s">
        <v>1844</v>
      </c>
      <c r="D18" s="314">
        <v>5</v>
      </c>
      <c r="E18" s="571"/>
      <c r="F18" s="315">
        <f t="shared" si="0"/>
        <v>0</v>
      </c>
      <c r="G18" s="237"/>
    </row>
    <row r="19" spans="1:7">
      <c r="A19" s="311" t="s">
        <v>2094</v>
      </c>
      <c r="B19" s="150" t="s">
        <v>2080</v>
      </c>
      <c r="C19" s="313" t="s">
        <v>1844</v>
      </c>
      <c r="D19" s="314">
        <v>5</v>
      </c>
      <c r="E19" s="571"/>
      <c r="F19" s="315">
        <f t="shared" si="0"/>
        <v>0</v>
      </c>
      <c r="G19" s="237"/>
    </row>
    <row r="20" spans="1:7">
      <c r="A20" s="311" t="s">
        <v>2095</v>
      </c>
      <c r="B20" s="150" t="s">
        <v>2083</v>
      </c>
      <c r="C20" s="313" t="s">
        <v>1843</v>
      </c>
      <c r="D20" s="314">
        <v>35</v>
      </c>
      <c r="E20" s="571"/>
      <c r="F20" s="315">
        <f t="shared" si="0"/>
        <v>0</v>
      </c>
      <c r="G20" s="237"/>
    </row>
    <row r="21" spans="1:7" ht="14.25" thickBot="1">
      <c r="A21" s="317"/>
      <c r="B21" s="318"/>
      <c r="C21" s="319"/>
      <c r="D21" s="320"/>
      <c r="E21" s="321"/>
      <c r="F21" s="322"/>
    </row>
    <row r="22" spans="1:7" ht="14.45" customHeight="1" thickBot="1">
      <c r="A22" s="323"/>
      <c r="B22" s="324" t="s">
        <v>2096</v>
      </c>
      <c r="C22" s="325"/>
      <c r="D22" s="326"/>
      <c r="E22" s="327"/>
      <c r="F22" s="87">
        <f>ROUND(SUM(F7:F20),0)</f>
        <v>0</v>
      </c>
    </row>
  </sheetData>
  <sheetProtection algorithmName="SHA-512" hashValue="OckJQi6y846bVH60/OOnsA24G0785ccisCuTAWLsJmYFVT+IWiJS5kOjoQB2QSGx2HWjOtWqUelwojpto6svig==" saltValue="ttQW+UDmUqay9UyzNL79vQ==" spinCount="100000" sheet="1" objects="1" scenarios="1"/>
  <mergeCells count="4">
    <mergeCell ref="A2:F2"/>
    <mergeCell ref="A3:F3"/>
    <mergeCell ref="B6:F6"/>
    <mergeCell ref="B8:C8"/>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showZeros="0" view="pageBreakPreview" topLeftCell="A44" zoomScale="85" zoomScaleSheetLayoutView="85" workbookViewId="0">
      <selection activeCell="D65" sqref="D65"/>
    </sheetView>
  </sheetViews>
  <sheetFormatPr baseColWidth="10" defaultRowHeight="13.5"/>
  <cols>
    <col min="1" max="1" width="13.42578125" style="213" customWidth="1"/>
    <col min="2" max="2" width="39.5703125" style="213" customWidth="1"/>
    <col min="3" max="3" width="5.28515625" style="213" customWidth="1"/>
    <col min="4" max="4" width="7.85546875" style="298" customWidth="1"/>
    <col min="5" max="5" width="14" style="329" customWidth="1"/>
    <col min="6" max="6" width="14.5703125" style="329" customWidth="1"/>
    <col min="7" max="7" width="15" style="213" bestFit="1" customWidth="1"/>
    <col min="8" max="16384" width="11.42578125" style="213"/>
  </cols>
  <sheetData>
    <row r="1" spans="1:7">
      <c r="A1" s="38"/>
      <c r="B1" s="38"/>
      <c r="C1" s="27"/>
      <c r="D1" s="60"/>
      <c r="E1" s="328"/>
      <c r="F1" s="328"/>
    </row>
    <row r="2" spans="1:7" ht="29.25" customHeight="1">
      <c r="A2" s="648" t="s">
        <v>111</v>
      </c>
      <c r="B2" s="649"/>
      <c r="C2" s="649"/>
      <c r="D2" s="649"/>
      <c r="E2" s="649"/>
      <c r="F2" s="649"/>
    </row>
    <row r="3" spans="1:7" ht="15" customHeight="1">
      <c r="A3" s="650" t="s">
        <v>117</v>
      </c>
      <c r="B3" s="651"/>
      <c r="C3" s="651"/>
      <c r="D3" s="651"/>
      <c r="E3" s="651"/>
      <c r="F3" s="651"/>
    </row>
    <row r="4" spans="1:7" ht="8.25" customHeight="1"/>
    <row r="5" spans="1:7">
      <c r="A5" s="215" t="s">
        <v>118</v>
      </c>
      <c r="B5" s="217" t="s">
        <v>114</v>
      </c>
      <c r="C5" s="217" t="s">
        <v>1953</v>
      </c>
      <c r="D5" s="302" t="s">
        <v>3160</v>
      </c>
      <c r="E5" s="330" t="s">
        <v>120</v>
      </c>
      <c r="F5" s="330" t="s">
        <v>121</v>
      </c>
    </row>
    <row r="6" spans="1:7" s="79" customFormat="1">
      <c r="A6" s="30">
        <v>27</v>
      </c>
      <c r="B6" s="660" t="s">
        <v>2015</v>
      </c>
      <c r="C6" s="660"/>
      <c r="D6" s="660"/>
      <c r="E6" s="660"/>
      <c r="F6" s="660"/>
    </row>
    <row r="7" spans="1:7">
      <c r="A7" s="331" t="s">
        <v>2077</v>
      </c>
      <c r="B7" s="332" t="s">
        <v>2199</v>
      </c>
      <c r="C7" s="251"/>
      <c r="D7" s="304"/>
      <c r="E7" s="573"/>
      <c r="F7" s="333"/>
    </row>
    <row r="8" spans="1:7">
      <c r="A8" s="331" t="s">
        <v>2249</v>
      </c>
      <c r="B8" s="332" t="s">
        <v>2200</v>
      </c>
      <c r="C8" s="251"/>
      <c r="D8" s="304"/>
      <c r="E8" s="573"/>
      <c r="F8" s="333"/>
    </row>
    <row r="9" spans="1:7">
      <c r="A9" s="334" t="s">
        <v>2251</v>
      </c>
      <c r="B9" s="335" t="s">
        <v>2201</v>
      </c>
      <c r="C9" s="336" t="s">
        <v>58</v>
      </c>
      <c r="D9" s="337">
        <v>230</v>
      </c>
      <c r="E9" s="574"/>
      <c r="F9" s="338">
        <f>ROUND(D9*E9,0)</f>
        <v>0</v>
      </c>
      <c r="G9" s="329"/>
    </row>
    <row r="10" spans="1:7">
      <c r="A10" s="334" t="s">
        <v>2252</v>
      </c>
      <c r="B10" s="335" t="s">
        <v>2202</v>
      </c>
      <c r="C10" s="336" t="s">
        <v>49</v>
      </c>
      <c r="D10" s="337">
        <v>200</v>
      </c>
      <c r="E10" s="574"/>
      <c r="F10" s="338">
        <f t="shared" ref="F10:F71" si="0">ROUND(D10*E10,0)</f>
        <v>0</v>
      </c>
      <c r="G10" s="329"/>
    </row>
    <row r="11" spans="1:7" s="46" customFormat="1">
      <c r="A11" s="331" t="s">
        <v>2273</v>
      </c>
      <c r="B11" s="332" t="s">
        <v>2203</v>
      </c>
      <c r="C11" s="339"/>
      <c r="D11" s="340"/>
      <c r="E11" s="575"/>
      <c r="F11" s="338"/>
      <c r="G11" s="329"/>
    </row>
    <row r="12" spans="1:7">
      <c r="A12" s="334" t="s">
        <v>2274</v>
      </c>
      <c r="B12" s="335" t="s">
        <v>2204</v>
      </c>
      <c r="C12" s="341" t="s">
        <v>76</v>
      </c>
      <c r="D12" s="337">
        <v>12</v>
      </c>
      <c r="E12" s="574"/>
      <c r="F12" s="338">
        <f t="shared" si="0"/>
        <v>0</v>
      </c>
      <c r="G12" s="329"/>
    </row>
    <row r="13" spans="1:7">
      <c r="A13" s="331" t="s">
        <v>2275</v>
      </c>
      <c r="B13" s="335" t="s">
        <v>2205</v>
      </c>
      <c r="C13" s="341"/>
      <c r="D13" s="337"/>
      <c r="E13" s="574"/>
      <c r="F13" s="338"/>
      <c r="G13" s="329"/>
    </row>
    <row r="14" spans="1:7">
      <c r="A14" s="334" t="s">
        <v>2276</v>
      </c>
      <c r="B14" s="335" t="s">
        <v>2206</v>
      </c>
      <c r="C14" s="341" t="s">
        <v>76</v>
      </c>
      <c r="D14" s="337">
        <v>4</v>
      </c>
      <c r="E14" s="574"/>
      <c r="F14" s="338">
        <f t="shared" si="0"/>
        <v>0</v>
      </c>
      <c r="G14" s="329"/>
    </row>
    <row r="15" spans="1:7">
      <c r="A15" s="334" t="s">
        <v>2277</v>
      </c>
      <c r="B15" s="335" t="s">
        <v>2207</v>
      </c>
      <c r="C15" s="341" t="s">
        <v>76</v>
      </c>
      <c r="D15" s="337">
        <v>1</v>
      </c>
      <c r="E15" s="574"/>
      <c r="F15" s="338">
        <f t="shared" si="0"/>
        <v>0</v>
      </c>
      <c r="G15" s="329"/>
    </row>
    <row r="16" spans="1:7">
      <c r="A16" s="331" t="s">
        <v>2278</v>
      </c>
      <c r="B16" s="335" t="s">
        <v>2208</v>
      </c>
      <c r="C16" s="341"/>
      <c r="D16" s="337"/>
      <c r="E16" s="574"/>
      <c r="F16" s="338"/>
      <c r="G16" s="329"/>
    </row>
    <row r="17" spans="1:7">
      <c r="A17" s="334" t="s">
        <v>2279</v>
      </c>
      <c r="B17" s="335" t="s">
        <v>2209</v>
      </c>
      <c r="C17" s="341" t="s">
        <v>76</v>
      </c>
      <c r="D17" s="337">
        <v>1</v>
      </c>
      <c r="E17" s="574"/>
      <c r="F17" s="338">
        <f t="shared" si="0"/>
        <v>0</v>
      </c>
      <c r="G17" s="329"/>
    </row>
    <row r="18" spans="1:7">
      <c r="A18" s="331" t="s">
        <v>2254</v>
      </c>
      <c r="B18" s="335" t="s">
        <v>2210</v>
      </c>
      <c r="C18" s="335"/>
      <c r="D18" s="342"/>
      <c r="E18" s="574"/>
      <c r="F18" s="338"/>
      <c r="G18" s="329"/>
    </row>
    <row r="19" spans="1:7">
      <c r="A19" s="331" t="s">
        <v>2280</v>
      </c>
      <c r="B19" s="335" t="s">
        <v>2211</v>
      </c>
      <c r="C19" s="336"/>
      <c r="D19" s="343"/>
      <c r="E19" s="574"/>
      <c r="F19" s="338"/>
      <c r="G19" s="329"/>
    </row>
    <row r="20" spans="1:7">
      <c r="A20" s="331" t="s">
        <v>2281</v>
      </c>
      <c r="B20" s="335" t="s">
        <v>2212</v>
      </c>
      <c r="C20" s="341" t="s">
        <v>76</v>
      </c>
      <c r="D20" s="337">
        <v>1</v>
      </c>
      <c r="E20" s="574"/>
      <c r="F20" s="338">
        <f t="shared" si="0"/>
        <v>0</v>
      </c>
      <c r="G20" s="329"/>
    </row>
    <row r="21" spans="1:7">
      <c r="A21" s="331" t="s">
        <v>2282</v>
      </c>
      <c r="B21" s="335" t="s">
        <v>2213</v>
      </c>
      <c r="C21" s="336"/>
      <c r="D21" s="343"/>
      <c r="E21" s="574"/>
      <c r="F21" s="338"/>
      <c r="G21" s="329"/>
    </row>
    <row r="22" spans="1:7">
      <c r="A22" s="331" t="s">
        <v>2284</v>
      </c>
      <c r="B22" s="335" t="s">
        <v>2214</v>
      </c>
      <c r="C22" s="336" t="s">
        <v>76</v>
      </c>
      <c r="D22" s="343">
        <v>1</v>
      </c>
      <c r="E22" s="574"/>
      <c r="F22" s="338">
        <f t="shared" si="0"/>
        <v>0</v>
      </c>
      <c r="G22" s="329"/>
    </row>
    <row r="23" spans="1:7">
      <c r="A23" s="331" t="s">
        <v>2283</v>
      </c>
      <c r="B23" s="335" t="s">
        <v>2215</v>
      </c>
      <c r="C23" s="341"/>
      <c r="D23" s="337"/>
      <c r="E23" s="574"/>
      <c r="F23" s="338"/>
      <c r="G23" s="329"/>
    </row>
    <row r="24" spans="1:7">
      <c r="A24" s="331" t="s">
        <v>2285</v>
      </c>
      <c r="B24" s="335" t="s">
        <v>2216</v>
      </c>
      <c r="C24" s="341" t="s">
        <v>77</v>
      </c>
      <c r="D24" s="337">
        <v>24</v>
      </c>
      <c r="E24" s="574"/>
      <c r="F24" s="338">
        <f t="shared" si="0"/>
        <v>0</v>
      </c>
      <c r="G24" s="329"/>
    </row>
    <row r="25" spans="1:7">
      <c r="A25" s="331" t="s">
        <v>2286</v>
      </c>
      <c r="B25" s="335" t="s">
        <v>2217</v>
      </c>
      <c r="C25" s="341" t="s">
        <v>77</v>
      </c>
      <c r="D25" s="337">
        <v>24</v>
      </c>
      <c r="E25" s="574"/>
      <c r="F25" s="338">
        <f t="shared" si="0"/>
        <v>0</v>
      </c>
      <c r="G25" s="329"/>
    </row>
    <row r="26" spans="1:7">
      <c r="A26" s="331" t="s">
        <v>2287</v>
      </c>
      <c r="B26" s="335" t="s">
        <v>2218</v>
      </c>
      <c r="C26" s="341" t="s">
        <v>2248</v>
      </c>
      <c r="D26" s="337">
        <v>5</v>
      </c>
      <c r="E26" s="574"/>
      <c r="F26" s="338">
        <f t="shared" si="0"/>
        <v>0</v>
      </c>
      <c r="G26" s="329"/>
    </row>
    <row r="27" spans="1:7">
      <c r="A27" s="331" t="s">
        <v>2255</v>
      </c>
      <c r="B27" s="335" t="s">
        <v>2219</v>
      </c>
      <c r="C27" s="335"/>
      <c r="D27" s="342"/>
      <c r="E27" s="574"/>
      <c r="F27" s="338"/>
      <c r="G27" s="329"/>
    </row>
    <row r="28" spans="1:7">
      <c r="A28" s="331" t="s">
        <v>2288</v>
      </c>
      <c r="B28" s="332" t="s">
        <v>2211</v>
      </c>
      <c r="C28" s="336"/>
      <c r="D28" s="343"/>
      <c r="E28" s="574"/>
      <c r="F28" s="338"/>
      <c r="G28" s="329"/>
    </row>
    <row r="29" spans="1:7">
      <c r="A29" s="334" t="s">
        <v>2291</v>
      </c>
      <c r="B29" s="335" t="s">
        <v>2220</v>
      </c>
      <c r="C29" s="341" t="s">
        <v>76</v>
      </c>
      <c r="D29" s="337">
        <v>1</v>
      </c>
      <c r="E29" s="574"/>
      <c r="F29" s="338">
        <f t="shared" si="0"/>
        <v>0</v>
      </c>
      <c r="G29" s="329"/>
    </row>
    <row r="30" spans="1:7">
      <c r="A30" s="331" t="s">
        <v>2289</v>
      </c>
      <c r="B30" s="332" t="s">
        <v>2213</v>
      </c>
      <c r="C30" s="336"/>
      <c r="D30" s="343"/>
      <c r="E30" s="574"/>
      <c r="F30" s="338"/>
      <c r="G30" s="329"/>
    </row>
    <row r="31" spans="1:7">
      <c r="A31" s="334" t="s">
        <v>2292</v>
      </c>
      <c r="B31" s="335" t="s">
        <v>2221</v>
      </c>
      <c r="C31" s="336" t="s">
        <v>76</v>
      </c>
      <c r="D31" s="343">
        <v>1</v>
      </c>
      <c r="E31" s="574"/>
      <c r="F31" s="338">
        <f t="shared" si="0"/>
        <v>0</v>
      </c>
      <c r="G31" s="329"/>
    </row>
    <row r="32" spans="1:7">
      <c r="A32" s="331" t="s">
        <v>2290</v>
      </c>
      <c r="B32" s="332" t="s">
        <v>2215</v>
      </c>
      <c r="C32" s="341"/>
      <c r="D32" s="337"/>
      <c r="E32" s="574"/>
      <c r="F32" s="338"/>
      <c r="G32" s="329"/>
    </row>
    <row r="33" spans="1:7">
      <c r="A33" s="334" t="s">
        <v>2293</v>
      </c>
      <c r="B33" s="335" t="s">
        <v>2216</v>
      </c>
      <c r="C33" s="341" t="s">
        <v>77</v>
      </c>
      <c r="D33" s="337">
        <v>24</v>
      </c>
      <c r="E33" s="574"/>
      <c r="F33" s="338">
        <f t="shared" si="0"/>
        <v>0</v>
      </c>
      <c r="G33" s="329"/>
    </row>
    <row r="34" spans="1:7">
      <c r="A34" s="334" t="s">
        <v>2294</v>
      </c>
      <c r="B34" s="335" t="s">
        <v>2217</v>
      </c>
      <c r="C34" s="341" t="s">
        <v>77</v>
      </c>
      <c r="D34" s="337">
        <v>24</v>
      </c>
      <c r="E34" s="574"/>
      <c r="F34" s="338">
        <f t="shared" si="0"/>
        <v>0</v>
      </c>
      <c r="G34" s="329"/>
    </row>
    <row r="35" spans="1:7">
      <c r="A35" s="334" t="s">
        <v>2295</v>
      </c>
      <c r="B35" s="335" t="s">
        <v>2218</v>
      </c>
      <c r="C35" s="341" t="s">
        <v>2248</v>
      </c>
      <c r="D35" s="337">
        <v>5</v>
      </c>
      <c r="E35" s="574"/>
      <c r="F35" s="338">
        <f t="shared" si="0"/>
        <v>0</v>
      </c>
      <c r="G35" s="329"/>
    </row>
    <row r="36" spans="1:7">
      <c r="A36" s="331" t="s">
        <v>2256</v>
      </c>
      <c r="B36" s="332" t="s">
        <v>2222</v>
      </c>
      <c r="C36" s="335"/>
      <c r="D36" s="342"/>
      <c r="E36" s="574"/>
      <c r="F36" s="338"/>
      <c r="G36" s="329"/>
    </row>
    <row r="37" spans="1:7">
      <c r="A37" s="331" t="s">
        <v>2296</v>
      </c>
      <c r="B37" s="335" t="s">
        <v>2211</v>
      </c>
      <c r="C37" s="336"/>
      <c r="D37" s="343"/>
      <c r="E37" s="574"/>
      <c r="F37" s="338"/>
      <c r="G37" s="329"/>
    </row>
    <row r="38" spans="1:7">
      <c r="A38" s="334" t="s">
        <v>2297</v>
      </c>
      <c r="B38" s="335" t="s">
        <v>2223</v>
      </c>
      <c r="C38" s="341" t="s">
        <v>76</v>
      </c>
      <c r="D38" s="337">
        <v>1</v>
      </c>
      <c r="E38" s="574"/>
      <c r="F38" s="338">
        <f t="shared" si="0"/>
        <v>0</v>
      </c>
      <c r="G38" s="329"/>
    </row>
    <row r="39" spans="1:7">
      <c r="A39" s="331" t="s">
        <v>2298</v>
      </c>
      <c r="B39" s="335" t="s">
        <v>2213</v>
      </c>
      <c r="C39" s="336"/>
      <c r="D39" s="343"/>
      <c r="E39" s="574"/>
      <c r="F39" s="338"/>
      <c r="G39" s="329"/>
    </row>
    <row r="40" spans="1:7">
      <c r="A40" s="334" t="s">
        <v>2299</v>
      </c>
      <c r="B40" s="335" t="s">
        <v>2221</v>
      </c>
      <c r="C40" s="336" t="s">
        <v>76</v>
      </c>
      <c r="D40" s="343">
        <v>1</v>
      </c>
      <c r="E40" s="574"/>
      <c r="F40" s="338">
        <f t="shared" si="0"/>
        <v>0</v>
      </c>
      <c r="G40" s="329"/>
    </row>
    <row r="41" spans="1:7">
      <c r="A41" s="331" t="s">
        <v>2300</v>
      </c>
      <c r="B41" s="335" t="s">
        <v>2215</v>
      </c>
      <c r="C41" s="341"/>
      <c r="D41" s="337"/>
      <c r="E41" s="574"/>
      <c r="F41" s="338"/>
      <c r="G41" s="329"/>
    </row>
    <row r="42" spans="1:7">
      <c r="A42" s="334" t="s">
        <v>2301</v>
      </c>
      <c r="B42" s="335" t="s">
        <v>2216</v>
      </c>
      <c r="C42" s="341" t="s">
        <v>77</v>
      </c>
      <c r="D42" s="337">
        <v>18</v>
      </c>
      <c r="E42" s="574"/>
      <c r="F42" s="338">
        <f t="shared" si="0"/>
        <v>0</v>
      </c>
      <c r="G42" s="329"/>
    </row>
    <row r="43" spans="1:7">
      <c r="A43" s="334" t="s">
        <v>2302</v>
      </c>
      <c r="B43" s="335" t="s">
        <v>2217</v>
      </c>
      <c r="C43" s="341" t="s">
        <v>77</v>
      </c>
      <c r="D43" s="337">
        <v>18</v>
      </c>
      <c r="E43" s="574"/>
      <c r="F43" s="338">
        <f t="shared" si="0"/>
        <v>0</v>
      </c>
      <c r="G43" s="329"/>
    </row>
    <row r="44" spans="1:7">
      <c r="A44" s="334" t="s">
        <v>2303</v>
      </c>
      <c r="B44" s="335" t="s">
        <v>2218</v>
      </c>
      <c r="C44" s="341" t="s">
        <v>2248</v>
      </c>
      <c r="D44" s="337">
        <v>5</v>
      </c>
      <c r="E44" s="574"/>
      <c r="F44" s="338">
        <f t="shared" si="0"/>
        <v>0</v>
      </c>
      <c r="G44" s="329"/>
    </row>
    <row r="45" spans="1:7">
      <c r="A45" s="331" t="s">
        <v>2257</v>
      </c>
      <c r="B45" s="335" t="s">
        <v>2224</v>
      </c>
      <c r="C45" s="335"/>
      <c r="D45" s="342"/>
      <c r="E45" s="574"/>
      <c r="F45" s="338"/>
      <c r="G45" s="329"/>
    </row>
    <row r="46" spans="1:7">
      <c r="A46" s="331" t="s">
        <v>2304</v>
      </c>
      <c r="B46" s="335" t="s">
        <v>2211</v>
      </c>
      <c r="C46" s="336"/>
      <c r="D46" s="343"/>
      <c r="E46" s="574"/>
      <c r="F46" s="338"/>
      <c r="G46" s="329"/>
    </row>
    <row r="47" spans="1:7">
      <c r="A47" s="334" t="s">
        <v>2305</v>
      </c>
      <c r="B47" s="335" t="s">
        <v>2223</v>
      </c>
      <c r="C47" s="341" t="s">
        <v>76</v>
      </c>
      <c r="D47" s="337">
        <v>1</v>
      </c>
      <c r="E47" s="574"/>
      <c r="F47" s="338">
        <f t="shared" si="0"/>
        <v>0</v>
      </c>
      <c r="G47" s="329"/>
    </row>
    <row r="48" spans="1:7">
      <c r="A48" s="331" t="s">
        <v>2306</v>
      </c>
      <c r="B48" s="335" t="s">
        <v>2213</v>
      </c>
      <c r="C48" s="336"/>
      <c r="D48" s="343"/>
      <c r="E48" s="574"/>
      <c r="F48" s="338"/>
      <c r="G48" s="329"/>
    </row>
    <row r="49" spans="1:7">
      <c r="A49" s="334" t="s">
        <v>2307</v>
      </c>
      <c r="B49" s="335" t="s">
        <v>2221</v>
      </c>
      <c r="C49" s="336" t="s">
        <v>76</v>
      </c>
      <c r="D49" s="343">
        <v>1</v>
      </c>
      <c r="E49" s="574"/>
      <c r="F49" s="338">
        <f t="shared" si="0"/>
        <v>0</v>
      </c>
      <c r="G49" s="329"/>
    </row>
    <row r="50" spans="1:7">
      <c r="A50" s="331" t="s">
        <v>2308</v>
      </c>
      <c r="B50" s="335" t="s">
        <v>2215</v>
      </c>
      <c r="C50" s="341"/>
      <c r="D50" s="337"/>
      <c r="E50" s="574"/>
      <c r="F50" s="338"/>
      <c r="G50" s="329"/>
    </row>
    <row r="51" spans="1:7">
      <c r="A51" s="334" t="s">
        <v>2309</v>
      </c>
      <c r="B51" s="335" t="s">
        <v>2216</v>
      </c>
      <c r="C51" s="341" t="s">
        <v>77</v>
      </c>
      <c r="D51" s="337">
        <v>18</v>
      </c>
      <c r="E51" s="574"/>
      <c r="F51" s="338">
        <f t="shared" si="0"/>
        <v>0</v>
      </c>
      <c r="G51" s="329"/>
    </row>
    <row r="52" spans="1:7">
      <c r="A52" s="334" t="s">
        <v>2310</v>
      </c>
      <c r="B52" s="335" t="s">
        <v>2217</v>
      </c>
      <c r="C52" s="341" t="s">
        <v>77</v>
      </c>
      <c r="D52" s="337">
        <v>18</v>
      </c>
      <c r="E52" s="574"/>
      <c r="F52" s="338">
        <f t="shared" si="0"/>
        <v>0</v>
      </c>
      <c r="G52" s="329"/>
    </row>
    <row r="53" spans="1:7">
      <c r="A53" s="334" t="s">
        <v>2311</v>
      </c>
      <c r="B53" s="335" t="s">
        <v>2218</v>
      </c>
      <c r="C53" s="341" t="s">
        <v>2248</v>
      </c>
      <c r="D53" s="337">
        <v>5</v>
      </c>
      <c r="E53" s="574"/>
      <c r="F53" s="338">
        <f t="shared" si="0"/>
        <v>0</v>
      </c>
      <c r="G53" s="329"/>
    </row>
    <row r="54" spans="1:7">
      <c r="A54" s="331" t="s">
        <v>2258</v>
      </c>
      <c r="B54" s="335" t="s">
        <v>2225</v>
      </c>
      <c r="C54" s="335"/>
      <c r="D54" s="342"/>
      <c r="E54" s="574"/>
      <c r="F54" s="338"/>
      <c r="G54" s="329"/>
    </row>
    <row r="55" spans="1:7">
      <c r="A55" s="331" t="s">
        <v>2312</v>
      </c>
      <c r="B55" s="335" t="s">
        <v>2211</v>
      </c>
      <c r="C55" s="336"/>
      <c r="D55" s="343"/>
      <c r="E55" s="574"/>
      <c r="F55" s="338"/>
      <c r="G55" s="329"/>
    </row>
    <row r="56" spans="1:7">
      <c r="A56" s="334" t="s">
        <v>2313</v>
      </c>
      <c r="B56" s="335" t="s">
        <v>2223</v>
      </c>
      <c r="C56" s="341" t="s">
        <v>76</v>
      </c>
      <c r="D56" s="337">
        <v>1</v>
      </c>
      <c r="E56" s="574"/>
      <c r="F56" s="338">
        <f t="shared" si="0"/>
        <v>0</v>
      </c>
      <c r="G56" s="329"/>
    </row>
    <row r="57" spans="1:7">
      <c r="A57" s="331" t="s">
        <v>2314</v>
      </c>
      <c r="B57" s="335" t="s">
        <v>2213</v>
      </c>
      <c r="C57" s="336"/>
      <c r="D57" s="343"/>
      <c r="E57" s="574"/>
      <c r="F57" s="338"/>
      <c r="G57" s="329"/>
    </row>
    <row r="58" spans="1:7">
      <c r="A58" s="334" t="s">
        <v>2315</v>
      </c>
      <c r="B58" s="335" t="s">
        <v>2221</v>
      </c>
      <c r="C58" s="336" t="s">
        <v>76</v>
      </c>
      <c r="D58" s="343">
        <v>1</v>
      </c>
      <c r="E58" s="574"/>
      <c r="F58" s="338">
        <f t="shared" si="0"/>
        <v>0</v>
      </c>
      <c r="G58" s="329"/>
    </row>
    <row r="59" spans="1:7">
      <c r="A59" s="331" t="s">
        <v>2316</v>
      </c>
      <c r="B59" s="335" t="s">
        <v>2215</v>
      </c>
      <c r="C59" s="341"/>
      <c r="D59" s="337"/>
      <c r="E59" s="574"/>
      <c r="F59" s="338"/>
      <c r="G59" s="329"/>
    </row>
    <row r="60" spans="1:7">
      <c r="A60" s="334" t="s">
        <v>2317</v>
      </c>
      <c r="B60" s="335" t="s">
        <v>2216</v>
      </c>
      <c r="C60" s="341" t="s">
        <v>77</v>
      </c>
      <c r="D60" s="337">
        <v>24</v>
      </c>
      <c r="E60" s="574"/>
      <c r="F60" s="338">
        <f t="shared" si="0"/>
        <v>0</v>
      </c>
      <c r="G60" s="329"/>
    </row>
    <row r="61" spans="1:7">
      <c r="A61" s="334" t="s">
        <v>2318</v>
      </c>
      <c r="B61" s="335" t="s">
        <v>2217</v>
      </c>
      <c r="C61" s="341" t="s">
        <v>77</v>
      </c>
      <c r="D61" s="337">
        <v>24</v>
      </c>
      <c r="E61" s="574"/>
      <c r="F61" s="338">
        <f t="shared" si="0"/>
        <v>0</v>
      </c>
      <c r="G61" s="329"/>
    </row>
    <row r="62" spans="1:7">
      <c r="A62" s="334" t="s">
        <v>2319</v>
      </c>
      <c r="B62" s="335" t="s">
        <v>2218</v>
      </c>
      <c r="C62" s="341" t="s">
        <v>2248</v>
      </c>
      <c r="D62" s="337">
        <v>5</v>
      </c>
      <c r="E62" s="574"/>
      <c r="F62" s="338">
        <f t="shared" si="0"/>
        <v>0</v>
      </c>
      <c r="G62" s="329"/>
    </row>
    <row r="63" spans="1:7">
      <c r="A63" s="331" t="s">
        <v>2259</v>
      </c>
      <c r="B63" s="335" t="s">
        <v>2226</v>
      </c>
      <c r="C63" s="335"/>
      <c r="D63" s="342"/>
      <c r="E63" s="574"/>
      <c r="F63" s="338"/>
      <c r="G63" s="329"/>
    </row>
    <row r="64" spans="1:7">
      <c r="A64" s="331" t="s">
        <v>2328</v>
      </c>
      <c r="B64" s="335" t="s">
        <v>2211</v>
      </c>
      <c r="C64" s="336"/>
      <c r="D64" s="343"/>
      <c r="E64" s="574"/>
      <c r="F64" s="338"/>
      <c r="G64" s="329"/>
    </row>
    <row r="65" spans="1:7">
      <c r="A65" s="334" t="s">
        <v>2329</v>
      </c>
      <c r="B65" s="335" t="s">
        <v>2223</v>
      </c>
      <c r="C65" s="341" t="s">
        <v>76</v>
      </c>
      <c r="D65" s="337">
        <v>1</v>
      </c>
      <c r="E65" s="574"/>
      <c r="F65" s="338">
        <f t="shared" si="0"/>
        <v>0</v>
      </c>
      <c r="G65" s="329"/>
    </row>
    <row r="66" spans="1:7">
      <c r="A66" s="331" t="s">
        <v>2330</v>
      </c>
      <c r="B66" s="335" t="s">
        <v>2213</v>
      </c>
      <c r="C66" s="336"/>
      <c r="D66" s="343"/>
      <c r="E66" s="574"/>
      <c r="F66" s="338"/>
      <c r="G66" s="329"/>
    </row>
    <row r="67" spans="1:7">
      <c r="A67" s="334" t="s">
        <v>2331</v>
      </c>
      <c r="B67" s="335" t="s">
        <v>2221</v>
      </c>
      <c r="C67" s="336" t="s">
        <v>76</v>
      </c>
      <c r="D67" s="343">
        <v>1</v>
      </c>
      <c r="E67" s="574"/>
      <c r="F67" s="338">
        <f t="shared" si="0"/>
        <v>0</v>
      </c>
      <c r="G67" s="329"/>
    </row>
    <row r="68" spans="1:7">
      <c r="A68" s="331" t="s">
        <v>2332</v>
      </c>
      <c r="B68" s="335" t="s">
        <v>2215</v>
      </c>
      <c r="C68" s="341"/>
      <c r="D68" s="337"/>
      <c r="E68" s="574"/>
      <c r="F68" s="338"/>
      <c r="G68" s="329"/>
    </row>
    <row r="69" spans="1:7">
      <c r="A69" s="334" t="s">
        <v>2333</v>
      </c>
      <c r="B69" s="335" t="s">
        <v>2216</v>
      </c>
      <c r="C69" s="341" t="s">
        <v>77</v>
      </c>
      <c r="D69" s="337">
        <v>24</v>
      </c>
      <c r="E69" s="574"/>
      <c r="F69" s="338">
        <f t="shared" si="0"/>
        <v>0</v>
      </c>
      <c r="G69" s="329"/>
    </row>
    <row r="70" spans="1:7">
      <c r="A70" s="334" t="s">
        <v>2334</v>
      </c>
      <c r="B70" s="335" t="s">
        <v>2217</v>
      </c>
      <c r="C70" s="341" t="s">
        <v>77</v>
      </c>
      <c r="D70" s="337">
        <v>24</v>
      </c>
      <c r="E70" s="574"/>
      <c r="F70" s="338">
        <f t="shared" si="0"/>
        <v>0</v>
      </c>
      <c r="G70" s="329"/>
    </row>
    <row r="71" spans="1:7">
      <c r="A71" s="334" t="s">
        <v>2335</v>
      </c>
      <c r="B71" s="335" t="s">
        <v>2218</v>
      </c>
      <c r="C71" s="341" t="s">
        <v>2248</v>
      </c>
      <c r="D71" s="337">
        <v>5</v>
      </c>
      <c r="E71" s="574"/>
      <c r="F71" s="338">
        <f t="shared" si="0"/>
        <v>0</v>
      </c>
      <c r="G71" s="329"/>
    </row>
    <row r="72" spans="1:7">
      <c r="A72" s="331" t="s">
        <v>2260</v>
      </c>
      <c r="B72" s="335" t="s">
        <v>2227</v>
      </c>
      <c r="C72" s="335"/>
      <c r="D72" s="342"/>
      <c r="E72" s="574"/>
      <c r="F72" s="338"/>
      <c r="G72" s="329"/>
    </row>
    <row r="73" spans="1:7">
      <c r="A73" s="331" t="s">
        <v>2320</v>
      </c>
      <c r="B73" s="335" t="s">
        <v>2211</v>
      </c>
      <c r="C73" s="336"/>
      <c r="D73" s="343"/>
      <c r="E73" s="574"/>
      <c r="F73" s="338"/>
      <c r="G73" s="329"/>
    </row>
    <row r="74" spans="1:7">
      <c r="A74" s="334" t="s">
        <v>2321</v>
      </c>
      <c r="B74" s="335" t="s">
        <v>2223</v>
      </c>
      <c r="C74" s="341" t="s">
        <v>76</v>
      </c>
      <c r="D74" s="337">
        <v>1</v>
      </c>
      <c r="E74" s="574"/>
      <c r="F74" s="338">
        <f t="shared" ref="F74:F137" si="1">ROUND(D74*E74,0)</f>
        <v>0</v>
      </c>
      <c r="G74" s="329"/>
    </row>
    <row r="75" spans="1:7">
      <c r="A75" s="331" t="s">
        <v>2322</v>
      </c>
      <c r="B75" s="335" t="s">
        <v>2213</v>
      </c>
      <c r="C75" s="336"/>
      <c r="D75" s="343"/>
      <c r="E75" s="574"/>
      <c r="F75" s="338"/>
      <c r="G75" s="329"/>
    </row>
    <row r="76" spans="1:7">
      <c r="A76" s="334" t="s">
        <v>2323</v>
      </c>
      <c r="B76" s="335" t="s">
        <v>2221</v>
      </c>
      <c r="C76" s="336" t="s">
        <v>76</v>
      </c>
      <c r="D76" s="343">
        <v>1</v>
      </c>
      <c r="E76" s="574"/>
      <c r="F76" s="338">
        <f t="shared" si="1"/>
        <v>0</v>
      </c>
      <c r="G76" s="329"/>
    </row>
    <row r="77" spans="1:7">
      <c r="A77" s="331" t="s">
        <v>2324</v>
      </c>
      <c r="B77" s="335" t="s">
        <v>2215</v>
      </c>
      <c r="C77" s="341"/>
      <c r="D77" s="337"/>
      <c r="E77" s="574"/>
      <c r="F77" s="338"/>
      <c r="G77" s="329"/>
    </row>
    <row r="78" spans="1:7">
      <c r="A78" s="334" t="s">
        <v>2325</v>
      </c>
      <c r="B78" s="335" t="s">
        <v>2216</v>
      </c>
      <c r="C78" s="341" t="s">
        <v>77</v>
      </c>
      <c r="D78" s="337">
        <v>30</v>
      </c>
      <c r="E78" s="574"/>
      <c r="F78" s="338">
        <f t="shared" si="1"/>
        <v>0</v>
      </c>
      <c r="G78" s="329"/>
    </row>
    <row r="79" spans="1:7">
      <c r="A79" s="334" t="s">
        <v>2326</v>
      </c>
      <c r="B79" s="335" t="s">
        <v>2217</v>
      </c>
      <c r="C79" s="341" t="s">
        <v>77</v>
      </c>
      <c r="D79" s="337">
        <v>30</v>
      </c>
      <c r="E79" s="574"/>
      <c r="F79" s="338">
        <f t="shared" si="1"/>
        <v>0</v>
      </c>
      <c r="G79" s="329"/>
    </row>
    <row r="80" spans="1:7">
      <c r="A80" s="334" t="s">
        <v>2327</v>
      </c>
      <c r="B80" s="335" t="s">
        <v>2218</v>
      </c>
      <c r="C80" s="341" t="s">
        <v>2248</v>
      </c>
      <c r="D80" s="337">
        <v>5</v>
      </c>
      <c r="E80" s="574"/>
      <c r="F80" s="338">
        <f t="shared" si="1"/>
        <v>0</v>
      </c>
      <c r="G80" s="329"/>
    </row>
    <row r="81" spans="1:7">
      <c r="A81" s="331" t="s">
        <v>2261</v>
      </c>
      <c r="B81" s="335" t="s">
        <v>2228</v>
      </c>
      <c r="C81" s="335"/>
      <c r="D81" s="342"/>
      <c r="E81" s="574"/>
      <c r="F81" s="338"/>
      <c r="G81" s="329"/>
    </row>
    <row r="82" spans="1:7">
      <c r="A82" s="331" t="s">
        <v>2336</v>
      </c>
      <c r="B82" s="335" t="s">
        <v>2211</v>
      </c>
      <c r="C82" s="336"/>
      <c r="D82" s="343"/>
      <c r="E82" s="574"/>
      <c r="F82" s="338"/>
      <c r="G82" s="329"/>
    </row>
    <row r="83" spans="1:7">
      <c r="A83" s="334" t="s">
        <v>2337</v>
      </c>
      <c r="B83" s="335" t="s">
        <v>2229</v>
      </c>
      <c r="C83" s="341" t="s">
        <v>76</v>
      </c>
      <c r="D83" s="337">
        <v>1</v>
      </c>
      <c r="E83" s="574"/>
      <c r="F83" s="338">
        <f t="shared" si="1"/>
        <v>0</v>
      </c>
      <c r="G83" s="329"/>
    </row>
    <row r="84" spans="1:7">
      <c r="A84" s="331" t="s">
        <v>2338</v>
      </c>
      <c r="B84" s="335" t="s">
        <v>2213</v>
      </c>
      <c r="C84" s="336"/>
      <c r="D84" s="343">
        <v>0</v>
      </c>
      <c r="E84" s="574"/>
      <c r="F84" s="338">
        <f t="shared" si="1"/>
        <v>0</v>
      </c>
      <c r="G84" s="329"/>
    </row>
    <row r="85" spans="1:7">
      <c r="A85" s="334" t="s">
        <v>2339</v>
      </c>
      <c r="B85" s="335" t="s">
        <v>2214</v>
      </c>
      <c r="C85" s="336" t="s">
        <v>76</v>
      </c>
      <c r="D85" s="343">
        <v>1</v>
      </c>
      <c r="E85" s="574"/>
      <c r="F85" s="338">
        <f t="shared" si="1"/>
        <v>0</v>
      </c>
      <c r="G85" s="329"/>
    </row>
    <row r="86" spans="1:7">
      <c r="A86" s="331" t="s">
        <v>2340</v>
      </c>
      <c r="B86" s="335" t="s">
        <v>2215</v>
      </c>
      <c r="C86" s="341"/>
      <c r="D86" s="337"/>
      <c r="E86" s="574"/>
      <c r="F86" s="338"/>
      <c r="G86" s="329"/>
    </row>
    <row r="87" spans="1:7">
      <c r="A87" s="334" t="s">
        <v>2341</v>
      </c>
      <c r="B87" s="335" t="s">
        <v>2216</v>
      </c>
      <c r="C87" s="341" t="s">
        <v>77</v>
      </c>
      <c r="D87" s="337">
        <v>30</v>
      </c>
      <c r="E87" s="574"/>
      <c r="F87" s="338">
        <f t="shared" si="1"/>
        <v>0</v>
      </c>
      <c r="G87" s="329"/>
    </row>
    <row r="88" spans="1:7">
      <c r="A88" s="334" t="s">
        <v>2342</v>
      </c>
      <c r="B88" s="335" t="s">
        <v>2217</v>
      </c>
      <c r="C88" s="341" t="s">
        <v>77</v>
      </c>
      <c r="D88" s="337">
        <v>30</v>
      </c>
      <c r="E88" s="574"/>
      <c r="F88" s="338">
        <f t="shared" si="1"/>
        <v>0</v>
      </c>
      <c r="G88" s="329"/>
    </row>
    <row r="89" spans="1:7">
      <c r="A89" s="334" t="s">
        <v>2343</v>
      </c>
      <c r="B89" s="335" t="s">
        <v>2218</v>
      </c>
      <c r="C89" s="341" t="s">
        <v>2248</v>
      </c>
      <c r="D89" s="337">
        <v>5</v>
      </c>
      <c r="E89" s="574"/>
      <c r="F89" s="338">
        <f t="shared" si="1"/>
        <v>0</v>
      </c>
      <c r="G89" s="329"/>
    </row>
    <row r="90" spans="1:7">
      <c r="A90" s="344" t="s">
        <v>2262</v>
      </c>
      <c r="B90" s="335" t="s">
        <v>2230</v>
      </c>
      <c r="C90" s="335"/>
      <c r="D90" s="342"/>
      <c r="E90" s="574"/>
      <c r="F90" s="338"/>
      <c r="G90" s="329"/>
    </row>
    <row r="91" spans="1:7">
      <c r="A91" s="331" t="s">
        <v>2344</v>
      </c>
      <c r="B91" s="335" t="s">
        <v>2211</v>
      </c>
      <c r="C91" s="336"/>
      <c r="D91" s="343"/>
      <c r="E91" s="574"/>
      <c r="F91" s="338"/>
      <c r="G91" s="329"/>
    </row>
    <row r="92" spans="1:7">
      <c r="A92" s="334" t="s">
        <v>2345</v>
      </c>
      <c r="B92" s="335" t="s">
        <v>2220</v>
      </c>
      <c r="C92" s="341" t="s">
        <v>76</v>
      </c>
      <c r="D92" s="337">
        <v>2</v>
      </c>
      <c r="E92" s="574"/>
      <c r="F92" s="338">
        <f t="shared" si="1"/>
        <v>0</v>
      </c>
      <c r="G92" s="329"/>
    </row>
    <row r="93" spans="1:7">
      <c r="A93" s="331" t="s">
        <v>2346</v>
      </c>
      <c r="B93" s="335" t="s">
        <v>2213</v>
      </c>
      <c r="C93" s="336"/>
      <c r="D93" s="343"/>
      <c r="E93" s="574"/>
      <c r="F93" s="338"/>
      <c r="G93" s="329"/>
    </row>
    <row r="94" spans="1:7">
      <c r="A94" s="334" t="s">
        <v>2347</v>
      </c>
      <c r="B94" s="335" t="s">
        <v>2221</v>
      </c>
      <c r="C94" s="336" t="s">
        <v>76</v>
      </c>
      <c r="D94" s="343">
        <v>2</v>
      </c>
      <c r="E94" s="574"/>
      <c r="F94" s="338">
        <f t="shared" si="1"/>
        <v>0</v>
      </c>
      <c r="G94" s="329"/>
    </row>
    <row r="95" spans="1:7">
      <c r="A95" s="331" t="s">
        <v>2348</v>
      </c>
      <c r="B95" s="335" t="s">
        <v>2215</v>
      </c>
      <c r="C95" s="341"/>
      <c r="D95" s="337"/>
      <c r="E95" s="574"/>
      <c r="F95" s="338"/>
      <c r="G95" s="329"/>
    </row>
    <row r="96" spans="1:7">
      <c r="A96" s="334" t="s">
        <v>2349</v>
      </c>
      <c r="B96" s="335" t="s">
        <v>2216</v>
      </c>
      <c r="C96" s="341" t="s">
        <v>77</v>
      </c>
      <c r="D96" s="337">
        <v>54</v>
      </c>
      <c r="E96" s="574"/>
      <c r="F96" s="338">
        <f t="shared" si="1"/>
        <v>0</v>
      </c>
      <c r="G96" s="329"/>
    </row>
    <row r="97" spans="1:7">
      <c r="A97" s="334" t="s">
        <v>2350</v>
      </c>
      <c r="B97" s="335" t="s">
        <v>2217</v>
      </c>
      <c r="C97" s="341" t="s">
        <v>77</v>
      </c>
      <c r="D97" s="337">
        <v>54</v>
      </c>
      <c r="E97" s="574"/>
      <c r="F97" s="338">
        <f t="shared" si="1"/>
        <v>0</v>
      </c>
      <c r="G97" s="329"/>
    </row>
    <row r="98" spans="1:7">
      <c r="A98" s="334" t="s">
        <v>2351</v>
      </c>
      <c r="B98" s="335" t="s">
        <v>2218</v>
      </c>
      <c r="C98" s="341" t="s">
        <v>2248</v>
      </c>
      <c r="D98" s="337">
        <v>10</v>
      </c>
      <c r="E98" s="574"/>
      <c r="F98" s="338">
        <f t="shared" si="1"/>
        <v>0</v>
      </c>
      <c r="G98" s="329"/>
    </row>
    <row r="99" spans="1:7">
      <c r="A99" s="331" t="s">
        <v>2263</v>
      </c>
      <c r="B99" s="335" t="s">
        <v>2231</v>
      </c>
      <c r="C99" s="335"/>
      <c r="D99" s="342"/>
      <c r="E99" s="574"/>
      <c r="F99" s="338"/>
      <c r="G99" s="329"/>
    </row>
    <row r="100" spans="1:7">
      <c r="A100" s="331" t="s">
        <v>2352</v>
      </c>
      <c r="B100" s="335" t="s">
        <v>2211</v>
      </c>
      <c r="C100" s="336"/>
      <c r="D100" s="343"/>
      <c r="E100" s="574"/>
      <c r="F100" s="338"/>
      <c r="G100" s="329"/>
    </row>
    <row r="101" spans="1:7">
      <c r="A101" s="334" t="s">
        <v>2353</v>
      </c>
      <c r="B101" s="335" t="s">
        <v>2232</v>
      </c>
      <c r="C101" s="341" t="s">
        <v>76</v>
      </c>
      <c r="D101" s="337">
        <v>1</v>
      </c>
      <c r="E101" s="574"/>
      <c r="F101" s="338">
        <f t="shared" si="1"/>
        <v>0</v>
      </c>
      <c r="G101" s="329"/>
    </row>
    <row r="102" spans="1:7">
      <c r="A102" s="331" t="s">
        <v>2354</v>
      </c>
      <c r="B102" s="335" t="s">
        <v>2213</v>
      </c>
      <c r="C102" s="336"/>
      <c r="D102" s="343"/>
      <c r="E102" s="574"/>
      <c r="F102" s="338"/>
      <c r="G102" s="329"/>
    </row>
    <row r="103" spans="1:7">
      <c r="A103" s="334" t="s">
        <v>2355</v>
      </c>
      <c r="B103" s="335" t="s">
        <v>2233</v>
      </c>
      <c r="C103" s="336" t="s">
        <v>76</v>
      </c>
      <c r="D103" s="343">
        <v>1</v>
      </c>
      <c r="E103" s="574"/>
      <c r="F103" s="338">
        <f t="shared" si="1"/>
        <v>0</v>
      </c>
      <c r="G103" s="329"/>
    </row>
    <row r="104" spans="1:7">
      <c r="A104" s="331" t="s">
        <v>2356</v>
      </c>
      <c r="B104" s="335" t="s">
        <v>2215</v>
      </c>
      <c r="C104" s="341"/>
      <c r="D104" s="337"/>
      <c r="E104" s="574"/>
      <c r="F104" s="338"/>
      <c r="G104" s="329"/>
    </row>
    <row r="105" spans="1:7">
      <c r="A105" s="334" t="s">
        <v>2357</v>
      </c>
      <c r="B105" s="335" t="s">
        <v>2234</v>
      </c>
      <c r="C105" s="341" t="s">
        <v>77</v>
      </c>
      <c r="D105" s="337">
        <v>30</v>
      </c>
      <c r="E105" s="574"/>
      <c r="F105" s="338">
        <f t="shared" si="1"/>
        <v>0</v>
      </c>
      <c r="G105" s="329"/>
    </row>
    <row r="106" spans="1:7">
      <c r="A106" s="334" t="s">
        <v>2358</v>
      </c>
      <c r="B106" s="335" t="s">
        <v>2235</v>
      </c>
      <c r="C106" s="341" t="s">
        <v>77</v>
      </c>
      <c r="D106" s="337">
        <v>30</v>
      </c>
      <c r="E106" s="574"/>
      <c r="F106" s="338">
        <f t="shared" si="1"/>
        <v>0</v>
      </c>
      <c r="G106" s="329"/>
    </row>
    <row r="107" spans="1:7">
      <c r="A107" s="334" t="s">
        <v>2359</v>
      </c>
      <c r="B107" s="335" t="s">
        <v>2218</v>
      </c>
      <c r="C107" s="341" t="s">
        <v>2248</v>
      </c>
      <c r="D107" s="337">
        <v>10</v>
      </c>
      <c r="E107" s="574"/>
      <c r="F107" s="338">
        <f t="shared" si="1"/>
        <v>0</v>
      </c>
      <c r="G107" s="329"/>
    </row>
    <row r="108" spans="1:7">
      <c r="A108" s="331" t="s">
        <v>2264</v>
      </c>
      <c r="B108" s="335" t="s">
        <v>2236</v>
      </c>
      <c r="C108" s="335"/>
      <c r="D108" s="342"/>
      <c r="E108" s="574"/>
      <c r="F108" s="338"/>
      <c r="G108" s="329"/>
    </row>
    <row r="109" spans="1:7">
      <c r="A109" s="331" t="s">
        <v>2360</v>
      </c>
      <c r="B109" s="335" t="s">
        <v>2211</v>
      </c>
      <c r="C109" s="336"/>
      <c r="D109" s="343"/>
      <c r="E109" s="574"/>
      <c r="F109" s="338"/>
      <c r="G109" s="329"/>
    </row>
    <row r="110" spans="1:7">
      <c r="A110" s="334" t="s">
        <v>2361</v>
      </c>
      <c r="B110" s="335" t="s">
        <v>2212</v>
      </c>
      <c r="C110" s="341" t="s">
        <v>76</v>
      </c>
      <c r="D110" s="337">
        <v>1</v>
      </c>
      <c r="E110" s="574"/>
      <c r="F110" s="338">
        <f t="shared" si="1"/>
        <v>0</v>
      </c>
      <c r="G110" s="329"/>
    </row>
    <row r="111" spans="1:7">
      <c r="A111" s="331" t="s">
        <v>2362</v>
      </c>
      <c r="B111" s="335" t="s">
        <v>2213</v>
      </c>
      <c r="C111" s="336"/>
      <c r="D111" s="343"/>
      <c r="E111" s="574"/>
      <c r="F111" s="338"/>
      <c r="G111" s="329"/>
    </row>
    <row r="112" spans="1:7">
      <c r="A112" s="334" t="s">
        <v>2363</v>
      </c>
      <c r="B112" s="335" t="s">
        <v>2214</v>
      </c>
      <c r="C112" s="336" t="s">
        <v>76</v>
      </c>
      <c r="D112" s="343">
        <v>1</v>
      </c>
      <c r="E112" s="574"/>
      <c r="F112" s="338">
        <f t="shared" si="1"/>
        <v>0</v>
      </c>
      <c r="G112" s="329"/>
    </row>
    <row r="113" spans="1:7">
      <c r="A113" s="331" t="s">
        <v>2364</v>
      </c>
      <c r="B113" s="335" t="s">
        <v>2215</v>
      </c>
      <c r="C113" s="341"/>
      <c r="D113" s="337"/>
      <c r="E113" s="574"/>
      <c r="F113" s="338"/>
      <c r="G113" s="329"/>
    </row>
    <row r="114" spans="1:7">
      <c r="A114" s="334" t="s">
        <v>2365</v>
      </c>
      <c r="B114" s="335" t="s">
        <v>2216</v>
      </c>
      <c r="C114" s="341" t="s">
        <v>77</v>
      </c>
      <c r="D114" s="337">
        <v>14</v>
      </c>
      <c r="E114" s="574"/>
      <c r="F114" s="338">
        <f t="shared" si="1"/>
        <v>0</v>
      </c>
      <c r="G114" s="329"/>
    </row>
    <row r="115" spans="1:7">
      <c r="A115" s="334" t="s">
        <v>2366</v>
      </c>
      <c r="B115" s="335" t="s">
        <v>2217</v>
      </c>
      <c r="C115" s="341" t="s">
        <v>77</v>
      </c>
      <c r="D115" s="337">
        <v>14</v>
      </c>
      <c r="E115" s="574"/>
      <c r="F115" s="338">
        <f t="shared" si="1"/>
        <v>0</v>
      </c>
      <c r="G115" s="329"/>
    </row>
    <row r="116" spans="1:7">
      <c r="A116" s="334" t="s">
        <v>2367</v>
      </c>
      <c r="B116" s="335" t="s">
        <v>2218</v>
      </c>
      <c r="C116" s="341" t="s">
        <v>2248</v>
      </c>
      <c r="D116" s="337">
        <v>5</v>
      </c>
      <c r="E116" s="574"/>
      <c r="F116" s="338">
        <f t="shared" si="1"/>
        <v>0</v>
      </c>
      <c r="G116" s="329"/>
    </row>
    <row r="117" spans="1:7">
      <c r="A117" s="331" t="s">
        <v>2265</v>
      </c>
      <c r="B117" s="335" t="s">
        <v>2237</v>
      </c>
      <c r="C117" s="335"/>
      <c r="D117" s="342"/>
      <c r="E117" s="574"/>
      <c r="F117" s="338"/>
      <c r="G117" s="329"/>
    </row>
    <row r="118" spans="1:7">
      <c r="A118" s="331" t="s">
        <v>2368</v>
      </c>
      <c r="B118" s="335" t="s">
        <v>2211</v>
      </c>
      <c r="C118" s="336"/>
      <c r="D118" s="343"/>
      <c r="E118" s="574"/>
      <c r="F118" s="338"/>
      <c r="G118" s="329"/>
    </row>
    <row r="119" spans="1:7">
      <c r="A119" s="334" t="s">
        <v>2369</v>
      </c>
      <c r="B119" s="335" t="s">
        <v>2223</v>
      </c>
      <c r="C119" s="341" t="s">
        <v>76</v>
      </c>
      <c r="D119" s="337">
        <v>1</v>
      </c>
      <c r="E119" s="574"/>
      <c r="F119" s="338">
        <f t="shared" si="1"/>
        <v>0</v>
      </c>
      <c r="G119" s="329"/>
    </row>
    <row r="120" spans="1:7">
      <c r="A120" s="331" t="s">
        <v>2370</v>
      </c>
      <c r="B120" s="335" t="s">
        <v>2213</v>
      </c>
      <c r="C120" s="336"/>
      <c r="D120" s="343"/>
      <c r="E120" s="574"/>
      <c r="F120" s="338"/>
      <c r="G120" s="329"/>
    </row>
    <row r="121" spans="1:7">
      <c r="A121" s="334" t="s">
        <v>2371</v>
      </c>
      <c r="B121" s="335" t="s">
        <v>2221</v>
      </c>
      <c r="C121" s="336" t="s">
        <v>76</v>
      </c>
      <c r="D121" s="343">
        <v>1</v>
      </c>
      <c r="E121" s="574"/>
      <c r="F121" s="338">
        <f t="shared" si="1"/>
        <v>0</v>
      </c>
      <c r="G121" s="329"/>
    </row>
    <row r="122" spans="1:7">
      <c r="A122" s="331" t="s">
        <v>2372</v>
      </c>
      <c r="B122" s="335" t="s">
        <v>2215</v>
      </c>
      <c r="C122" s="341"/>
      <c r="D122" s="337"/>
      <c r="E122" s="574"/>
      <c r="F122" s="338"/>
      <c r="G122" s="329"/>
    </row>
    <row r="123" spans="1:7">
      <c r="A123" s="334" t="s">
        <v>2373</v>
      </c>
      <c r="B123" s="335" t="s">
        <v>2238</v>
      </c>
      <c r="C123" s="341" t="s">
        <v>77</v>
      </c>
      <c r="D123" s="337">
        <v>14</v>
      </c>
      <c r="E123" s="574"/>
      <c r="F123" s="338">
        <f t="shared" si="1"/>
        <v>0</v>
      </c>
      <c r="G123" s="329"/>
    </row>
    <row r="124" spans="1:7">
      <c r="A124" s="334" t="s">
        <v>2374</v>
      </c>
      <c r="B124" s="335" t="s">
        <v>2239</v>
      </c>
      <c r="C124" s="341" t="s">
        <v>77</v>
      </c>
      <c r="D124" s="337">
        <v>14</v>
      </c>
      <c r="E124" s="574"/>
      <c r="F124" s="338">
        <f t="shared" si="1"/>
        <v>0</v>
      </c>
      <c r="G124" s="329"/>
    </row>
    <row r="125" spans="1:7">
      <c r="A125" s="334" t="s">
        <v>2375</v>
      </c>
      <c r="B125" s="335" t="s">
        <v>2218</v>
      </c>
      <c r="C125" s="341" t="s">
        <v>2248</v>
      </c>
      <c r="D125" s="337">
        <v>5</v>
      </c>
      <c r="E125" s="574"/>
      <c r="F125" s="338">
        <f t="shared" si="1"/>
        <v>0</v>
      </c>
      <c r="G125" s="329"/>
    </row>
    <row r="126" spans="1:7">
      <c r="A126" s="331" t="s">
        <v>2266</v>
      </c>
      <c r="B126" s="335" t="s">
        <v>2240</v>
      </c>
      <c r="C126" s="335"/>
      <c r="D126" s="342"/>
      <c r="E126" s="574"/>
      <c r="F126" s="338"/>
      <c r="G126" s="329"/>
    </row>
    <row r="127" spans="1:7">
      <c r="A127" s="331" t="s">
        <v>2376</v>
      </c>
      <c r="B127" s="335" t="s">
        <v>2211</v>
      </c>
      <c r="C127" s="336"/>
      <c r="D127" s="343"/>
      <c r="E127" s="574"/>
      <c r="F127" s="338"/>
      <c r="G127" s="329"/>
    </row>
    <row r="128" spans="1:7">
      <c r="A128" s="334" t="s">
        <v>2377</v>
      </c>
      <c r="B128" s="335" t="s">
        <v>2229</v>
      </c>
      <c r="C128" s="341" t="s">
        <v>76</v>
      </c>
      <c r="D128" s="337">
        <v>1</v>
      </c>
      <c r="E128" s="574"/>
      <c r="F128" s="338">
        <f t="shared" si="1"/>
        <v>0</v>
      </c>
      <c r="G128" s="329"/>
    </row>
    <row r="129" spans="1:7">
      <c r="A129" s="331" t="s">
        <v>2378</v>
      </c>
      <c r="B129" s="335" t="s">
        <v>2213</v>
      </c>
      <c r="C129" s="336"/>
      <c r="D129" s="343"/>
      <c r="E129" s="574"/>
      <c r="F129" s="338"/>
      <c r="G129" s="329"/>
    </row>
    <row r="130" spans="1:7">
      <c r="A130" s="334" t="s">
        <v>2379</v>
      </c>
      <c r="B130" s="335" t="s">
        <v>2241</v>
      </c>
      <c r="C130" s="336" t="s">
        <v>76</v>
      </c>
      <c r="D130" s="343">
        <v>1</v>
      </c>
      <c r="E130" s="574"/>
      <c r="F130" s="338">
        <f t="shared" si="1"/>
        <v>0</v>
      </c>
      <c r="G130" s="329"/>
    </row>
    <row r="131" spans="1:7">
      <c r="A131" s="331" t="s">
        <v>2380</v>
      </c>
      <c r="B131" s="335" t="s">
        <v>2215</v>
      </c>
      <c r="C131" s="341"/>
      <c r="D131" s="337"/>
      <c r="E131" s="574"/>
      <c r="F131" s="338"/>
      <c r="G131" s="329"/>
    </row>
    <row r="132" spans="1:7">
      <c r="A132" s="334" t="s">
        <v>2381</v>
      </c>
      <c r="B132" s="335" t="s">
        <v>2216</v>
      </c>
      <c r="C132" s="341" t="s">
        <v>77</v>
      </c>
      <c r="D132" s="337">
        <v>14</v>
      </c>
      <c r="E132" s="574"/>
      <c r="F132" s="338">
        <f t="shared" si="1"/>
        <v>0</v>
      </c>
      <c r="G132" s="329"/>
    </row>
    <row r="133" spans="1:7">
      <c r="A133" s="334" t="s">
        <v>2382</v>
      </c>
      <c r="B133" s="335" t="s">
        <v>2217</v>
      </c>
      <c r="C133" s="341" t="s">
        <v>77</v>
      </c>
      <c r="D133" s="337">
        <v>14</v>
      </c>
      <c r="E133" s="574"/>
      <c r="F133" s="338">
        <f t="shared" si="1"/>
        <v>0</v>
      </c>
      <c r="G133" s="329"/>
    </row>
    <row r="134" spans="1:7">
      <c r="A134" s="334" t="s">
        <v>2383</v>
      </c>
      <c r="B134" s="335" t="s">
        <v>2218</v>
      </c>
      <c r="C134" s="341" t="s">
        <v>2248</v>
      </c>
      <c r="D134" s="337">
        <v>5</v>
      </c>
      <c r="E134" s="574"/>
      <c r="F134" s="338">
        <f t="shared" si="1"/>
        <v>0</v>
      </c>
      <c r="G134" s="329"/>
    </row>
    <row r="135" spans="1:7">
      <c r="A135" s="331" t="s">
        <v>2267</v>
      </c>
      <c r="B135" s="335" t="s">
        <v>2242</v>
      </c>
      <c r="C135" s="335"/>
      <c r="D135" s="342"/>
      <c r="E135" s="574"/>
      <c r="F135" s="338"/>
      <c r="G135" s="329"/>
    </row>
    <row r="136" spans="1:7">
      <c r="A136" s="331" t="s">
        <v>2385</v>
      </c>
      <c r="B136" s="335" t="s">
        <v>2211</v>
      </c>
      <c r="C136" s="336"/>
      <c r="D136" s="343"/>
      <c r="E136" s="574"/>
      <c r="F136" s="338"/>
      <c r="G136" s="329"/>
    </row>
    <row r="137" spans="1:7">
      <c r="A137" s="334" t="s">
        <v>2386</v>
      </c>
      <c r="B137" s="335" t="s">
        <v>2229</v>
      </c>
      <c r="C137" s="341" t="s">
        <v>76</v>
      </c>
      <c r="D137" s="337">
        <v>1</v>
      </c>
      <c r="E137" s="574"/>
      <c r="F137" s="338">
        <f t="shared" si="1"/>
        <v>0</v>
      </c>
      <c r="G137" s="329"/>
    </row>
    <row r="138" spans="1:7">
      <c r="A138" s="331" t="s">
        <v>2387</v>
      </c>
      <c r="B138" s="335" t="s">
        <v>2213</v>
      </c>
      <c r="C138" s="336"/>
      <c r="D138" s="343"/>
      <c r="E138" s="574"/>
      <c r="F138" s="338"/>
      <c r="G138" s="329"/>
    </row>
    <row r="139" spans="1:7">
      <c r="A139" s="334" t="s">
        <v>2388</v>
      </c>
      <c r="B139" s="335" t="s">
        <v>2241</v>
      </c>
      <c r="C139" s="336" t="s">
        <v>76</v>
      </c>
      <c r="D139" s="343">
        <v>1</v>
      </c>
      <c r="E139" s="574"/>
      <c r="F139" s="338">
        <f t="shared" ref="F139:F197" si="2">ROUND(D139*E139,0)</f>
        <v>0</v>
      </c>
      <c r="G139" s="329"/>
    </row>
    <row r="140" spans="1:7">
      <c r="A140" s="331" t="s">
        <v>2389</v>
      </c>
      <c r="B140" s="335" t="s">
        <v>2215</v>
      </c>
      <c r="C140" s="341"/>
      <c r="D140" s="337"/>
      <c r="E140" s="574"/>
      <c r="F140" s="338"/>
      <c r="G140" s="329"/>
    </row>
    <row r="141" spans="1:7">
      <c r="A141" s="334" t="s">
        <v>2390</v>
      </c>
      <c r="B141" s="335" t="s">
        <v>2216</v>
      </c>
      <c r="C141" s="341" t="s">
        <v>77</v>
      </c>
      <c r="D141" s="337">
        <v>14</v>
      </c>
      <c r="E141" s="574"/>
      <c r="F141" s="338">
        <f t="shared" si="2"/>
        <v>0</v>
      </c>
      <c r="G141" s="329"/>
    </row>
    <row r="142" spans="1:7">
      <c r="A142" s="334" t="s">
        <v>2391</v>
      </c>
      <c r="B142" s="335" t="s">
        <v>2217</v>
      </c>
      <c r="C142" s="341" t="s">
        <v>77</v>
      </c>
      <c r="D142" s="337">
        <v>14</v>
      </c>
      <c r="E142" s="574"/>
      <c r="F142" s="338">
        <f t="shared" si="2"/>
        <v>0</v>
      </c>
      <c r="G142" s="329"/>
    </row>
    <row r="143" spans="1:7">
      <c r="A143" s="334" t="s">
        <v>2392</v>
      </c>
      <c r="B143" s="335" t="s">
        <v>2218</v>
      </c>
      <c r="C143" s="341" t="s">
        <v>2248</v>
      </c>
      <c r="D143" s="337">
        <v>5</v>
      </c>
      <c r="E143" s="574"/>
      <c r="F143" s="338">
        <f t="shared" si="2"/>
        <v>0</v>
      </c>
      <c r="G143" s="329"/>
    </row>
    <row r="144" spans="1:7">
      <c r="A144" s="316" t="s">
        <v>2268</v>
      </c>
      <c r="B144" s="332" t="s">
        <v>2243</v>
      </c>
      <c r="C144" s="335"/>
      <c r="D144" s="342"/>
      <c r="E144" s="574"/>
      <c r="F144" s="338"/>
      <c r="G144" s="329"/>
    </row>
    <row r="145" spans="1:7">
      <c r="A145" s="331" t="s">
        <v>2393</v>
      </c>
      <c r="B145" s="335" t="s">
        <v>2211</v>
      </c>
      <c r="C145" s="336"/>
      <c r="D145" s="343"/>
      <c r="E145" s="574"/>
      <c r="F145" s="338"/>
      <c r="G145" s="329"/>
    </row>
    <row r="146" spans="1:7">
      <c r="A146" s="334" t="s">
        <v>2394</v>
      </c>
      <c r="B146" s="335" t="s">
        <v>2244</v>
      </c>
      <c r="C146" s="341" t="s">
        <v>76</v>
      </c>
      <c r="D146" s="337">
        <v>2</v>
      </c>
      <c r="E146" s="574"/>
      <c r="F146" s="338">
        <f t="shared" si="2"/>
        <v>0</v>
      </c>
      <c r="G146" s="329"/>
    </row>
    <row r="147" spans="1:7">
      <c r="A147" s="331" t="s">
        <v>2395</v>
      </c>
      <c r="B147" s="335" t="s">
        <v>2213</v>
      </c>
      <c r="C147" s="336"/>
      <c r="D147" s="343"/>
      <c r="E147" s="574"/>
      <c r="F147" s="338"/>
      <c r="G147" s="329"/>
    </row>
    <row r="148" spans="1:7">
      <c r="A148" s="334" t="s">
        <v>2396</v>
      </c>
      <c r="B148" s="335" t="s">
        <v>2233</v>
      </c>
      <c r="C148" s="336" t="s">
        <v>76</v>
      </c>
      <c r="D148" s="343">
        <v>2</v>
      </c>
      <c r="E148" s="574"/>
      <c r="F148" s="338">
        <f t="shared" si="2"/>
        <v>0</v>
      </c>
      <c r="G148" s="329"/>
    </row>
    <row r="149" spans="1:7">
      <c r="A149" s="331" t="s">
        <v>2397</v>
      </c>
      <c r="B149" s="335" t="s">
        <v>2215</v>
      </c>
      <c r="C149" s="341"/>
      <c r="D149" s="337"/>
      <c r="E149" s="574"/>
      <c r="F149" s="338"/>
      <c r="G149" s="329"/>
    </row>
    <row r="150" spans="1:7">
      <c r="A150" s="334" t="s">
        <v>2398</v>
      </c>
      <c r="B150" s="335" t="s">
        <v>2245</v>
      </c>
      <c r="C150" s="341" t="s">
        <v>77</v>
      </c>
      <c r="D150" s="337">
        <v>60</v>
      </c>
      <c r="E150" s="574"/>
      <c r="F150" s="338">
        <f t="shared" si="2"/>
        <v>0</v>
      </c>
      <c r="G150" s="329"/>
    </row>
    <row r="151" spans="1:7">
      <c r="A151" s="334" t="s">
        <v>2399</v>
      </c>
      <c r="B151" s="335" t="s">
        <v>2235</v>
      </c>
      <c r="C151" s="341" t="s">
        <v>77</v>
      </c>
      <c r="D151" s="337">
        <v>60</v>
      </c>
      <c r="E151" s="574"/>
      <c r="F151" s="338">
        <f t="shared" si="2"/>
        <v>0</v>
      </c>
      <c r="G151" s="329"/>
    </row>
    <row r="152" spans="1:7">
      <c r="A152" s="334" t="s">
        <v>2400</v>
      </c>
      <c r="B152" s="335" t="s">
        <v>2218</v>
      </c>
      <c r="C152" s="341" t="s">
        <v>2248</v>
      </c>
      <c r="D152" s="337">
        <v>20</v>
      </c>
      <c r="E152" s="574"/>
      <c r="F152" s="338">
        <f t="shared" si="2"/>
        <v>0</v>
      </c>
      <c r="G152" s="329"/>
    </row>
    <row r="153" spans="1:7">
      <c r="A153" s="331" t="s">
        <v>2269</v>
      </c>
      <c r="B153" s="335" t="s">
        <v>2246</v>
      </c>
      <c r="C153" s="335"/>
      <c r="D153" s="342"/>
      <c r="E153" s="574"/>
      <c r="F153" s="338"/>
      <c r="G153" s="329"/>
    </row>
    <row r="154" spans="1:7">
      <c r="A154" s="331" t="s">
        <v>2401</v>
      </c>
      <c r="B154" s="335" t="s">
        <v>2211</v>
      </c>
      <c r="C154" s="336"/>
      <c r="D154" s="343"/>
      <c r="E154" s="574"/>
      <c r="F154" s="338"/>
      <c r="G154" s="329"/>
    </row>
    <row r="155" spans="1:7">
      <c r="A155" s="334" t="s">
        <v>2402</v>
      </c>
      <c r="B155" s="335" t="s">
        <v>2223</v>
      </c>
      <c r="C155" s="341" t="s">
        <v>76</v>
      </c>
      <c r="D155" s="337">
        <v>1</v>
      </c>
      <c r="E155" s="574"/>
      <c r="F155" s="338">
        <f t="shared" si="2"/>
        <v>0</v>
      </c>
      <c r="G155" s="329"/>
    </row>
    <row r="156" spans="1:7">
      <c r="A156" s="331" t="s">
        <v>2403</v>
      </c>
      <c r="B156" s="335" t="s">
        <v>2213</v>
      </c>
      <c r="C156" s="336"/>
      <c r="D156" s="343"/>
      <c r="E156" s="574"/>
      <c r="F156" s="338"/>
      <c r="G156" s="329"/>
    </row>
    <row r="157" spans="1:7">
      <c r="A157" s="334" t="s">
        <v>2404</v>
      </c>
      <c r="B157" s="335" t="s">
        <v>2241</v>
      </c>
      <c r="C157" s="336" t="s">
        <v>76</v>
      </c>
      <c r="D157" s="343">
        <v>1</v>
      </c>
      <c r="E157" s="574"/>
      <c r="F157" s="338">
        <f t="shared" si="2"/>
        <v>0</v>
      </c>
      <c r="G157" s="329"/>
    </row>
    <row r="158" spans="1:7">
      <c r="A158" s="331" t="s">
        <v>2405</v>
      </c>
      <c r="B158" s="335" t="s">
        <v>2215</v>
      </c>
      <c r="C158" s="341"/>
      <c r="D158" s="337"/>
      <c r="E158" s="574"/>
      <c r="F158" s="338"/>
      <c r="G158" s="329"/>
    </row>
    <row r="159" spans="1:7">
      <c r="A159" s="334" t="s">
        <v>2406</v>
      </c>
      <c r="B159" s="335" t="s">
        <v>2216</v>
      </c>
      <c r="C159" s="341" t="s">
        <v>77</v>
      </c>
      <c r="D159" s="337">
        <v>20</v>
      </c>
      <c r="E159" s="574"/>
      <c r="F159" s="338">
        <f t="shared" si="2"/>
        <v>0</v>
      </c>
      <c r="G159" s="329"/>
    </row>
    <row r="160" spans="1:7">
      <c r="A160" s="334" t="s">
        <v>2407</v>
      </c>
      <c r="B160" s="335" t="s">
        <v>2217</v>
      </c>
      <c r="C160" s="341" t="s">
        <v>77</v>
      </c>
      <c r="D160" s="337">
        <v>20</v>
      </c>
      <c r="E160" s="574"/>
      <c r="F160" s="338">
        <f t="shared" si="2"/>
        <v>0</v>
      </c>
      <c r="G160" s="329"/>
    </row>
    <row r="161" spans="1:7">
      <c r="A161" s="334" t="s">
        <v>2408</v>
      </c>
      <c r="B161" s="335" t="s">
        <v>2218</v>
      </c>
      <c r="C161" s="341" t="s">
        <v>2248</v>
      </c>
      <c r="D161" s="337">
        <v>5</v>
      </c>
      <c r="E161" s="574"/>
      <c r="F161" s="338">
        <f t="shared" si="2"/>
        <v>0</v>
      </c>
      <c r="G161" s="329"/>
    </row>
    <row r="162" spans="1:7">
      <c r="A162" s="331" t="s">
        <v>2270</v>
      </c>
      <c r="B162" s="335" t="s">
        <v>2247</v>
      </c>
      <c r="C162" s="335"/>
      <c r="D162" s="342"/>
      <c r="E162" s="574"/>
      <c r="F162" s="338"/>
      <c r="G162" s="329"/>
    </row>
    <row r="163" spans="1:7">
      <c r="A163" s="331" t="s">
        <v>2409</v>
      </c>
      <c r="B163" s="335" t="s">
        <v>2211</v>
      </c>
      <c r="C163" s="336"/>
      <c r="D163" s="343"/>
      <c r="E163" s="574"/>
      <c r="F163" s="338"/>
      <c r="G163" s="329"/>
    </row>
    <row r="164" spans="1:7">
      <c r="A164" s="334" t="s">
        <v>2410</v>
      </c>
      <c r="B164" s="335" t="s">
        <v>2220</v>
      </c>
      <c r="C164" s="341" t="s">
        <v>76</v>
      </c>
      <c r="D164" s="337">
        <v>1</v>
      </c>
      <c r="E164" s="574"/>
      <c r="F164" s="338">
        <f t="shared" si="2"/>
        <v>0</v>
      </c>
      <c r="G164" s="329"/>
    </row>
    <row r="165" spans="1:7">
      <c r="A165" s="331" t="s">
        <v>2411</v>
      </c>
      <c r="B165" s="335" t="s">
        <v>2213</v>
      </c>
      <c r="C165" s="336"/>
      <c r="D165" s="343"/>
      <c r="E165" s="574"/>
      <c r="F165" s="338"/>
      <c r="G165" s="329"/>
    </row>
    <row r="166" spans="1:7">
      <c r="A166" s="334" t="s">
        <v>2412</v>
      </c>
      <c r="B166" s="335" t="s">
        <v>2221</v>
      </c>
      <c r="C166" s="336" t="s">
        <v>76</v>
      </c>
      <c r="D166" s="343">
        <v>1</v>
      </c>
      <c r="E166" s="574"/>
      <c r="F166" s="338">
        <f t="shared" si="2"/>
        <v>0</v>
      </c>
      <c r="G166" s="329"/>
    </row>
    <row r="167" spans="1:7">
      <c r="A167" s="331" t="s">
        <v>2413</v>
      </c>
      <c r="B167" s="335" t="s">
        <v>2215</v>
      </c>
      <c r="C167" s="341"/>
      <c r="D167" s="337"/>
      <c r="E167" s="574"/>
      <c r="F167" s="338">
        <f t="shared" si="2"/>
        <v>0</v>
      </c>
      <c r="G167" s="329"/>
    </row>
    <row r="168" spans="1:7">
      <c r="A168" s="334" t="s">
        <v>2414</v>
      </c>
      <c r="B168" s="335" t="s">
        <v>2216</v>
      </c>
      <c r="C168" s="341" t="s">
        <v>77</v>
      </c>
      <c r="D168" s="337">
        <v>14</v>
      </c>
      <c r="E168" s="574"/>
      <c r="F168" s="338">
        <f t="shared" si="2"/>
        <v>0</v>
      </c>
      <c r="G168" s="329"/>
    </row>
    <row r="169" spans="1:7">
      <c r="A169" s="334" t="s">
        <v>2415</v>
      </c>
      <c r="B169" s="335" t="s">
        <v>2217</v>
      </c>
      <c r="C169" s="341" t="s">
        <v>77</v>
      </c>
      <c r="D169" s="337">
        <v>14</v>
      </c>
      <c r="E169" s="574"/>
      <c r="F169" s="338">
        <f t="shared" si="2"/>
        <v>0</v>
      </c>
      <c r="G169" s="329"/>
    </row>
    <row r="170" spans="1:7">
      <c r="A170" s="334" t="s">
        <v>2416</v>
      </c>
      <c r="B170" s="335" t="s">
        <v>2218</v>
      </c>
      <c r="C170" s="341" t="s">
        <v>2248</v>
      </c>
      <c r="D170" s="337">
        <v>5</v>
      </c>
      <c r="E170" s="574"/>
      <c r="F170" s="338">
        <f t="shared" si="2"/>
        <v>0</v>
      </c>
      <c r="G170" s="329"/>
    </row>
    <row r="171" spans="1:7">
      <c r="A171" s="331" t="s">
        <v>2271</v>
      </c>
      <c r="B171" s="332" t="s">
        <v>2253</v>
      </c>
      <c r="C171" s="335"/>
      <c r="D171" s="342"/>
      <c r="E171" s="574"/>
      <c r="F171" s="338">
        <f t="shared" si="2"/>
        <v>0</v>
      </c>
      <c r="G171" s="329"/>
    </row>
    <row r="172" spans="1:7">
      <c r="A172" s="331" t="s">
        <v>2417</v>
      </c>
      <c r="B172" s="335" t="s">
        <v>2211</v>
      </c>
      <c r="C172" s="336"/>
      <c r="D172" s="343"/>
      <c r="E172" s="574"/>
      <c r="F172" s="338">
        <f t="shared" si="2"/>
        <v>0</v>
      </c>
      <c r="G172" s="329"/>
    </row>
    <row r="173" spans="1:7">
      <c r="A173" s="334" t="s">
        <v>2417</v>
      </c>
      <c r="B173" s="335" t="s">
        <v>2223</v>
      </c>
      <c r="C173" s="341" t="s">
        <v>76</v>
      </c>
      <c r="D173" s="337">
        <v>1</v>
      </c>
      <c r="E173" s="574"/>
      <c r="F173" s="338">
        <f t="shared" si="2"/>
        <v>0</v>
      </c>
      <c r="G173" s="329"/>
    </row>
    <row r="174" spans="1:7">
      <c r="A174" s="331" t="s">
        <v>2418</v>
      </c>
      <c r="B174" s="335" t="s">
        <v>2213</v>
      </c>
      <c r="C174" s="336"/>
      <c r="D174" s="343"/>
      <c r="E174" s="574"/>
      <c r="F174" s="338">
        <f t="shared" si="2"/>
        <v>0</v>
      </c>
      <c r="G174" s="329"/>
    </row>
    <row r="175" spans="1:7">
      <c r="A175" s="334" t="s">
        <v>2419</v>
      </c>
      <c r="B175" s="335" t="s">
        <v>2221</v>
      </c>
      <c r="C175" s="336" t="s">
        <v>76</v>
      </c>
      <c r="D175" s="343">
        <v>1</v>
      </c>
      <c r="E175" s="574"/>
      <c r="F175" s="338">
        <f t="shared" si="2"/>
        <v>0</v>
      </c>
      <c r="G175" s="329"/>
    </row>
    <row r="176" spans="1:7">
      <c r="A176" s="331" t="s">
        <v>2420</v>
      </c>
      <c r="B176" s="335" t="s">
        <v>2215</v>
      </c>
      <c r="C176" s="341"/>
      <c r="D176" s="337"/>
      <c r="E176" s="574"/>
      <c r="F176" s="338">
        <f t="shared" si="2"/>
        <v>0</v>
      </c>
      <c r="G176" s="329"/>
    </row>
    <row r="177" spans="1:7">
      <c r="A177" s="334" t="s">
        <v>2421</v>
      </c>
      <c r="B177" s="335" t="s">
        <v>2216</v>
      </c>
      <c r="C177" s="341" t="s">
        <v>77</v>
      </c>
      <c r="D177" s="337">
        <v>20</v>
      </c>
      <c r="E177" s="574"/>
      <c r="F177" s="338">
        <f t="shared" si="2"/>
        <v>0</v>
      </c>
      <c r="G177" s="329"/>
    </row>
    <row r="178" spans="1:7">
      <c r="A178" s="334" t="s">
        <v>2422</v>
      </c>
      <c r="B178" s="335" t="s">
        <v>2217</v>
      </c>
      <c r="C178" s="341" t="s">
        <v>77</v>
      </c>
      <c r="D178" s="337">
        <v>20</v>
      </c>
      <c r="E178" s="574"/>
      <c r="F178" s="338">
        <f t="shared" si="2"/>
        <v>0</v>
      </c>
      <c r="G178" s="329"/>
    </row>
    <row r="179" spans="1:7">
      <c r="A179" s="334" t="s">
        <v>2423</v>
      </c>
      <c r="B179" s="335" t="s">
        <v>2218</v>
      </c>
      <c r="C179" s="341" t="s">
        <v>2248</v>
      </c>
      <c r="D179" s="337">
        <v>5</v>
      </c>
      <c r="E179" s="574"/>
      <c r="F179" s="338">
        <f t="shared" si="2"/>
        <v>0</v>
      </c>
      <c r="G179" s="329"/>
    </row>
    <row r="180" spans="1:7">
      <c r="A180" s="331" t="s">
        <v>2272</v>
      </c>
      <c r="B180" s="332" t="s">
        <v>2253</v>
      </c>
      <c r="C180" s="335"/>
      <c r="D180" s="342"/>
      <c r="E180" s="574"/>
      <c r="F180" s="338">
        <f t="shared" si="2"/>
        <v>0</v>
      </c>
      <c r="G180" s="329"/>
    </row>
    <row r="181" spans="1:7">
      <c r="A181" s="331" t="s">
        <v>2424</v>
      </c>
      <c r="B181" s="335" t="s">
        <v>2211</v>
      </c>
      <c r="C181" s="336"/>
      <c r="D181" s="343"/>
      <c r="E181" s="574"/>
      <c r="F181" s="338">
        <f t="shared" si="2"/>
        <v>0</v>
      </c>
      <c r="G181" s="329"/>
    </row>
    <row r="182" spans="1:7">
      <c r="A182" s="334" t="s">
        <v>2425</v>
      </c>
      <c r="B182" s="335" t="s">
        <v>2223</v>
      </c>
      <c r="C182" s="341" t="s">
        <v>76</v>
      </c>
      <c r="D182" s="337">
        <v>1</v>
      </c>
      <c r="E182" s="574"/>
      <c r="F182" s="338">
        <f t="shared" si="2"/>
        <v>0</v>
      </c>
      <c r="G182" s="329"/>
    </row>
    <row r="183" spans="1:7">
      <c r="A183" s="331" t="s">
        <v>2426</v>
      </c>
      <c r="B183" s="335" t="s">
        <v>2213</v>
      </c>
      <c r="C183" s="336"/>
      <c r="D183" s="343"/>
      <c r="E183" s="574"/>
      <c r="F183" s="338">
        <f t="shared" si="2"/>
        <v>0</v>
      </c>
      <c r="G183" s="329"/>
    </row>
    <row r="184" spans="1:7">
      <c r="A184" s="334" t="s">
        <v>2427</v>
      </c>
      <c r="B184" s="335" t="s">
        <v>2221</v>
      </c>
      <c r="C184" s="336" t="s">
        <v>76</v>
      </c>
      <c r="D184" s="343">
        <v>1</v>
      </c>
      <c r="E184" s="574"/>
      <c r="F184" s="338">
        <f t="shared" si="2"/>
        <v>0</v>
      </c>
      <c r="G184" s="329"/>
    </row>
    <row r="185" spans="1:7">
      <c r="A185" s="331" t="s">
        <v>2428</v>
      </c>
      <c r="B185" s="335" t="s">
        <v>2215</v>
      </c>
      <c r="C185" s="341"/>
      <c r="D185" s="337"/>
      <c r="E185" s="574"/>
      <c r="F185" s="338">
        <f t="shared" si="2"/>
        <v>0</v>
      </c>
      <c r="G185" s="329"/>
    </row>
    <row r="186" spans="1:7">
      <c r="A186" s="334" t="s">
        <v>2429</v>
      </c>
      <c r="B186" s="335" t="s">
        <v>2216</v>
      </c>
      <c r="C186" s="341" t="s">
        <v>77</v>
      </c>
      <c r="D186" s="337">
        <v>22</v>
      </c>
      <c r="E186" s="574"/>
      <c r="F186" s="338">
        <f t="shared" si="2"/>
        <v>0</v>
      </c>
      <c r="G186" s="329"/>
    </row>
    <row r="187" spans="1:7">
      <c r="A187" s="334" t="s">
        <v>2430</v>
      </c>
      <c r="B187" s="335" t="s">
        <v>2217</v>
      </c>
      <c r="C187" s="341" t="s">
        <v>77</v>
      </c>
      <c r="D187" s="337">
        <v>22</v>
      </c>
      <c r="E187" s="574"/>
      <c r="F187" s="338">
        <f t="shared" si="2"/>
        <v>0</v>
      </c>
      <c r="G187" s="329"/>
    </row>
    <row r="188" spans="1:7">
      <c r="A188" s="334" t="s">
        <v>2431</v>
      </c>
      <c r="B188" s="335" t="s">
        <v>2218</v>
      </c>
      <c r="C188" s="341" t="s">
        <v>2248</v>
      </c>
      <c r="D188" s="337">
        <v>5</v>
      </c>
      <c r="E188" s="574"/>
      <c r="F188" s="338">
        <f t="shared" si="2"/>
        <v>0</v>
      </c>
      <c r="G188" s="329"/>
    </row>
    <row r="189" spans="1:7">
      <c r="A189" s="331" t="s">
        <v>2384</v>
      </c>
      <c r="B189" s="332" t="s">
        <v>2253</v>
      </c>
      <c r="C189" s="335"/>
      <c r="D189" s="342"/>
      <c r="E189" s="574"/>
      <c r="F189" s="338">
        <f t="shared" si="2"/>
        <v>0</v>
      </c>
      <c r="G189" s="329"/>
    </row>
    <row r="190" spans="1:7">
      <c r="A190" s="331" t="s">
        <v>2432</v>
      </c>
      <c r="B190" s="335" t="s">
        <v>2211</v>
      </c>
      <c r="C190" s="336"/>
      <c r="D190" s="343"/>
      <c r="E190" s="574"/>
      <c r="F190" s="338">
        <f t="shared" si="2"/>
        <v>0</v>
      </c>
      <c r="G190" s="329"/>
    </row>
    <row r="191" spans="1:7">
      <c r="A191" s="334" t="s">
        <v>2433</v>
      </c>
      <c r="B191" s="335" t="s">
        <v>2220</v>
      </c>
      <c r="C191" s="341" t="s">
        <v>76</v>
      </c>
      <c r="D191" s="337">
        <v>1</v>
      </c>
      <c r="E191" s="574"/>
      <c r="F191" s="338">
        <f t="shared" si="2"/>
        <v>0</v>
      </c>
      <c r="G191" s="329"/>
    </row>
    <row r="192" spans="1:7">
      <c r="A192" s="331" t="s">
        <v>2434</v>
      </c>
      <c r="B192" s="335" t="s">
        <v>2213</v>
      </c>
      <c r="C192" s="336"/>
      <c r="D192" s="343"/>
      <c r="E192" s="574"/>
      <c r="F192" s="338">
        <f t="shared" si="2"/>
        <v>0</v>
      </c>
      <c r="G192" s="329"/>
    </row>
    <row r="193" spans="1:7">
      <c r="A193" s="334" t="s">
        <v>2435</v>
      </c>
      <c r="B193" s="335" t="s">
        <v>2221</v>
      </c>
      <c r="C193" s="336" t="s">
        <v>76</v>
      </c>
      <c r="D193" s="343">
        <v>1</v>
      </c>
      <c r="E193" s="574"/>
      <c r="F193" s="338">
        <f t="shared" si="2"/>
        <v>0</v>
      </c>
      <c r="G193" s="329"/>
    </row>
    <row r="194" spans="1:7">
      <c r="A194" s="331" t="s">
        <v>2436</v>
      </c>
      <c r="B194" s="335" t="s">
        <v>2215</v>
      </c>
      <c r="C194" s="341"/>
      <c r="D194" s="337"/>
      <c r="E194" s="574"/>
      <c r="F194" s="338"/>
      <c r="G194" s="329"/>
    </row>
    <row r="195" spans="1:7">
      <c r="A195" s="334" t="s">
        <v>2437</v>
      </c>
      <c r="B195" s="335" t="s">
        <v>2216</v>
      </c>
      <c r="C195" s="341" t="s">
        <v>77</v>
      </c>
      <c r="D195" s="337">
        <v>22</v>
      </c>
      <c r="E195" s="574"/>
      <c r="F195" s="338">
        <f t="shared" si="2"/>
        <v>0</v>
      </c>
      <c r="G195" s="329"/>
    </row>
    <row r="196" spans="1:7">
      <c r="A196" s="334" t="s">
        <v>2438</v>
      </c>
      <c r="B196" s="335" t="s">
        <v>2217</v>
      </c>
      <c r="C196" s="341" t="s">
        <v>77</v>
      </c>
      <c r="D196" s="337">
        <v>22</v>
      </c>
      <c r="E196" s="574"/>
      <c r="F196" s="338">
        <f t="shared" si="2"/>
        <v>0</v>
      </c>
      <c r="G196" s="329"/>
    </row>
    <row r="197" spans="1:7">
      <c r="A197" s="334" t="s">
        <v>2439</v>
      </c>
      <c r="B197" s="335" t="s">
        <v>2218</v>
      </c>
      <c r="C197" s="341" t="s">
        <v>2248</v>
      </c>
      <c r="D197" s="337">
        <v>5</v>
      </c>
      <c r="E197" s="574"/>
      <c r="F197" s="338">
        <f t="shared" si="2"/>
        <v>0</v>
      </c>
      <c r="G197" s="329"/>
    </row>
    <row r="198" spans="1:7" ht="14.25" thickBot="1">
      <c r="A198" s="274"/>
      <c r="B198" s="274"/>
      <c r="C198" s="274"/>
      <c r="D198" s="350"/>
      <c r="E198" s="351"/>
      <c r="F198" s="351"/>
    </row>
    <row r="199" spans="1:7" ht="15.75" customHeight="1" thickBot="1">
      <c r="A199" s="685" t="s">
        <v>2250</v>
      </c>
      <c r="B199" s="686"/>
      <c r="C199" s="686"/>
      <c r="D199" s="686"/>
      <c r="E199" s="686"/>
      <c r="F199" s="504">
        <f>ROUND(SUM(F8:F197),0)</f>
        <v>0</v>
      </c>
    </row>
  </sheetData>
  <sheetProtection algorithmName="SHA-512" hashValue="ITGW76A4RVFvIZgtqMpV1R75d2q8YiDafs1AsFgtSIwxpJfS/lp4YAWxy9QYuyKFFZhittmBRPCAnGcZJKaj1A==" saltValue="sxmqmZ2pVLE7vbqmTcBjuQ==" spinCount="100000" sheet="1" objects="1" scenarios="1"/>
  <mergeCells count="4">
    <mergeCell ref="A2:F2"/>
    <mergeCell ref="A3:F3"/>
    <mergeCell ref="B6:F6"/>
    <mergeCell ref="A199:E199"/>
  </mergeCells>
  <printOptions horizontalCentered="1" verticalCentered="1"/>
  <pageMargins left="0.78740157480314965" right="0.78740157480314965" top="0.98425196850393704" bottom="0.78740157480314965" header="0.31496062992125984" footer="0.31496062992125984"/>
  <pageSetup scale="59"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topLeftCell="A13" zoomScaleSheetLayoutView="100" workbookViewId="0">
      <selection activeCell="B21" sqref="B21"/>
    </sheetView>
  </sheetViews>
  <sheetFormatPr baseColWidth="10" defaultRowHeight="13.5"/>
  <cols>
    <col min="1" max="1" width="6.140625" style="210" customWidth="1"/>
    <col min="2" max="2" width="31.42578125" style="213" customWidth="1"/>
    <col min="3" max="3" width="4.5703125" style="213" customWidth="1"/>
    <col min="4" max="4" width="5.5703125" style="214" customWidth="1"/>
    <col min="5" max="5" width="10.5703125" style="219" customWidth="1"/>
    <col min="6" max="6" width="11.85546875" style="219" customWidth="1"/>
    <col min="7" max="16384" width="11.42578125" style="213"/>
  </cols>
  <sheetData>
    <row r="1" spans="1:7" s="38" customFormat="1">
      <c r="A1" s="103"/>
      <c r="C1" s="27"/>
      <c r="D1" s="96"/>
      <c r="E1" s="155"/>
      <c r="F1" s="155"/>
    </row>
    <row r="2" spans="1:7" s="38" customFormat="1" ht="33" customHeight="1">
      <c r="A2" s="648" t="s">
        <v>111</v>
      </c>
      <c r="B2" s="649"/>
      <c r="C2" s="649"/>
      <c r="D2" s="649"/>
      <c r="E2" s="649"/>
      <c r="F2" s="649"/>
    </row>
    <row r="3" spans="1:7" s="38" customFormat="1" ht="17.25" customHeight="1">
      <c r="A3" s="650" t="s">
        <v>117</v>
      </c>
      <c r="B3" s="651"/>
      <c r="C3" s="651"/>
      <c r="D3" s="651"/>
      <c r="E3" s="651"/>
      <c r="F3" s="651"/>
    </row>
    <row r="4" spans="1:7" s="38" customFormat="1" ht="7.5" customHeight="1">
      <c r="A4" s="103"/>
      <c r="C4" s="27"/>
      <c r="D4" s="96"/>
      <c r="E4" s="155"/>
      <c r="F4" s="155"/>
    </row>
    <row r="5" spans="1:7" s="38" customFormat="1">
      <c r="A5" s="106" t="s">
        <v>118</v>
      </c>
      <c r="B5" s="28" t="s">
        <v>114</v>
      </c>
      <c r="C5" s="28" t="s">
        <v>1953</v>
      </c>
      <c r="D5" s="91" t="s">
        <v>3154</v>
      </c>
      <c r="E5" s="352" t="s">
        <v>120</v>
      </c>
      <c r="F5" s="352" t="s">
        <v>121</v>
      </c>
    </row>
    <row r="6" spans="1:7" s="79" customFormat="1">
      <c r="A6" s="30" t="s">
        <v>1259</v>
      </c>
      <c r="B6" s="660" t="s">
        <v>106</v>
      </c>
      <c r="C6" s="660"/>
      <c r="D6" s="660"/>
      <c r="E6" s="660"/>
      <c r="F6" s="660"/>
    </row>
    <row r="7" spans="1:7" s="38" customFormat="1">
      <c r="A7" s="122" t="s">
        <v>1261</v>
      </c>
      <c r="B7" s="162" t="s">
        <v>1244</v>
      </c>
      <c r="C7" s="34"/>
      <c r="D7" s="142"/>
      <c r="E7" s="353"/>
      <c r="F7" s="45"/>
    </row>
    <row r="8" spans="1:7" s="38" customFormat="1" ht="27">
      <c r="A8" s="119" t="s">
        <v>1262</v>
      </c>
      <c r="B8" s="695" t="s">
        <v>1248</v>
      </c>
      <c r="C8" s="34" t="s">
        <v>41</v>
      </c>
      <c r="D8" s="165">
        <v>680</v>
      </c>
      <c r="E8" s="535"/>
      <c r="F8" s="45">
        <f>ROUND(D8*E8,0)</f>
        <v>0</v>
      </c>
      <c r="G8" s="155"/>
    </row>
    <row r="9" spans="1:7" s="38" customFormat="1" ht="27">
      <c r="A9" s="119" t="s">
        <v>1263</v>
      </c>
      <c r="B9" s="695" t="s">
        <v>3181</v>
      </c>
      <c r="C9" s="34" t="s">
        <v>41</v>
      </c>
      <c r="D9" s="165">
        <v>128</v>
      </c>
      <c r="E9" s="535"/>
      <c r="F9" s="45">
        <f t="shared" ref="F9:F29" si="0">ROUND(D9*E9,0)</f>
        <v>0</v>
      </c>
      <c r="G9" s="155"/>
    </row>
    <row r="10" spans="1:7">
      <c r="A10" s="119" t="s">
        <v>1264</v>
      </c>
      <c r="B10" s="695" t="s">
        <v>1246</v>
      </c>
      <c r="C10" s="34" t="s">
        <v>41</v>
      </c>
      <c r="D10" s="165">
        <v>494</v>
      </c>
      <c r="E10" s="535"/>
      <c r="F10" s="45">
        <f t="shared" si="0"/>
        <v>0</v>
      </c>
      <c r="G10" s="155"/>
    </row>
    <row r="11" spans="1:7" ht="27">
      <c r="A11" s="119" t="s">
        <v>1265</v>
      </c>
      <c r="B11" s="695" t="s">
        <v>2543</v>
      </c>
      <c r="C11" s="34" t="s">
        <v>41</v>
      </c>
      <c r="D11" s="354">
        <v>186</v>
      </c>
      <c r="E11" s="535"/>
      <c r="F11" s="45">
        <f t="shared" si="0"/>
        <v>0</v>
      </c>
      <c r="G11" s="155"/>
    </row>
    <row r="12" spans="1:7">
      <c r="A12" s="119" t="s">
        <v>1266</v>
      </c>
      <c r="B12" s="695" t="s">
        <v>1247</v>
      </c>
      <c r="C12" s="34" t="s">
        <v>49</v>
      </c>
      <c r="D12" s="165">
        <v>907</v>
      </c>
      <c r="E12" s="535"/>
      <c r="F12" s="45">
        <f t="shared" si="0"/>
        <v>0</v>
      </c>
      <c r="G12" s="155"/>
    </row>
    <row r="13" spans="1:7" ht="40.5">
      <c r="A13" s="119" t="s">
        <v>1267</v>
      </c>
      <c r="B13" s="695" t="s">
        <v>3182</v>
      </c>
      <c r="C13" s="34" t="s">
        <v>77</v>
      </c>
      <c r="D13" s="165">
        <v>40</v>
      </c>
      <c r="E13" s="535"/>
      <c r="F13" s="45">
        <f t="shared" si="0"/>
        <v>0</v>
      </c>
      <c r="G13" s="155"/>
    </row>
    <row r="14" spans="1:7" ht="40.5">
      <c r="A14" s="119" t="s">
        <v>1268</v>
      </c>
      <c r="B14" s="695" t="s">
        <v>3183</v>
      </c>
      <c r="C14" s="34" t="s">
        <v>77</v>
      </c>
      <c r="D14" s="165">
        <v>101</v>
      </c>
      <c r="E14" s="535"/>
      <c r="F14" s="45">
        <f t="shared" si="0"/>
        <v>0</v>
      </c>
      <c r="G14" s="155"/>
    </row>
    <row r="15" spans="1:7" ht="40.5">
      <c r="A15" s="119" t="s">
        <v>1269</v>
      </c>
      <c r="B15" s="695" t="s">
        <v>3184</v>
      </c>
      <c r="C15" s="34" t="s">
        <v>76</v>
      </c>
      <c r="D15" s="165">
        <v>1</v>
      </c>
      <c r="E15" s="535"/>
      <c r="F15" s="45">
        <f t="shared" si="0"/>
        <v>0</v>
      </c>
      <c r="G15" s="155"/>
    </row>
    <row r="16" spans="1:7" ht="40.5">
      <c r="A16" s="119" t="s">
        <v>1270</v>
      </c>
      <c r="B16" s="695" t="s">
        <v>3185</v>
      </c>
      <c r="C16" s="34" t="s">
        <v>76</v>
      </c>
      <c r="D16" s="165">
        <v>8</v>
      </c>
      <c r="E16" s="535"/>
      <c r="F16" s="45">
        <f t="shared" si="0"/>
        <v>0</v>
      </c>
      <c r="G16" s="155"/>
    </row>
    <row r="17" spans="1:7" s="46" customFormat="1">
      <c r="A17" s="122" t="s">
        <v>1271</v>
      </c>
      <c r="B17" s="173" t="s">
        <v>1249</v>
      </c>
      <c r="C17" s="35"/>
      <c r="D17" s="174"/>
      <c r="E17" s="541"/>
      <c r="F17" s="98"/>
      <c r="G17" s="158"/>
    </row>
    <row r="18" spans="1:7" ht="27">
      <c r="A18" s="119" t="s">
        <v>1272</v>
      </c>
      <c r="B18" s="695" t="s">
        <v>1248</v>
      </c>
      <c r="C18" s="34" t="s">
        <v>41</v>
      </c>
      <c r="D18" s="165">
        <v>596</v>
      </c>
      <c r="E18" s="535"/>
      <c r="F18" s="45">
        <f t="shared" si="0"/>
        <v>0</v>
      </c>
      <c r="G18" s="155"/>
    </row>
    <row r="19" spans="1:7" ht="27">
      <c r="A19" s="119" t="s">
        <v>1273</v>
      </c>
      <c r="B19" s="695" t="s">
        <v>3181</v>
      </c>
      <c r="C19" s="34" t="s">
        <v>41</v>
      </c>
      <c r="D19" s="165">
        <v>72</v>
      </c>
      <c r="E19" s="535"/>
      <c r="F19" s="45">
        <f t="shared" si="0"/>
        <v>0</v>
      </c>
      <c r="G19" s="155"/>
    </row>
    <row r="20" spans="1:7">
      <c r="A20" s="119" t="s">
        <v>1274</v>
      </c>
      <c r="B20" s="695" t="s">
        <v>1246</v>
      </c>
      <c r="C20" s="34" t="s">
        <v>41</v>
      </c>
      <c r="D20" s="165">
        <v>518</v>
      </c>
      <c r="E20" s="535"/>
      <c r="F20" s="45">
        <f t="shared" si="0"/>
        <v>0</v>
      </c>
      <c r="G20" s="155"/>
    </row>
    <row r="21" spans="1:7" ht="27">
      <c r="A21" s="119" t="s">
        <v>1275</v>
      </c>
      <c r="B21" s="695" t="s">
        <v>2544</v>
      </c>
      <c r="C21" s="34" t="s">
        <v>41</v>
      </c>
      <c r="D21" s="354">
        <v>79</v>
      </c>
      <c r="E21" s="535"/>
      <c r="F21" s="45">
        <f t="shared" si="0"/>
        <v>0</v>
      </c>
      <c r="G21" s="155"/>
    </row>
    <row r="22" spans="1:7" ht="27">
      <c r="A22" s="119" t="s">
        <v>1276</v>
      </c>
      <c r="B22" s="695" t="s">
        <v>3186</v>
      </c>
      <c r="C22" s="34" t="s">
        <v>77</v>
      </c>
      <c r="D22" s="165">
        <v>50</v>
      </c>
      <c r="E22" s="535"/>
      <c r="F22" s="45">
        <f t="shared" si="0"/>
        <v>0</v>
      </c>
      <c r="G22" s="155"/>
    </row>
    <row r="23" spans="1:7" ht="43.5" customHeight="1">
      <c r="A23" s="119" t="s">
        <v>1277</v>
      </c>
      <c r="B23" s="695" t="s">
        <v>3187</v>
      </c>
      <c r="C23" s="34" t="s">
        <v>77</v>
      </c>
      <c r="D23" s="165">
        <v>10</v>
      </c>
      <c r="E23" s="535"/>
      <c r="F23" s="45">
        <f t="shared" si="0"/>
        <v>0</v>
      </c>
      <c r="G23" s="155"/>
    </row>
    <row r="24" spans="1:7" ht="28.5" customHeight="1">
      <c r="A24" s="119" t="s">
        <v>1278</v>
      </c>
      <c r="B24" s="695" t="s">
        <v>3188</v>
      </c>
      <c r="C24" s="34" t="s">
        <v>77</v>
      </c>
      <c r="D24" s="165">
        <v>30</v>
      </c>
      <c r="E24" s="535"/>
      <c r="F24" s="45">
        <f t="shared" si="0"/>
        <v>0</v>
      </c>
      <c r="G24" s="155"/>
    </row>
    <row r="25" spans="1:7" ht="40.5" customHeight="1">
      <c r="A25" s="119" t="s">
        <v>1279</v>
      </c>
      <c r="B25" s="695" t="s">
        <v>3189</v>
      </c>
      <c r="C25" s="34" t="s">
        <v>77</v>
      </c>
      <c r="D25" s="165">
        <v>30</v>
      </c>
      <c r="E25" s="535"/>
      <c r="F25" s="45">
        <f t="shared" si="0"/>
        <v>0</v>
      </c>
      <c r="G25" s="155"/>
    </row>
    <row r="26" spans="1:7" ht="45" customHeight="1">
      <c r="A26" s="119" t="s">
        <v>1280</v>
      </c>
      <c r="B26" s="695" t="s">
        <v>3190</v>
      </c>
      <c r="C26" s="34" t="s">
        <v>77</v>
      </c>
      <c r="D26" s="165">
        <v>18</v>
      </c>
      <c r="E26" s="535"/>
      <c r="F26" s="45">
        <f t="shared" si="0"/>
        <v>0</v>
      </c>
      <c r="G26" s="155"/>
    </row>
    <row r="27" spans="1:7" ht="27">
      <c r="A27" s="119" t="s">
        <v>2198</v>
      </c>
      <c r="B27" s="695" t="s">
        <v>3191</v>
      </c>
      <c r="C27" s="34" t="s">
        <v>77</v>
      </c>
      <c r="D27" s="165">
        <v>60</v>
      </c>
      <c r="E27" s="535"/>
      <c r="F27" s="45">
        <f t="shared" si="0"/>
        <v>0</v>
      </c>
      <c r="G27" s="155"/>
    </row>
    <row r="28" spans="1:7" s="46" customFormat="1">
      <c r="A28" s="122" t="s">
        <v>1281</v>
      </c>
      <c r="B28" s="173" t="s">
        <v>1250</v>
      </c>
      <c r="C28" s="35"/>
      <c r="D28" s="174"/>
      <c r="E28" s="541"/>
      <c r="F28" s="98"/>
      <c r="G28" s="158"/>
    </row>
    <row r="29" spans="1:7" ht="39.75" customHeight="1">
      <c r="A29" s="334" t="s">
        <v>1282</v>
      </c>
      <c r="B29" s="695" t="s">
        <v>3192</v>
      </c>
      <c r="C29" s="341" t="s">
        <v>77</v>
      </c>
      <c r="D29" s="337">
        <v>188</v>
      </c>
      <c r="E29" s="574"/>
      <c r="F29" s="338">
        <f t="shared" si="0"/>
        <v>0</v>
      </c>
      <c r="G29" s="329"/>
    </row>
    <row r="30" spans="1:7" ht="14.25" thickBot="1">
      <c r="A30" s="345"/>
      <c r="B30" s="345"/>
      <c r="C30" s="345"/>
      <c r="D30" s="320"/>
      <c r="E30" s="346"/>
      <c r="F30" s="346"/>
    </row>
    <row r="31" spans="1:7" ht="15.75" customHeight="1" thickBot="1">
      <c r="A31" s="348" t="s">
        <v>1299</v>
      </c>
      <c r="B31" s="349"/>
      <c r="C31" s="325"/>
      <c r="D31" s="326"/>
      <c r="E31" s="347"/>
      <c r="F31" s="87">
        <f>ROUND(SUM(F8:F29),0)</f>
        <v>0</v>
      </c>
    </row>
    <row r="32" spans="1:7">
      <c r="A32" s="213"/>
      <c r="D32" s="298"/>
      <c r="E32" s="329"/>
      <c r="F32" s="329"/>
    </row>
  </sheetData>
  <sheetProtection algorithmName="SHA-512" hashValue="WVgv89GxuLtLyKoitMKtoz7nSoWk96hUFCaih9YZRhPnrbZKl0/J4wEvwIyWscyCSdrk3/mrM8vrMGvDgO9VJw==" saltValue="bnCxZ8zWjM8Kuw2exYZ6ew==" spinCount="100000" sheet="1" objects="1" scenarios="1"/>
  <mergeCells count="3">
    <mergeCell ref="A2:F2"/>
    <mergeCell ref="A3:F3"/>
    <mergeCell ref="B6:F6"/>
  </mergeCells>
  <printOptions horizontalCentered="1" verticalCentered="1"/>
  <pageMargins left="0.78740157480314965" right="0.78740157480314965" top="0.98425196850393704" bottom="0.78740157480314965" header="0.31496062992125984" footer="0.31496062992125984"/>
  <pageSetup scale="62"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zoomScale="90" zoomScaleSheetLayoutView="90" workbookViewId="0">
      <selection activeCell="E13" sqref="E13"/>
    </sheetView>
  </sheetViews>
  <sheetFormatPr baseColWidth="10" defaultColWidth="10.85546875" defaultRowHeight="12.75"/>
  <cols>
    <col min="1" max="1" width="9.140625" style="8" customWidth="1"/>
    <col min="2" max="2" width="37.85546875" style="8" customWidth="1"/>
    <col min="3" max="3" width="6.7109375" style="8" customWidth="1"/>
    <col min="4" max="4" width="7.140625" style="614" customWidth="1"/>
    <col min="5" max="5" width="14.28515625" style="8" customWidth="1"/>
    <col min="6" max="6" width="12.42578125" style="8" customWidth="1"/>
    <col min="7" max="7" width="14.140625" style="8" bestFit="1" customWidth="1"/>
    <col min="8" max="16384" width="10.85546875" style="8"/>
  </cols>
  <sheetData>
    <row r="2" spans="1:7" ht="32.25" customHeight="1">
      <c r="A2" s="633" t="s">
        <v>111</v>
      </c>
      <c r="B2" s="634"/>
      <c r="C2" s="634"/>
      <c r="D2" s="634"/>
      <c r="E2" s="634"/>
      <c r="F2" s="634"/>
    </row>
    <row r="3" spans="1:7" ht="17.25" customHeight="1">
      <c r="A3" s="635" t="s">
        <v>117</v>
      </c>
      <c r="B3" s="636"/>
      <c r="C3" s="636"/>
      <c r="D3" s="636"/>
      <c r="E3" s="636"/>
      <c r="F3" s="636"/>
    </row>
    <row r="5" spans="1:7">
      <c r="A5" s="9" t="s">
        <v>118</v>
      </c>
      <c r="B5" s="9" t="s">
        <v>114</v>
      </c>
      <c r="C5" s="9" t="s">
        <v>1953</v>
      </c>
      <c r="D5" s="612" t="s">
        <v>3159</v>
      </c>
      <c r="E5" s="9" t="s">
        <v>120</v>
      </c>
      <c r="F5" s="9" t="s">
        <v>121</v>
      </c>
    </row>
    <row r="6" spans="1:7" s="11" customFormat="1" ht="14.25" customHeight="1">
      <c r="A6" s="10" t="s">
        <v>15</v>
      </c>
      <c r="B6" s="637" t="s">
        <v>1032</v>
      </c>
      <c r="C6" s="638"/>
      <c r="D6" s="638"/>
      <c r="E6" s="638"/>
      <c r="F6" s="638"/>
    </row>
    <row r="7" spans="1:7">
      <c r="A7" s="9" t="s">
        <v>579</v>
      </c>
      <c r="B7" s="9" t="s">
        <v>39</v>
      </c>
      <c r="C7" s="12"/>
      <c r="D7" s="613"/>
      <c r="E7" s="12"/>
      <c r="F7" s="12"/>
    </row>
    <row r="8" spans="1:7" ht="25.5">
      <c r="A8" s="12" t="s">
        <v>580</v>
      </c>
      <c r="B8" s="12" t="s">
        <v>2478</v>
      </c>
      <c r="C8" s="12" t="s">
        <v>41</v>
      </c>
      <c r="D8" s="610">
        <v>8</v>
      </c>
      <c r="E8" s="524"/>
      <c r="F8" s="14">
        <f>ROUND(D8*E8,0)</f>
        <v>0</v>
      </c>
      <c r="G8" s="15"/>
    </row>
    <row r="9" spans="1:7">
      <c r="A9" s="12" t="s">
        <v>589</v>
      </c>
      <c r="B9" s="12" t="s">
        <v>1022</v>
      </c>
      <c r="C9" s="12" t="s">
        <v>49</v>
      </c>
      <c r="D9" s="610">
        <v>9</v>
      </c>
      <c r="E9" s="524"/>
      <c r="F9" s="14">
        <f t="shared" ref="F9:F25" si="0">ROUND(D9*E9,0)</f>
        <v>0</v>
      </c>
      <c r="G9" s="15"/>
    </row>
    <row r="10" spans="1:7" ht="43.5" customHeight="1">
      <c r="A10" s="12" t="s">
        <v>590</v>
      </c>
      <c r="B10" s="16" t="s">
        <v>3163</v>
      </c>
      <c r="C10" s="12" t="s">
        <v>41</v>
      </c>
      <c r="D10" s="610">
        <v>6</v>
      </c>
      <c r="E10" s="524"/>
      <c r="F10" s="14">
        <f t="shared" si="0"/>
        <v>0</v>
      </c>
      <c r="G10" s="15"/>
    </row>
    <row r="11" spans="1:7">
      <c r="A11" s="9" t="s">
        <v>581</v>
      </c>
      <c r="B11" s="9" t="s">
        <v>596</v>
      </c>
      <c r="C11" s="12"/>
      <c r="D11" s="13"/>
      <c r="E11" s="524"/>
      <c r="F11" s="14"/>
      <c r="G11" s="15"/>
    </row>
    <row r="12" spans="1:7">
      <c r="A12" s="12" t="s">
        <v>582</v>
      </c>
      <c r="B12" s="12" t="s">
        <v>1184</v>
      </c>
      <c r="C12" s="12" t="s">
        <v>77</v>
      </c>
      <c r="D12" s="13">
        <v>15</v>
      </c>
      <c r="E12" s="524"/>
      <c r="F12" s="14">
        <f t="shared" si="0"/>
        <v>0</v>
      </c>
      <c r="G12" s="15"/>
    </row>
    <row r="13" spans="1:7" ht="25.5">
      <c r="A13" s="12" t="s">
        <v>583</v>
      </c>
      <c r="B13" s="17" t="s">
        <v>2943</v>
      </c>
      <c r="C13" s="12" t="s">
        <v>41</v>
      </c>
      <c r="D13" s="13">
        <v>2</v>
      </c>
      <c r="E13" s="524"/>
      <c r="F13" s="14">
        <f t="shared" si="0"/>
        <v>0</v>
      </c>
      <c r="G13" s="15"/>
    </row>
    <row r="14" spans="1:7" ht="19.5" customHeight="1">
      <c r="A14" s="12" t="s">
        <v>584</v>
      </c>
      <c r="B14" s="12" t="s">
        <v>2497</v>
      </c>
      <c r="C14" s="12" t="s">
        <v>77</v>
      </c>
      <c r="D14" s="13">
        <v>15</v>
      </c>
      <c r="E14" s="525"/>
      <c r="F14" s="14">
        <f t="shared" si="0"/>
        <v>0</v>
      </c>
      <c r="G14" s="15"/>
    </row>
    <row r="15" spans="1:7">
      <c r="A15" s="12" t="s">
        <v>672</v>
      </c>
      <c r="B15" s="12" t="s">
        <v>668</v>
      </c>
      <c r="C15" s="12" t="s">
        <v>49</v>
      </c>
      <c r="D15" s="13">
        <v>6</v>
      </c>
      <c r="E15" s="524"/>
      <c r="F15" s="14">
        <f t="shared" si="0"/>
        <v>0</v>
      </c>
      <c r="G15" s="15"/>
    </row>
    <row r="16" spans="1:7" ht="25.5">
      <c r="A16" s="12" t="s">
        <v>673</v>
      </c>
      <c r="B16" s="12" t="s">
        <v>670</v>
      </c>
      <c r="C16" s="12" t="s">
        <v>49</v>
      </c>
      <c r="D16" s="13">
        <v>6</v>
      </c>
      <c r="E16" s="524"/>
      <c r="F16" s="14">
        <f t="shared" si="0"/>
        <v>0</v>
      </c>
      <c r="G16" s="15"/>
    </row>
    <row r="17" spans="1:7">
      <c r="A17" s="9" t="s">
        <v>585</v>
      </c>
      <c r="B17" s="9" t="s">
        <v>594</v>
      </c>
      <c r="C17" s="12"/>
      <c r="D17" s="611"/>
      <c r="E17" s="524"/>
      <c r="F17" s="14"/>
      <c r="G17" s="15"/>
    </row>
    <row r="18" spans="1:7">
      <c r="A18" s="12" t="s">
        <v>1028</v>
      </c>
      <c r="B18" s="12" t="s">
        <v>598</v>
      </c>
      <c r="C18" s="12" t="s">
        <v>41</v>
      </c>
      <c r="D18" s="13">
        <v>2</v>
      </c>
      <c r="E18" s="524"/>
      <c r="F18" s="14">
        <f t="shared" si="0"/>
        <v>0</v>
      </c>
      <c r="G18" s="15"/>
    </row>
    <row r="19" spans="1:7">
      <c r="A19" s="12" t="s">
        <v>1029</v>
      </c>
      <c r="B19" s="12" t="s">
        <v>1017</v>
      </c>
      <c r="C19" s="12" t="s">
        <v>77</v>
      </c>
      <c r="D19" s="13">
        <v>3</v>
      </c>
      <c r="E19" s="524"/>
      <c r="F19" s="14">
        <f t="shared" si="0"/>
        <v>0</v>
      </c>
      <c r="G19" s="15"/>
    </row>
    <row r="20" spans="1:7" ht="17.25" customHeight="1">
      <c r="A20" s="12" t="s">
        <v>1030</v>
      </c>
      <c r="B20" s="12" t="s">
        <v>671</v>
      </c>
      <c r="C20" s="12" t="s">
        <v>76</v>
      </c>
      <c r="D20" s="13">
        <v>24</v>
      </c>
      <c r="E20" s="524"/>
      <c r="F20" s="14">
        <f t="shared" si="0"/>
        <v>0</v>
      </c>
      <c r="G20" s="15"/>
    </row>
    <row r="21" spans="1:7">
      <c r="A21" s="12" t="s">
        <v>586</v>
      </c>
      <c r="B21" s="12" t="s">
        <v>608</v>
      </c>
      <c r="C21" s="12" t="s">
        <v>58</v>
      </c>
      <c r="D21" s="13">
        <v>103</v>
      </c>
      <c r="E21" s="525"/>
      <c r="F21" s="14">
        <f t="shared" si="0"/>
        <v>0</v>
      </c>
      <c r="G21" s="15"/>
    </row>
    <row r="22" spans="1:7">
      <c r="A22" s="18" t="s">
        <v>591</v>
      </c>
      <c r="B22" s="18" t="s">
        <v>604</v>
      </c>
      <c r="C22" s="17"/>
      <c r="D22" s="610"/>
      <c r="E22" s="524"/>
      <c r="F22" s="14"/>
      <c r="G22" s="15"/>
    </row>
    <row r="23" spans="1:7" ht="25.5">
      <c r="A23" s="17" t="s">
        <v>593</v>
      </c>
      <c r="B23" s="17" t="s">
        <v>2479</v>
      </c>
      <c r="C23" s="17" t="s">
        <v>76</v>
      </c>
      <c r="D23" s="610">
        <v>2</v>
      </c>
      <c r="E23" s="524"/>
      <c r="F23" s="14">
        <f t="shared" si="0"/>
        <v>0</v>
      </c>
      <c r="G23" s="15"/>
    </row>
    <row r="24" spans="1:7">
      <c r="A24" s="9" t="s">
        <v>587</v>
      </c>
      <c r="B24" s="9" t="s">
        <v>592</v>
      </c>
      <c r="C24" s="12"/>
      <c r="D24" s="13"/>
      <c r="E24" s="524"/>
      <c r="F24" s="14"/>
      <c r="G24" s="15"/>
    </row>
    <row r="25" spans="1:7" ht="25.5">
      <c r="A25" s="12" t="s">
        <v>605</v>
      </c>
      <c r="B25" s="12" t="s">
        <v>1023</v>
      </c>
      <c r="C25" s="12" t="s">
        <v>49</v>
      </c>
      <c r="D25" s="13">
        <v>5</v>
      </c>
      <c r="E25" s="524"/>
      <c r="F25" s="14">
        <f t="shared" si="0"/>
        <v>0</v>
      </c>
      <c r="G25" s="15"/>
    </row>
    <row r="26" spans="1:7" ht="13.5" thickBot="1"/>
    <row r="27" spans="1:7" ht="15.75" customHeight="1" thickBot="1">
      <c r="A27" s="20"/>
      <c r="B27" s="639" t="s">
        <v>1161</v>
      </c>
      <c r="C27" s="640"/>
      <c r="D27" s="640"/>
      <c r="E27" s="640"/>
      <c r="F27" s="460">
        <f>ROUND(SUM(F8:F25),0)</f>
        <v>0</v>
      </c>
    </row>
  </sheetData>
  <sheetProtection algorithmName="SHA-512" hashValue="bmHlpGN4jpiFIwMWboL2sYvDLMvtoY2XjUtNL2xhleI0MFlxo02gZSIXTfqsJ5qs7ttk3wjav21c7f8HSHndlg==" saltValue="4s34oUeUGOEbAdFqPpCQ5A==" spinCount="100000" sheet="1" objects="1" scenarios="1"/>
  <mergeCells count="4">
    <mergeCell ref="A2:F2"/>
    <mergeCell ref="A3:F3"/>
    <mergeCell ref="B6:F6"/>
    <mergeCell ref="B27:E27"/>
  </mergeCells>
  <printOptions horizontalCentered="1" verticalCentered="1"/>
  <pageMargins left="0.78740157480314965" right="0.78740157480314965" top="0.98425196850393704" bottom="0.78740157480314965" header="0.31496062992125984" footer="0.31496062992125984"/>
  <pageSetup scale="59"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topLeftCell="A16" zoomScale="115" zoomScaleSheetLayoutView="115" workbookViewId="0">
      <selection activeCell="B21" sqref="B21"/>
    </sheetView>
  </sheetViews>
  <sheetFormatPr baseColWidth="10" defaultRowHeight="13.5"/>
  <cols>
    <col min="1" max="1" width="5" style="210" customWidth="1"/>
    <col min="2" max="2" width="36.5703125" style="213" customWidth="1"/>
    <col min="3" max="3" width="4.5703125" style="213" customWidth="1"/>
    <col min="4" max="4" width="5.42578125" style="214" customWidth="1"/>
    <col min="5" max="5" width="9.5703125" style="219" customWidth="1"/>
    <col min="6" max="6" width="11.42578125" style="219" customWidth="1"/>
    <col min="7" max="16384" width="11.42578125" style="213"/>
  </cols>
  <sheetData>
    <row r="1" spans="1:6" s="38" customFormat="1">
      <c r="A1" s="103"/>
      <c r="C1" s="27"/>
      <c r="D1" s="96"/>
      <c r="E1" s="155"/>
      <c r="F1" s="155"/>
    </row>
    <row r="2" spans="1:6" s="38" customFormat="1" ht="24.75" customHeight="1">
      <c r="A2" s="687" t="s">
        <v>111</v>
      </c>
      <c r="B2" s="688"/>
      <c r="C2" s="688"/>
      <c r="D2" s="688"/>
      <c r="E2" s="688"/>
      <c r="F2" s="688"/>
    </row>
    <row r="3" spans="1:6" s="38" customFormat="1" ht="17.25" customHeight="1">
      <c r="A3" s="687" t="s">
        <v>117</v>
      </c>
      <c r="B3" s="688"/>
      <c r="C3" s="688"/>
      <c r="D3" s="688"/>
      <c r="E3" s="688"/>
      <c r="F3" s="688"/>
    </row>
    <row r="4" spans="1:6" s="38" customFormat="1" ht="5.25" customHeight="1">
      <c r="A4" s="103"/>
      <c r="C4" s="27"/>
      <c r="D4" s="96"/>
      <c r="E4" s="155"/>
      <c r="F4" s="155"/>
    </row>
    <row r="5" spans="1:6" s="38" customFormat="1" ht="27">
      <c r="A5" s="106" t="s">
        <v>118</v>
      </c>
      <c r="B5" s="28" t="s">
        <v>114</v>
      </c>
      <c r="C5" s="28" t="s">
        <v>1953</v>
      </c>
      <c r="D5" s="91" t="s">
        <v>3160</v>
      </c>
      <c r="E5" s="352" t="s">
        <v>120</v>
      </c>
      <c r="F5" s="352" t="s">
        <v>121</v>
      </c>
    </row>
    <row r="6" spans="1:6" s="79" customFormat="1">
      <c r="A6" s="30" t="s">
        <v>1260</v>
      </c>
      <c r="B6" s="660" t="s">
        <v>241</v>
      </c>
      <c r="C6" s="660"/>
      <c r="D6" s="660"/>
      <c r="E6" s="660"/>
      <c r="F6" s="660"/>
    </row>
    <row r="7" spans="1:6" ht="27">
      <c r="A7" s="119" t="s">
        <v>1283</v>
      </c>
      <c r="B7" s="695" t="s">
        <v>1248</v>
      </c>
      <c r="C7" s="34" t="s">
        <v>41</v>
      </c>
      <c r="D7" s="142">
        <v>2107</v>
      </c>
      <c r="E7" s="535"/>
      <c r="F7" s="45">
        <f>D7*E7</f>
        <v>0</v>
      </c>
    </row>
    <row r="8" spans="1:6">
      <c r="A8" s="119" t="s">
        <v>1284</v>
      </c>
      <c r="B8" s="695" t="s">
        <v>1245</v>
      </c>
      <c r="C8" s="34" t="s">
        <v>41</v>
      </c>
      <c r="D8" s="142">
        <v>412</v>
      </c>
      <c r="E8" s="535"/>
      <c r="F8" s="45">
        <f t="shared" ref="F8:F21" si="0">D8*E8</f>
        <v>0</v>
      </c>
    </row>
    <row r="9" spans="1:6">
      <c r="A9" s="119" t="s">
        <v>1285</v>
      </c>
      <c r="B9" s="695" t="s">
        <v>1246</v>
      </c>
      <c r="C9" s="34" t="s">
        <v>41</v>
      </c>
      <c r="D9" s="142">
        <v>1570</v>
      </c>
      <c r="E9" s="535"/>
      <c r="F9" s="45">
        <f t="shared" si="0"/>
        <v>0</v>
      </c>
    </row>
    <row r="10" spans="1:6">
      <c r="A10" s="119" t="s">
        <v>1286</v>
      </c>
      <c r="B10" s="695" t="s">
        <v>2544</v>
      </c>
      <c r="C10" s="34" t="s">
        <v>41</v>
      </c>
      <c r="D10" s="355">
        <v>537</v>
      </c>
      <c r="E10" s="535"/>
      <c r="F10" s="45">
        <f t="shared" si="0"/>
        <v>0</v>
      </c>
    </row>
    <row r="11" spans="1:6" ht="27">
      <c r="A11" s="119" t="s">
        <v>1287</v>
      </c>
      <c r="B11" s="695" t="s">
        <v>3187</v>
      </c>
      <c r="C11" s="34" t="s">
        <v>77</v>
      </c>
      <c r="D11" s="142">
        <v>11</v>
      </c>
      <c r="E11" s="535"/>
      <c r="F11" s="45">
        <f t="shared" si="0"/>
        <v>0</v>
      </c>
    </row>
    <row r="12" spans="1:6" ht="27">
      <c r="A12" s="119" t="s">
        <v>1288</v>
      </c>
      <c r="B12" s="695" t="s">
        <v>3193</v>
      </c>
      <c r="C12" s="34" t="s">
        <v>77</v>
      </c>
      <c r="D12" s="142">
        <v>40</v>
      </c>
      <c r="E12" s="535"/>
      <c r="F12" s="45">
        <f t="shared" si="0"/>
        <v>0</v>
      </c>
    </row>
    <row r="13" spans="1:6" ht="27">
      <c r="A13" s="119" t="s">
        <v>1289</v>
      </c>
      <c r="B13" s="695" t="s">
        <v>3194</v>
      </c>
      <c r="C13" s="34" t="s">
        <v>77</v>
      </c>
      <c r="D13" s="142">
        <v>10</v>
      </c>
      <c r="E13" s="535"/>
      <c r="F13" s="45">
        <f t="shared" si="0"/>
        <v>0</v>
      </c>
    </row>
    <row r="14" spans="1:6" ht="27">
      <c r="A14" s="119" t="s">
        <v>1290</v>
      </c>
      <c r="B14" s="695" t="s">
        <v>3195</v>
      </c>
      <c r="C14" s="34" t="s">
        <v>77</v>
      </c>
      <c r="D14" s="142">
        <v>200</v>
      </c>
      <c r="E14" s="535"/>
      <c r="F14" s="45">
        <f t="shared" si="0"/>
        <v>0</v>
      </c>
    </row>
    <row r="15" spans="1:6" ht="27">
      <c r="A15" s="119" t="s">
        <v>1291</v>
      </c>
      <c r="B15" s="695" t="s">
        <v>3196</v>
      </c>
      <c r="C15" s="34" t="s">
        <v>77</v>
      </c>
      <c r="D15" s="142">
        <v>67</v>
      </c>
      <c r="E15" s="535"/>
      <c r="F15" s="45">
        <f t="shared" si="0"/>
        <v>0</v>
      </c>
    </row>
    <row r="16" spans="1:6" ht="27">
      <c r="A16" s="119" t="s">
        <v>1292</v>
      </c>
      <c r="B16" s="695" t="s">
        <v>1251</v>
      </c>
      <c r="C16" s="34" t="s">
        <v>77</v>
      </c>
      <c r="D16" s="142">
        <v>56</v>
      </c>
      <c r="E16" s="535"/>
      <c r="F16" s="45">
        <f t="shared" si="0"/>
        <v>0</v>
      </c>
    </row>
    <row r="17" spans="1:6" ht="27">
      <c r="A17" s="119" t="s">
        <v>1293</v>
      </c>
      <c r="B17" s="695" t="s">
        <v>3197</v>
      </c>
      <c r="C17" s="34" t="s">
        <v>77</v>
      </c>
      <c r="D17" s="142">
        <v>88</v>
      </c>
      <c r="E17" s="535"/>
      <c r="F17" s="45">
        <f t="shared" si="0"/>
        <v>0</v>
      </c>
    </row>
    <row r="18" spans="1:6" ht="27">
      <c r="A18" s="119" t="s">
        <v>1294</v>
      </c>
      <c r="B18" s="695" t="s">
        <v>1252</v>
      </c>
      <c r="C18" s="34" t="s">
        <v>76</v>
      </c>
      <c r="D18" s="142">
        <v>2</v>
      </c>
      <c r="E18" s="535"/>
      <c r="F18" s="45">
        <f t="shared" si="0"/>
        <v>0</v>
      </c>
    </row>
    <row r="19" spans="1:6" ht="27">
      <c r="A19" s="119" t="s">
        <v>1295</v>
      </c>
      <c r="B19" s="695" t="s">
        <v>1253</v>
      </c>
      <c r="C19" s="34" t="s">
        <v>76</v>
      </c>
      <c r="D19" s="142">
        <v>2</v>
      </c>
      <c r="E19" s="535"/>
      <c r="F19" s="45">
        <f t="shared" si="0"/>
        <v>0</v>
      </c>
    </row>
    <row r="20" spans="1:6" ht="27">
      <c r="A20" s="119" t="s">
        <v>1296</v>
      </c>
      <c r="B20" s="695" t="s">
        <v>1254</v>
      </c>
      <c r="C20" s="34" t="s">
        <v>76</v>
      </c>
      <c r="D20" s="142">
        <v>5</v>
      </c>
      <c r="E20" s="535"/>
      <c r="F20" s="45">
        <f t="shared" si="0"/>
        <v>0</v>
      </c>
    </row>
    <row r="21" spans="1:6" ht="22.5" customHeight="1">
      <c r="A21" s="119" t="s">
        <v>1297</v>
      </c>
      <c r="B21" s="695" t="s">
        <v>2546</v>
      </c>
      <c r="C21" s="34" t="s">
        <v>76</v>
      </c>
      <c r="D21" s="142">
        <v>26</v>
      </c>
      <c r="E21" s="535"/>
      <c r="F21" s="45">
        <f t="shared" si="0"/>
        <v>0</v>
      </c>
    </row>
    <row r="22" spans="1:6" ht="14.25" thickBot="1">
      <c r="A22" s="345"/>
      <c r="B22" s="345"/>
      <c r="C22" s="345"/>
      <c r="D22" s="320"/>
      <c r="E22" s="346"/>
      <c r="F22" s="346"/>
    </row>
    <row r="23" spans="1:6" ht="15.75" customHeight="1" thickBot="1">
      <c r="A23" s="685" t="s">
        <v>1298</v>
      </c>
      <c r="B23" s="686"/>
      <c r="C23" s="686"/>
      <c r="D23" s="686"/>
      <c r="E23" s="686"/>
      <c r="F23" s="505">
        <f>ROUND(SUM(F7:F21),0)</f>
        <v>0</v>
      </c>
    </row>
    <row r="24" spans="1:6">
      <c r="A24" s="213"/>
      <c r="D24" s="298"/>
      <c r="E24" s="329"/>
      <c r="F24" s="329"/>
    </row>
  </sheetData>
  <sheetProtection algorithmName="SHA-512" hashValue="+Dsk7QBjW9ukImj60/TQCCK4F8iCp0tLHpLINbg7npMCKqqpsTxvn0MPBr7NO6++8wgxRZzdKLUjqDq5QTpolg==" saltValue="bcUssmGDzvt4OvhaY+LGvA==" spinCount="100000" sheet="1" objects="1" scenarios="1"/>
  <mergeCells count="4">
    <mergeCell ref="A2:F2"/>
    <mergeCell ref="A3:F3"/>
    <mergeCell ref="B6:F6"/>
    <mergeCell ref="A23:E23"/>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view="pageBreakPreview" topLeftCell="A22" zoomScale="85" zoomScaleSheetLayoutView="85" workbookViewId="0">
      <selection activeCell="B24" sqref="B24"/>
    </sheetView>
  </sheetViews>
  <sheetFormatPr baseColWidth="10" defaultColWidth="10.85546875" defaultRowHeight="13.5"/>
  <cols>
    <col min="1" max="1" width="7.7109375" style="210" customWidth="1"/>
    <col min="2" max="2" width="45.140625" style="213" customWidth="1"/>
    <col min="3" max="3" width="5.7109375" style="213" customWidth="1"/>
    <col min="4" max="4" width="7.42578125" style="214" customWidth="1"/>
    <col min="5" max="5" width="13.7109375" style="366" customWidth="1"/>
    <col min="6" max="6" width="13.85546875" style="366" customWidth="1"/>
    <col min="7" max="16384" width="10.85546875" style="213"/>
  </cols>
  <sheetData>
    <row r="1" spans="1:7" s="38" customFormat="1">
      <c r="A1" s="103"/>
      <c r="C1" s="27"/>
      <c r="D1" s="96"/>
      <c r="E1" s="295"/>
      <c r="F1" s="295"/>
    </row>
    <row r="2" spans="1:7" s="38" customFormat="1" ht="31.5" customHeight="1">
      <c r="A2" s="648" t="s">
        <v>111</v>
      </c>
      <c r="B2" s="649"/>
      <c r="C2" s="649"/>
      <c r="D2" s="649"/>
      <c r="E2" s="649"/>
      <c r="F2" s="649"/>
    </row>
    <row r="3" spans="1:7" s="38" customFormat="1" ht="15.75" customHeight="1">
      <c r="A3" s="650" t="s">
        <v>117</v>
      </c>
      <c r="B3" s="651"/>
      <c r="C3" s="651"/>
      <c r="D3" s="651"/>
      <c r="E3" s="651"/>
      <c r="F3" s="651"/>
    </row>
    <row r="4" spans="1:7" s="38" customFormat="1">
      <c r="A4" s="103"/>
      <c r="C4" s="27"/>
      <c r="D4" s="96"/>
      <c r="E4" s="295"/>
      <c r="F4" s="295"/>
    </row>
    <row r="5" spans="1:7" s="38" customFormat="1">
      <c r="A5" s="106" t="s">
        <v>118</v>
      </c>
      <c r="B5" s="28" t="s">
        <v>114</v>
      </c>
      <c r="C5" s="28" t="s">
        <v>1953</v>
      </c>
      <c r="D5" s="91" t="s">
        <v>3160</v>
      </c>
      <c r="E5" s="99" t="s">
        <v>120</v>
      </c>
      <c r="F5" s="99" t="s">
        <v>121</v>
      </c>
    </row>
    <row r="6" spans="1:7" s="79" customFormat="1">
      <c r="A6" s="30" t="s">
        <v>36</v>
      </c>
      <c r="B6" s="660" t="s">
        <v>107</v>
      </c>
      <c r="C6" s="660"/>
      <c r="D6" s="660"/>
      <c r="E6" s="660"/>
      <c r="F6" s="660"/>
    </row>
    <row r="7" spans="1:7">
      <c r="A7" s="122" t="s">
        <v>1380</v>
      </c>
      <c r="B7" s="162" t="s">
        <v>1381</v>
      </c>
      <c r="C7" s="34"/>
      <c r="D7" s="142"/>
      <c r="E7" s="576"/>
      <c r="F7" s="363"/>
    </row>
    <row r="8" spans="1:7">
      <c r="A8" s="356" t="s">
        <v>1404</v>
      </c>
      <c r="B8" s="172" t="s">
        <v>3198</v>
      </c>
      <c r="C8" s="357" t="s">
        <v>1383</v>
      </c>
      <c r="D8" s="358">
        <v>7</v>
      </c>
      <c r="E8" s="577"/>
      <c r="F8" s="363">
        <f>ROUND(D8*E8,0)</f>
        <v>0</v>
      </c>
      <c r="G8" s="237"/>
    </row>
    <row r="9" spans="1:7" ht="27">
      <c r="A9" s="356" t="s">
        <v>1405</v>
      </c>
      <c r="B9" s="172" t="s">
        <v>3199</v>
      </c>
      <c r="C9" s="357" t="s">
        <v>1383</v>
      </c>
      <c r="D9" s="358">
        <v>60</v>
      </c>
      <c r="E9" s="577"/>
      <c r="F9" s="363">
        <f t="shared" ref="F9:F39" si="0">ROUND(D9*E9,0)</f>
        <v>0</v>
      </c>
      <c r="G9" s="237"/>
    </row>
    <row r="10" spans="1:7" ht="27">
      <c r="A10" s="356" t="s">
        <v>1406</v>
      </c>
      <c r="B10" s="172" t="s">
        <v>3200</v>
      </c>
      <c r="C10" s="357" t="s">
        <v>1383</v>
      </c>
      <c r="D10" s="358">
        <v>28</v>
      </c>
      <c r="E10" s="577"/>
      <c r="F10" s="363">
        <f t="shared" si="0"/>
        <v>0</v>
      </c>
      <c r="G10" s="237"/>
    </row>
    <row r="11" spans="1:7" ht="32.25" customHeight="1">
      <c r="A11" s="356" t="s">
        <v>1407</v>
      </c>
      <c r="B11" s="172" t="s">
        <v>3201</v>
      </c>
      <c r="C11" s="357" t="s">
        <v>1383</v>
      </c>
      <c r="D11" s="358">
        <v>21</v>
      </c>
      <c r="E11" s="577"/>
      <c r="F11" s="363">
        <f t="shared" si="0"/>
        <v>0</v>
      </c>
      <c r="G11" s="237"/>
    </row>
    <row r="12" spans="1:7">
      <c r="A12" s="356" t="s">
        <v>1408</v>
      </c>
      <c r="B12" s="172" t="s">
        <v>3202</v>
      </c>
      <c r="C12" s="357" t="s">
        <v>1382</v>
      </c>
      <c r="D12" s="358">
        <v>5</v>
      </c>
      <c r="E12" s="577"/>
      <c r="F12" s="363">
        <f t="shared" si="0"/>
        <v>0</v>
      </c>
      <c r="G12" s="237"/>
    </row>
    <row r="13" spans="1:7" ht="22.5" customHeight="1">
      <c r="A13" s="356" t="s">
        <v>1409</v>
      </c>
      <c r="B13" s="172" t="s">
        <v>3203</v>
      </c>
      <c r="C13" s="357" t="s">
        <v>1382</v>
      </c>
      <c r="D13" s="358">
        <v>5</v>
      </c>
      <c r="E13" s="577"/>
      <c r="F13" s="363">
        <f t="shared" si="0"/>
        <v>0</v>
      </c>
      <c r="G13" s="237"/>
    </row>
    <row r="14" spans="1:7" ht="72" customHeight="1">
      <c r="A14" s="356" t="s">
        <v>1410</v>
      </c>
      <c r="B14" s="172" t="s">
        <v>1386</v>
      </c>
      <c r="C14" s="357" t="s">
        <v>1382</v>
      </c>
      <c r="D14" s="358">
        <v>18</v>
      </c>
      <c r="E14" s="577"/>
      <c r="F14" s="363">
        <f t="shared" si="0"/>
        <v>0</v>
      </c>
      <c r="G14" s="237"/>
    </row>
    <row r="15" spans="1:7">
      <c r="A15" s="356" t="s">
        <v>1411</v>
      </c>
      <c r="B15" s="172" t="s">
        <v>2478</v>
      </c>
      <c r="C15" s="357" t="s">
        <v>1384</v>
      </c>
      <c r="D15" s="358">
        <v>49</v>
      </c>
      <c r="E15" s="577"/>
      <c r="F15" s="363">
        <f t="shared" si="0"/>
        <v>0</v>
      </c>
      <c r="G15" s="237"/>
    </row>
    <row r="16" spans="1:7">
      <c r="A16" s="356" t="s">
        <v>1412</v>
      </c>
      <c r="B16" s="172" t="s">
        <v>2545</v>
      </c>
      <c r="C16" s="357" t="s">
        <v>1384</v>
      </c>
      <c r="D16" s="358">
        <v>48</v>
      </c>
      <c r="E16" s="577"/>
      <c r="F16" s="363">
        <f t="shared" si="0"/>
        <v>0</v>
      </c>
      <c r="G16" s="237"/>
    </row>
    <row r="17" spans="1:7" ht="64.5" customHeight="1">
      <c r="A17" s="356" t="s">
        <v>1413</v>
      </c>
      <c r="B17" s="172" t="s">
        <v>1387</v>
      </c>
      <c r="C17" s="357" t="s">
        <v>1382</v>
      </c>
      <c r="D17" s="358">
        <v>1</v>
      </c>
      <c r="E17" s="576"/>
      <c r="F17" s="363">
        <f t="shared" si="0"/>
        <v>0</v>
      </c>
      <c r="G17" s="237"/>
    </row>
    <row r="18" spans="1:7">
      <c r="A18" s="356" t="s">
        <v>1414</v>
      </c>
      <c r="B18" s="172" t="s">
        <v>1388</v>
      </c>
      <c r="C18" s="357" t="s">
        <v>1382</v>
      </c>
      <c r="D18" s="358">
        <v>1</v>
      </c>
      <c r="E18" s="576"/>
      <c r="F18" s="363">
        <f t="shared" si="0"/>
        <v>0</v>
      </c>
      <c r="G18" s="237"/>
    </row>
    <row r="19" spans="1:7">
      <c r="A19" s="356" t="s">
        <v>1415</v>
      </c>
      <c r="B19" s="172" t="s">
        <v>1389</v>
      </c>
      <c r="C19" s="357" t="s">
        <v>1382</v>
      </c>
      <c r="D19" s="358">
        <v>1</v>
      </c>
      <c r="E19" s="576"/>
      <c r="F19" s="363">
        <f t="shared" si="0"/>
        <v>0</v>
      </c>
      <c r="G19" s="237"/>
    </row>
    <row r="20" spans="1:7">
      <c r="A20" s="356" t="s">
        <v>1416</v>
      </c>
      <c r="B20" s="172" t="s">
        <v>3204</v>
      </c>
      <c r="C20" s="357" t="s">
        <v>1383</v>
      </c>
      <c r="D20" s="358">
        <v>185</v>
      </c>
      <c r="E20" s="576"/>
      <c r="F20" s="363">
        <f t="shared" si="0"/>
        <v>0</v>
      </c>
      <c r="G20" s="237"/>
    </row>
    <row r="21" spans="1:7">
      <c r="A21" s="356" t="s">
        <v>1417</v>
      </c>
      <c r="B21" s="172" t="s">
        <v>3205</v>
      </c>
      <c r="C21" s="357" t="s">
        <v>1383</v>
      </c>
      <c r="D21" s="358">
        <v>160</v>
      </c>
      <c r="E21" s="576"/>
      <c r="F21" s="363">
        <f t="shared" si="0"/>
        <v>0</v>
      </c>
      <c r="G21" s="237"/>
    </row>
    <row r="22" spans="1:7">
      <c r="A22" s="356" t="s">
        <v>1418</v>
      </c>
      <c r="B22" s="172" t="s">
        <v>3206</v>
      </c>
      <c r="C22" s="357" t="s">
        <v>1383</v>
      </c>
      <c r="D22" s="358">
        <v>21</v>
      </c>
      <c r="E22" s="576"/>
      <c r="F22" s="363">
        <f t="shared" si="0"/>
        <v>0</v>
      </c>
      <c r="G22" s="237"/>
    </row>
    <row r="23" spans="1:7" ht="27">
      <c r="A23" s="356" t="s">
        <v>1419</v>
      </c>
      <c r="B23" s="172" t="s">
        <v>3207</v>
      </c>
      <c r="C23" s="357" t="s">
        <v>1382</v>
      </c>
      <c r="D23" s="358">
        <v>18</v>
      </c>
      <c r="E23" s="576"/>
      <c r="F23" s="363">
        <f t="shared" si="0"/>
        <v>0</v>
      </c>
      <c r="G23" s="237"/>
    </row>
    <row r="24" spans="1:7" ht="27">
      <c r="A24" s="356" t="s">
        <v>1420</v>
      </c>
      <c r="B24" s="172" t="s">
        <v>3208</v>
      </c>
      <c r="C24" s="357" t="s">
        <v>1382</v>
      </c>
      <c r="D24" s="358">
        <v>16</v>
      </c>
      <c r="E24" s="576"/>
      <c r="F24" s="363">
        <f t="shared" si="0"/>
        <v>0</v>
      </c>
      <c r="G24" s="237"/>
    </row>
    <row r="25" spans="1:7" ht="27">
      <c r="A25" s="356" t="s">
        <v>1421</v>
      </c>
      <c r="B25" s="172" t="s">
        <v>3209</v>
      </c>
      <c r="C25" s="357" t="s">
        <v>1382</v>
      </c>
      <c r="D25" s="358">
        <v>2</v>
      </c>
      <c r="E25" s="576"/>
      <c r="F25" s="363">
        <f t="shared" si="0"/>
        <v>0</v>
      </c>
      <c r="G25" s="237"/>
    </row>
    <row r="26" spans="1:7">
      <c r="A26" s="356" t="s">
        <v>1422</v>
      </c>
      <c r="B26" s="172" t="s">
        <v>1390</v>
      </c>
      <c r="C26" s="357" t="s">
        <v>1382</v>
      </c>
      <c r="D26" s="358">
        <v>6</v>
      </c>
      <c r="E26" s="576"/>
      <c r="F26" s="363">
        <f t="shared" si="0"/>
        <v>0</v>
      </c>
      <c r="G26" s="237"/>
    </row>
    <row r="27" spans="1:7">
      <c r="A27" s="356" t="s">
        <v>1423</v>
      </c>
      <c r="B27" s="172" t="s">
        <v>1391</v>
      </c>
      <c r="C27" s="357" t="s">
        <v>1382</v>
      </c>
      <c r="D27" s="358">
        <v>17</v>
      </c>
      <c r="E27" s="576"/>
      <c r="F27" s="363">
        <f t="shared" si="0"/>
        <v>0</v>
      </c>
      <c r="G27" s="237"/>
    </row>
    <row r="28" spans="1:7">
      <c r="A28" s="356" t="s">
        <v>1424</v>
      </c>
      <c r="B28" s="172" t="s">
        <v>1392</v>
      </c>
      <c r="C28" s="357" t="s">
        <v>1382</v>
      </c>
      <c r="D28" s="358">
        <v>5</v>
      </c>
      <c r="E28" s="576"/>
      <c r="F28" s="363">
        <f t="shared" si="0"/>
        <v>0</v>
      </c>
      <c r="G28" s="237"/>
    </row>
    <row r="29" spans="1:7">
      <c r="A29" s="356" t="s">
        <v>1425</v>
      </c>
      <c r="B29" s="172" t="s">
        <v>2191</v>
      </c>
      <c r="C29" s="357" t="s">
        <v>1382</v>
      </c>
      <c r="D29" s="358">
        <v>40</v>
      </c>
      <c r="E29" s="576"/>
      <c r="F29" s="363">
        <f t="shared" si="0"/>
        <v>0</v>
      </c>
      <c r="G29" s="237"/>
    </row>
    <row r="30" spans="1:7">
      <c r="A30" s="356" t="s">
        <v>1426</v>
      </c>
      <c r="B30" s="172" t="s">
        <v>2192</v>
      </c>
      <c r="C30" s="357" t="s">
        <v>1382</v>
      </c>
      <c r="D30" s="358">
        <v>10</v>
      </c>
      <c r="E30" s="576"/>
      <c r="F30" s="363">
        <f t="shared" si="0"/>
        <v>0</v>
      </c>
      <c r="G30" s="237"/>
    </row>
    <row r="31" spans="1:7">
      <c r="A31" s="356" t="s">
        <v>1427</v>
      </c>
      <c r="B31" s="172" t="s">
        <v>1395</v>
      </c>
      <c r="C31" s="357" t="s">
        <v>1382</v>
      </c>
      <c r="D31" s="358">
        <v>40</v>
      </c>
      <c r="E31" s="576"/>
      <c r="F31" s="363">
        <f t="shared" si="0"/>
        <v>0</v>
      </c>
      <c r="G31" s="237"/>
    </row>
    <row r="32" spans="1:7">
      <c r="A32" s="356" t="s">
        <v>1428</v>
      </c>
      <c r="B32" s="172" t="s">
        <v>1396</v>
      </c>
      <c r="C32" s="357" t="s">
        <v>1382</v>
      </c>
      <c r="D32" s="358">
        <v>40</v>
      </c>
      <c r="E32" s="576"/>
      <c r="F32" s="363">
        <f t="shared" si="0"/>
        <v>0</v>
      </c>
      <c r="G32" s="237"/>
    </row>
    <row r="33" spans="1:7">
      <c r="A33" s="356" t="s">
        <v>1429</v>
      </c>
      <c r="B33" s="172" t="s">
        <v>1397</v>
      </c>
      <c r="C33" s="357" t="s">
        <v>1382</v>
      </c>
      <c r="D33" s="358">
        <v>12</v>
      </c>
      <c r="E33" s="576"/>
      <c r="F33" s="363">
        <f t="shared" si="0"/>
        <v>0</v>
      </c>
      <c r="G33" s="237"/>
    </row>
    <row r="34" spans="1:7" ht="39" customHeight="1">
      <c r="A34" s="356" t="s">
        <v>1430</v>
      </c>
      <c r="B34" s="172" t="s">
        <v>1398</v>
      </c>
      <c r="C34" s="357" t="s">
        <v>1383</v>
      </c>
      <c r="D34" s="358">
        <v>8</v>
      </c>
      <c r="E34" s="576"/>
      <c r="F34" s="363">
        <f t="shared" si="0"/>
        <v>0</v>
      </c>
      <c r="G34" s="237"/>
    </row>
    <row r="35" spans="1:7" ht="39" customHeight="1">
      <c r="A35" s="356" t="s">
        <v>1431</v>
      </c>
      <c r="B35" s="172" t="s">
        <v>1399</v>
      </c>
      <c r="C35" s="357" t="s">
        <v>1383</v>
      </c>
      <c r="D35" s="358">
        <v>4</v>
      </c>
      <c r="E35" s="576"/>
      <c r="F35" s="363">
        <f t="shared" si="0"/>
        <v>0</v>
      </c>
      <c r="G35" s="237"/>
    </row>
    <row r="36" spans="1:7" ht="39" customHeight="1">
      <c r="A36" s="356" t="s">
        <v>1432</v>
      </c>
      <c r="B36" s="172" t="s">
        <v>1400</v>
      </c>
      <c r="C36" s="357" t="s">
        <v>1383</v>
      </c>
      <c r="D36" s="358">
        <v>8</v>
      </c>
      <c r="E36" s="576"/>
      <c r="F36" s="363">
        <f t="shared" si="0"/>
        <v>0</v>
      </c>
      <c r="G36" s="237"/>
    </row>
    <row r="37" spans="1:7" ht="39" customHeight="1">
      <c r="A37" s="356" t="s">
        <v>1433</v>
      </c>
      <c r="B37" s="172" t="s">
        <v>1401</v>
      </c>
      <c r="C37" s="357" t="s">
        <v>1383</v>
      </c>
      <c r="D37" s="358">
        <v>7</v>
      </c>
      <c r="E37" s="576"/>
      <c r="F37" s="363">
        <f t="shared" si="0"/>
        <v>0</v>
      </c>
      <c r="G37" s="237"/>
    </row>
    <row r="38" spans="1:7" ht="39" customHeight="1">
      <c r="A38" s="356" t="s">
        <v>1434</v>
      </c>
      <c r="B38" s="172" t="s">
        <v>1402</v>
      </c>
      <c r="C38" s="357" t="s">
        <v>1383</v>
      </c>
      <c r="D38" s="358">
        <v>49</v>
      </c>
      <c r="E38" s="576"/>
      <c r="F38" s="363">
        <f t="shared" si="0"/>
        <v>0</v>
      </c>
      <c r="G38" s="237"/>
    </row>
    <row r="39" spans="1:7" ht="23.25" customHeight="1">
      <c r="A39" s="356" t="s">
        <v>1435</v>
      </c>
      <c r="B39" s="172" t="s">
        <v>1403</v>
      </c>
      <c r="C39" s="357" t="s">
        <v>1382</v>
      </c>
      <c r="D39" s="358">
        <v>10</v>
      </c>
      <c r="E39" s="576"/>
      <c r="F39" s="363">
        <f t="shared" si="0"/>
        <v>0</v>
      </c>
      <c r="G39" s="237"/>
    </row>
    <row r="40" spans="1:7" s="46" customFormat="1">
      <c r="A40" s="122" t="s">
        <v>1436</v>
      </c>
      <c r="B40" s="173" t="s">
        <v>1438</v>
      </c>
      <c r="C40" s="35"/>
      <c r="D40" s="359"/>
      <c r="E40" s="578"/>
      <c r="F40" s="296"/>
      <c r="G40" s="263"/>
    </row>
    <row r="41" spans="1:7" ht="39.75" customHeight="1">
      <c r="A41" s="356" t="s">
        <v>1437</v>
      </c>
      <c r="B41" s="172" t="s">
        <v>3210</v>
      </c>
      <c r="C41" s="357" t="s">
        <v>1383</v>
      </c>
      <c r="D41" s="358">
        <v>60</v>
      </c>
      <c r="E41" s="577"/>
      <c r="F41" s="363">
        <f t="shared" ref="F41:F44" si="1">D41*E41</f>
        <v>0</v>
      </c>
      <c r="G41" s="237"/>
    </row>
    <row r="42" spans="1:7" ht="66.75" customHeight="1">
      <c r="A42" s="356" t="s">
        <v>1442</v>
      </c>
      <c r="B42" s="172" t="s">
        <v>1386</v>
      </c>
      <c r="C42" s="357" t="s">
        <v>1382</v>
      </c>
      <c r="D42" s="358">
        <v>7</v>
      </c>
      <c r="E42" s="577"/>
      <c r="F42" s="363">
        <f t="shared" si="1"/>
        <v>0</v>
      </c>
      <c r="G42" s="237"/>
    </row>
    <row r="43" spans="1:7" ht="27">
      <c r="A43" s="356" t="s">
        <v>1443</v>
      </c>
      <c r="B43" s="172" t="s">
        <v>1402</v>
      </c>
      <c r="C43" s="357" t="s">
        <v>1383</v>
      </c>
      <c r="D43" s="358">
        <v>27</v>
      </c>
      <c r="E43" s="576"/>
      <c r="F43" s="363">
        <f t="shared" si="1"/>
        <v>0</v>
      </c>
      <c r="G43" s="237"/>
    </row>
    <row r="44" spans="1:7">
      <c r="A44" s="356" t="s">
        <v>1444</v>
      </c>
      <c r="B44" s="172" t="s">
        <v>1403</v>
      </c>
      <c r="C44" s="357" t="s">
        <v>1382</v>
      </c>
      <c r="D44" s="358">
        <v>6</v>
      </c>
      <c r="E44" s="576"/>
      <c r="F44" s="363">
        <f t="shared" si="1"/>
        <v>0</v>
      </c>
      <c r="G44" s="237"/>
    </row>
    <row r="45" spans="1:7">
      <c r="A45" s="122" t="s">
        <v>1445</v>
      </c>
      <c r="B45" s="172" t="s">
        <v>1439</v>
      </c>
      <c r="C45" s="312"/>
      <c r="D45" s="360"/>
      <c r="E45" s="579"/>
      <c r="F45" s="364"/>
      <c r="G45" s="237"/>
    </row>
    <row r="46" spans="1:7" ht="27">
      <c r="A46" s="356" t="s">
        <v>1449</v>
      </c>
      <c r="B46" s="172" t="s">
        <v>1385</v>
      </c>
      <c r="C46" s="357" t="s">
        <v>1383</v>
      </c>
      <c r="D46" s="358">
        <v>33</v>
      </c>
      <c r="E46" s="577"/>
      <c r="F46" s="363">
        <f t="shared" ref="F46:F49" si="2">D46*E46</f>
        <v>0</v>
      </c>
      <c r="G46" s="237"/>
    </row>
    <row r="47" spans="1:7" ht="75.75" customHeight="1">
      <c r="A47" s="356" t="s">
        <v>1450</v>
      </c>
      <c r="B47" s="172" t="s">
        <v>1386</v>
      </c>
      <c r="C47" s="357" t="s">
        <v>1382</v>
      </c>
      <c r="D47" s="358">
        <v>4</v>
      </c>
      <c r="E47" s="577"/>
      <c r="F47" s="363">
        <f t="shared" si="2"/>
        <v>0</v>
      </c>
      <c r="G47" s="237"/>
    </row>
    <row r="48" spans="1:7" ht="45" customHeight="1">
      <c r="A48" s="356" t="s">
        <v>1451</v>
      </c>
      <c r="B48" s="172" t="s">
        <v>1402</v>
      </c>
      <c r="C48" s="357" t="s">
        <v>1383</v>
      </c>
      <c r="D48" s="358">
        <v>12</v>
      </c>
      <c r="E48" s="576"/>
      <c r="F48" s="363">
        <f t="shared" si="2"/>
        <v>0</v>
      </c>
      <c r="G48" s="237"/>
    </row>
    <row r="49" spans="1:7" ht="19.5" customHeight="1">
      <c r="A49" s="356" t="s">
        <v>1452</v>
      </c>
      <c r="B49" s="172" t="s">
        <v>1403</v>
      </c>
      <c r="C49" s="357" t="s">
        <v>1382</v>
      </c>
      <c r="D49" s="358">
        <v>3</v>
      </c>
      <c r="E49" s="576"/>
      <c r="F49" s="363">
        <f t="shared" si="2"/>
        <v>0</v>
      </c>
      <c r="G49" s="237"/>
    </row>
    <row r="50" spans="1:7" s="46" customFormat="1">
      <c r="A50" s="122" t="s">
        <v>1446</v>
      </c>
      <c r="B50" s="173" t="s">
        <v>1440</v>
      </c>
      <c r="C50" s="316"/>
      <c r="D50" s="359"/>
      <c r="E50" s="580"/>
      <c r="F50" s="365"/>
      <c r="G50" s="263"/>
    </row>
    <row r="51" spans="1:7" ht="38.25" customHeight="1">
      <c r="A51" s="356" t="s">
        <v>1453</v>
      </c>
      <c r="B51" s="172" t="s">
        <v>3210</v>
      </c>
      <c r="C51" s="357" t="s">
        <v>1383</v>
      </c>
      <c r="D51" s="358">
        <v>22</v>
      </c>
      <c r="E51" s="577"/>
      <c r="F51" s="363">
        <f t="shared" ref="F51:F54" si="3">D51*E51</f>
        <v>0</v>
      </c>
      <c r="G51" s="237"/>
    </row>
    <row r="52" spans="1:7" ht="77.25" customHeight="1">
      <c r="A52" s="356" t="s">
        <v>1454</v>
      </c>
      <c r="B52" s="172" t="s">
        <v>1386</v>
      </c>
      <c r="C52" s="357" t="s">
        <v>1382</v>
      </c>
      <c r="D52" s="358">
        <v>3</v>
      </c>
      <c r="E52" s="577"/>
      <c r="F52" s="363">
        <f t="shared" si="3"/>
        <v>0</v>
      </c>
      <c r="G52" s="237"/>
    </row>
    <row r="53" spans="1:7" ht="27">
      <c r="A53" s="356" t="s">
        <v>1455</v>
      </c>
      <c r="B53" s="172" t="s">
        <v>1402</v>
      </c>
      <c r="C53" s="357" t="s">
        <v>1383</v>
      </c>
      <c r="D53" s="358">
        <v>10</v>
      </c>
      <c r="E53" s="576"/>
      <c r="F53" s="363">
        <f t="shared" si="3"/>
        <v>0</v>
      </c>
      <c r="G53" s="237"/>
    </row>
    <row r="54" spans="1:7">
      <c r="A54" s="356" t="s">
        <v>1456</v>
      </c>
      <c r="B54" s="172" t="s">
        <v>1403</v>
      </c>
      <c r="C54" s="357" t="s">
        <v>1382</v>
      </c>
      <c r="D54" s="358">
        <v>2</v>
      </c>
      <c r="E54" s="576"/>
      <c r="F54" s="363">
        <f t="shared" si="3"/>
        <v>0</v>
      </c>
      <c r="G54" s="237"/>
    </row>
    <row r="55" spans="1:7">
      <c r="A55" s="122" t="s">
        <v>1447</v>
      </c>
      <c r="B55" s="172" t="s">
        <v>1441</v>
      </c>
      <c r="C55" s="312"/>
      <c r="D55" s="360"/>
      <c r="E55" s="579"/>
      <c r="F55" s="364"/>
      <c r="G55" s="237"/>
    </row>
    <row r="56" spans="1:7" ht="43.5" customHeight="1">
      <c r="A56" s="356" t="s">
        <v>1457</v>
      </c>
      <c r="B56" s="172" t="s">
        <v>3200</v>
      </c>
      <c r="C56" s="357" t="s">
        <v>1383</v>
      </c>
      <c r="D56" s="358">
        <v>25</v>
      </c>
      <c r="E56" s="577"/>
      <c r="F56" s="363">
        <f t="shared" ref="F56:F59" si="4">D56*E56</f>
        <v>0</v>
      </c>
      <c r="G56" s="237"/>
    </row>
    <row r="57" spans="1:7" ht="68.25" customHeight="1">
      <c r="A57" s="356" t="s">
        <v>1458</v>
      </c>
      <c r="B57" s="172" t="s">
        <v>1386</v>
      </c>
      <c r="C57" s="357" t="s">
        <v>1382</v>
      </c>
      <c r="D57" s="358">
        <v>3</v>
      </c>
      <c r="E57" s="577"/>
      <c r="F57" s="363">
        <f t="shared" si="4"/>
        <v>0</v>
      </c>
      <c r="G57" s="237"/>
    </row>
    <row r="58" spans="1:7" ht="27">
      <c r="A58" s="356" t="s">
        <v>1459</v>
      </c>
      <c r="B58" s="172" t="s">
        <v>1402</v>
      </c>
      <c r="C58" s="357" t="s">
        <v>1383</v>
      </c>
      <c r="D58" s="358">
        <v>9</v>
      </c>
      <c r="E58" s="576"/>
      <c r="F58" s="363">
        <f t="shared" si="4"/>
        <v>0</v>
      </c>
      <c r="G58" s="237"/>
    </row>
    <row r="59" spans="1:7">
      <c r="A59" s="356" t="s">
        <v>1460</v>
      </c>
      <c r="B59" s="172" t="s">
        <v>1403</v>
      </c>
      <c r="C59" s="357" t="s">
        <v>1382</v>
      </c>
      <c r="D59" s="358">
        <v>2</v>
      </c>
      <c r="E59" s="576"/>
      <c r="F59" s="363">
        <f t="shared" si="4"/>
        <v>0</v>
      </c>
      <c r="G59" s="237"/>
    </row>
    <row r="60" spans="1:7">
      <c r="A60" s="122" t="s">
        <v>1448</v>
      </c>
      <c r="B60" s="172" t="s">
        <v>1465</v>
      </c>
      <c r="C60" s="312"/>
      <c r="D60" s="360"/>
      <c r="E60" s="579"/>
      <c r="F60" s="364"/>
      <c r="G60" s="237"/>
    </row>
    <row r="61" spans="1:7">
      <c r="A61" s="356" t="s">
        <v>1461</v>
      </c>
      <c r="B61" s="172" t="s">
        <v>3206</v>
      </c>
      <c r="C61" s="357" t="s">
        <v>1383</v>
      </c>
      <c r="D61" s="358">
        <v>5</v>
      </c>
      <c r="E61" s="576"/>
      <c r="F61" s="363">
        <f t="shared" ref="F61:F72" si="5">D61*E61</f>
        <v>0</v>
      </c>
      <c r="G61" s="237"/>
    </row>
    <row r="62" spans="1:7" ht="27">
      <c r="A62" s="356" t="s">
        <v>1462</v>
      </c>
      <c r="B62" s="172" t="s">
        <v>3209</v>
      </c>
      <c r="C62" s="357" t="s">
        <v>1382</v>
      </c>
      <c r="D62" s="358">
        <v>4</v>
      </c>
      <c r="E62" s="576"/>
      <c r="F62" s="363">
        <f t="shared" si="5"/>
        <v>0</v>
      </c>
      <c r="G62" s="237"/>
    </row>
    <row r="63" spans="1:7">
      <c r="A63" s="356" t="s">
        <v>1463</v>
      </c>
      <c r="B63" s="172" t="s">
        <v>1392</v>
      </c>
      <c r="C63" s="357" t="s">
        <v>1382</v>
      </c>
      <c r="D63" s="358">
        <v>1</v>
      </c>
      <c r="E63" s="576"/>
      <c r="F63" s="363">
        <f t="shared" si="5"/>
        <v>0</v>
      </c>
      <c r="G63" s="237"/>
    </row>
    <row r="64" spans="1:7" ht="28.5" customHeight="1">
      <c r="A64" s="356" t="s">
        <v>1464</v>
      </c>
      <c r="B64" s="172" t="s">
        <v>1393</v>
      </c>
      <c r="C64" s="357" t="s">
        <v>1382</v>
      </c>
      <c r="D64" s="358">
        <v>2</v>
      </c>
      <c r="E64" s="576"/>
      <c r="F64" s="363">
        <f t="shared" si="5"/>
        <v>0</v>
      </c>
      <c r="G64" s="237"/>
    </row>
    <row r="65" spans="1:7" ht="27.75" customHeight="1">
      <c r="A65" s="356" t="s">
        <v>1466</v>
      </c>
      <c r="B65" s="172" t="s">
        <v>1394</v>
      </c>
      <c r="C65" s="357" t="s">
        <v>1382</v>
      </c>
      <c r="D65" s="358">
        <v>1</v>
      </c>
      <c r="E65" s="576"/>
      <c r="F65" s="363">
        <f t="shared" si="5"/>
        <v>0</v>
      </c>
      <c r="G65" s="237"/>
    </row>
    <row r="66" spans="1:7">
      <c r="A66" s="356" t="s">
        <v>1467</v>
      </c>
      <c r="B66" s="172" t="s">
        <v>1395</v>
      </c>
      <c r="C66" s="357" t="s">
        <v>1382</v>
      </c>
      <c r="D66" s="358">
        <v>2</v>
      </c>
      <c r="E66" s="576"/>
      <c r="F66" s="363">
        <f t="shared" si="5"/>
        <v>0</v>
      </c>
      <c r="G66" s="237"/>
    </row>
    <row r="67" spans="1:7">
      <c r="A67" s="356" t="s">
        <v>1468</v>
      </c>
      <c r="B67" s="172" t="s">
        <v>1396</v>
      </c>
      <c r="C67" s="357" t="s">
        <v>1382</v>
      </c>
      <c r="D67" s="358">
        <v>1</v>
      </c>
      <c r="E67" s="576"/>
      <c r="F67" s="363">
        <f t="shared" si="5"/>
        <v>0</v>
      </c>
      <c r="G67" s="237"/>
    </row>
    <row r="68" spans="1:7">
      <c r="A68" s="356" t="s">
        <v>1469</v>
      </c>
      <c r="B68" s="172" t="s">
        <v>1397</v>
      </c>
      <c r="C68" s="357" t="s">
        <v>1382</v>
      </c>
      <c r="D68" s="358">
        <v>2</v>
      </c>
      <c r="E68" s="576"/>
      <c r="F68" s="363">
        <f t="shared" si="5"/>
        <v>0</v>
      </c>
      <c r="G68" s="237"/>
    </row>
    <row r="69" spans="1:7" ht="27">
      <c r="A69" s="356" t="s">
        <v>1470</v>
      </c>
      <c r="B69" s="172" t="s">
        <v>3210</v>
      </c>
      <c r="C69" s="357" t="s">
        <v>1383</v>
      </c>
      <c r="D69" s="358">
        <v>6</v>
      </c>
      <c r="E69" s="577"/>
      <c r="F69" s="363">
        <f t="shared" si="5"/>
        <v>0</v>
      </c>
      <c r="G69" s="237"/>
    </row>
    <row r="70" spans="1:7" ht="72" customHeight="1">
      <c r="A70" s="356" t="s">
        <v>1471</v>
      </c>
      <c r="B70" s="172" t="s">
        <v>1386</v>
      </c>
      <c r="C70" s="357" t="s">
        <v>1382</v>
      </c>
      <c r="D70" s="358">
        <v>3</v>
      </c>
      <c r="E70" s="577"/>
      <c r="F70" s="363">
        <f t="shared" si="5"/>
        <v>0</v>
      </c>
      <c r="G70" s="237"/>
    </row>
    <row r="71" spans="1:7" ht="39" customHeight="1">
      <c r="A71" s="356" t="s">
        <v>1472</v>
      </c>
      <c r="B71" s="172" t="s">
        <v>1402</v>
      </c>
      <c r="C71" s="357" t="s">
        <v>1383</v>
      </c>
      <c r="D71" s="358">
        <v>7</v>
      </c>
      <c r="E71" s="576"/>
      <c r="F71" s="363">
        <f t="shared" si="5"/>
        <v>0</v>
      </c>
      <c r="G71" s="237"/>
    </row>
    <row r="72" spans="1:7">
      <c r="A72" s="356" t="s">
        <v>1473</v>
      </c>
      <c r="B72" s="172" t="s">
        <v>1403</v>
      </c>
      <c r="C72" s="357" t="s">
        <v>1382</v>
      </c>
      <c r="D72" s="358">
        <v>2</v>
      </c>
      <c r="E72" s="576"/>
      <c r="F72" s="363">
        <f t="shared" si="5"/>
        <v>0</v>
      </c>
      <c r="G72" s="237"/>
    </row>
    <row r="73" spans="1:7" ht="14.25" thickBot="1">
      <c r="D73" s="361"/>
    </row>
    <row r="74" spans="1:7" ht="15.75" customHeight="1" thickBot="1">
      <c r="A74" s="685" t="s">
        <v>1379</v>
      </c>
      <c r="B74" s="686"/>
      <c r="C74" s="686"/>
      <c r="D74" s="686"/>
      <c r="E74" s="686"/>
      <c r="F74" s="506">
        <f>ROUND(SUM(F6:F72),0)</f>
        <v>0</v>
      </c>
    </row>
    <row r="75" spans="1:7">
      <c r="D75" s="362"/>
    </row>
  </sheetData>
  <sheetProtection algorithmName="SHA-512" hashValue="lG5E2ObWxqDdDfJ0cPzyMcXIHpkGyApCtx61tGYIp9q0bHqrOKOQ7d6zcmy+FjtfZQDfBqrI634JmxZGhlJyAA==" saltValue="fxarFxAcnS/QbliRBmPQLg==" spinCount="100000" sheet="1" objects="1" scenarios="1"/>
  <mergeCells count="4">
    <mergeCell ref="A2:F2"/>
    <mergeCell ref="A3:F3"/>
    <mergeCell ref="B6:F6"/>
    <mergeCell ref="A74:E74"/>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rowBreaks count="1" manualBreakCount="1">
    <brk id="41" max="7" man="1"/>
  </rowBreaks>
  <drawing r:id="rId2"/>
  <legacyDrawingHF r:id="rId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8"/>
  <sheetViews>
    <sheetView view="pageBreakPreview" topLeftCell="A58" zoomScaleSheetLayoutView="100" workbookViewId="0">
      <selection activeCell="B62" sqref="B62"/>
    </sheetView>
  </sheetViews>
  <sheetFormatPr baseColWidth="10" defaultRowHeight="13.5"/>
  <cols>
    <col min="1" max="1" width="6.85546875" style="213" customWidth="1"/>
    <col min="2" max="2" width="28.28515625" style="213" customWidth="1"/>
    <col min="3" max="3" width="5.140625" style="213" customWidth="1"/>
    <col min="4" max="4" width="5.85546875" style="214" customWidth="1"/>
    <col min="5" max="5" width="11.5703125" style="366" customWidth="1"/>
    <col min="6" max="6" width="12.140625" style="366" customWidth="1"/>
    <col min="7" max="7" width="11.42578125" style="213"/>
    <col min="8" max="8" width="15.7109375" style="213" customWidth="1"/>
    <col min="9" max="16384" width="11.42578125" style="213"/>
  </cols>
  <sheetData>
    <row r="1" spans="1:8">
      <c r="A1" s="38"/>
      <c r="B1" s="38"/>
      <c r="C1" s="27"/>
      <c r="D1" s="96"/>
      <c r="E1" s="295"/>
      <c r="F1" s="295"/>
    </row>
    <row r="2" spans="1:8" ht="34.5" customHeight="1">
      <c r="A2" s="648" t="s">
        <v>111</v>
      </c>
      <c r="B2" s="649"/>
      <c r="C2" s="649"/>
      <c r="D2" s="649"/>
      <c r="E2" s="649"/>
      <c r="F2" s="649"/>
    </row>
    <row r="3" spans="1:8" ht="16.5" customHeight="1">
      <c r="A3" s="650" t="s">
        <v>117</v>
      </c>
      <c r="B3" s="651"/>
      <c r="C3" s="651"/>
      <c r="D3" s="651"/>
      <c r="E3" s="651"/>
      <c r="F3" s="651"/>
    </row>
    <row r="4" spans="1:8" ht="6" customHeight="1"/>
    <row r="5" spans="1:8">
      <c r="A5" s="106" t="s">
        <v>118</v>
      </c>
      <c r="B5" s="28" t="s">
        <v>114</v>
      </c>
      <c r="C5" s="28" t="s">
        <v>1844</v>
      </c>
      <c r="D5" s="91" t="s">
        <v>3154</v>
      </c>
      <c r="E5" s="99" t="s">
        <v>2955</v>
      </c>
      <c r="F5" s="99" t="s">
        <v>121</v>
      </c>
    </row>
    <row r="6" spans="1:8" s="79" customFormat="1">
      <c r="A6" s="30" t="s">
        <v>2016</v>
      </c>
      <c r="B6" s="660" t="s">
        <v>3011</v>
      </c>
      <c r="C6" s="660"/>
      <c r="D6" s="660"/>
      <c r="E6" s="660"/>
      <c r="F6" s="660"/>
    </row>
    <row r="7" spans="1:8" ht="27" customHeight="1">
      <c r="A7" s="367" t="s">
        <v>2017</v>
      </c>
      <c r="B7" s="368" t="s">
        <v>3012</v>
      </c>
      <c r="C7" s="369" t="s">
        <v>76</v>
      </c>
      <c r="D7" s="370">
        <v>1</v>
      </c>
      <c r="E7" s="581"/>
      <c r="F7" s="371">
        <f>ROUND(D7*E7,0)</f>
        <v>0</v>
      </c>
      <c r="G7" s="372"/>
    </row>
    <row r="8" spans="1:8" ht="57" customHeight="1">
      <c r="A8" s="373" t="s">
        <v>2018</v>
      </c>
      <c r="B8" s="368" t="s">
        <v>3151</v>
      </c>
      <c r="C8" s="369" t="s">
        <v>76</v>
      </c>
      <c r="D8" s="370">
        <v>2</v>
      </c>
      <c r="E8" s="581"/>
      <c r="F8" s="371">
        <f t="shared" ref="F8:F71" si="0">ROUND(D8*E8,0)</f>
        <v>0</v>
      </c>
      <c r="G8" s="372"/>
    </row>
    <row r="9" spans="1:8" ht="48.75" customHeight="1">
      <c r="A9" s="374" t="s">
        <v>2019</v>
      </c>
      <c r="B9" s="368" t="s">
        <v>3013</v>
      </c>
      <c r="C9" s="369" t="s">
        <v>76</v>
      </c>
      <c r="D9" s="370">
        <v>2</v>
      </c>
      <c r="E9" s="581"/>
      <c r="F9" s="371">
        <f t="shared" si="0"/>
        <v>0</v>
      </c>
      <c r="G9" s="372"/>
    </row>
    <row r="10" spans="1:8" ht="41.25" customHeight="1">
      <c r="A10" s="374" t="s">
        <v>2020</v>
      </c>
      <c r="B10" s="368" t="s">
        <v>3014</v>
      </c>
      <c r="C10" s="369" t="s">
        <v>76</v>
      </c>
      <c r="D10" s="370">
        <v>2</v>
      </c>
      <c r="E10" s="581"/>
      <c r="F10" s="371">
        <f t="shared" si="0"/>
        <v>0</v>
      </c>
      <c r="G10" s="372"/>
    </row>
    <row r="11" spans="1:8" ht="30.75" customHeight="1">
      <c r="A11" s="375" t="s">
        <v>2021</v>
      </c>
      <c r="B11" s="376" t="s">
        <v>3015</v>
      </c>
      <c r="C11" s="377" t="s">
        <v>76</v>
      </c>
      <c r="D11" s="378">
        <v>2</v>
      </c>
      <c r="E11" s="581"/>
      <c r="F11" s="371">
        <f t="shared" si="0"/>
        <v>0</v>
      </c>
      <c r="G11" s="372"/>
    </row>
    <row r="12" spans="1:8" ht="43.5" customHeight="1">
      <c r="A12" s="374" t="s">
        <v>2022</v>
      </c>
      <c r="B12" s="368" t="s">
        <v>3016</v>
      </c>
      <c r="C12" s="369" t="s">
        <v>76</v>
      </c>
      <c r="D12" s="370">
        <v>5</v>
      </c>
      <c r="E12" s="581"/>
      <c r="F12" s="371">
        <f t="shared" si="0"/>
        <v>0</v>
      </c>
      <c r="G12" s="372"/>
    </row>
    <row r="13" spans="1:8" ht="34.5" customHeight="1">
      <c r="A13" s="374" t="s">
        <v>2023</v>
      </c>
      <c r="B13" s="368" t="s">
        <v>3017</v>
      </c>
      <c r="C13" s="369" t="s">
        <v>77</v>
      </c>
      <c r="D13" s="370">
        <v>35</v>
      </c>
      <c r="E13" s="581"/>
      <c r="F13" s="371">
        <f t="shared" si="0"/>
        <v>0</v>
      </c>
      <c r="G13" s="372"/>
    </row>
    <row r="14" spans="1:8" ht="41.25" customHeight="1">
      <c r="A14" s="374" t="s">
        <v>2024</v>
      </c>
      <c r="B14" s="368" t="s">
        <v>3018</v>
      </c>
      <c r="C14" s="369" t="s">
        <v>77</v>
      </c>
      <c r="D14" s="370">
        <v>10</v>
      </c>
      <c r="E14" s="581"/>
      <c r="F14" s="371">
        <f t="shared" si="0"/>
        <v>0</v>
      </c>
      <c r="G14" s="372"/>
    </row>
    <row r="15" spans="1:8" ht="42.75" customHeight="1">
      <c r="A15" s="375" t="s">
        <v>2026</v>
      </c>
      <c r="B15" s="405" t="s">
        <v>3019</v>
      </c>
      <c r="C15" s="369" t="s">
        <v>76</v>
      </c>
      <c r="D15" s="370">
        <v>1</v>
      </c>
      <c r="E15" s="582"/>
      <c r="F15" s="371">
        <f t="shared" si="0"/>
        <v>0</v>
      </c>
      <c r="G15" s="372"/>
      <c r="H15" s="379"/>
    </row>
    <row r="16" spans="1:8" ht="26.25" customHeight="1">
      <c r="A16" s="374" t="s">
        <v>2027</v>
      </c>
      <c r="B16" s="368" t="s">
        <v>3020</v>
      </c>
      <c r="C16" s="369" t="s">
        <v>77</v>
      </c>
      <c r="D16" s="370">
        <v>100</v>
      </c>
      <c r="E16" s="581"/>
      <c r="F16" s="371">
        <f t="shared" si="0"/>
        <v>0</v>
      </c>
      <c r="G16" s="372"/>
    </row>
    <row r="17" spans="1:7" ht="29.25" customHeight="1">
      <c r="A17" s="373" t="s">
        <v>2028</v>
      </c>
      <c r="B17" s="368" t="s">
        <v>3021</v>
      </c>
      <c r="C17" s="369" t="s">
        <v>77</v>
      </c>
      <c r="D17" s="370">
        <v>265</v>
      </c>
      <c r="E17" s="581"/>
      <c r="F17" s="371">
        <f t="shared" si="0"/>
        <v>0</v>
      </c>
      <c r="G17" s="372"/>
    </row>
    <row r="18" spans="1:7" ht="47.25" customHeight="1">
      <c r="A18" s="373" t="s">
        <v>2029</v>
      </c>
      <c r="B18" s="368" t="s">
        <v>3022</v>
      </c>
      <c r="C18" s="369" t="s">
        <v>77</v>
      </c>
      <c r="D18" s="370">
        <v>200</v>
      </c>
      <c r="E18" s="581"/>
      <c r="F18" s="371">
        <f t="shared" si="0"/>
        <v>0</v>
      </c>
      <c r="G18" s="372"/>
    </row>
    <row r="19" spans="1:7" ht="45.75" customHeight="1">
      <c r="A19" s="373" t="s">
        <v>2967</v>
      </c>
      <c r="B19" s="368" t="s">
        <v>3023</v>
      </c>
      <c r="C19" s="369" t="s">
        <v>77</v>
      </c>
      <c r="D19" s="370">
        <v>120</v>
      </c>
      <c r="E19" s="581"/>
      <c r="F19" s="371">
        <f t="shared" si="0"/>
        <v>0</v>
      </c>
      <c r="G19" s="372"/>
    </row>
    <row r="20" spans="1:7" ht="41.25" customHeight="1">
      <c r="A20" s="373" t="s">
        <v>2969</v>
      </c>
      <c r="B20" s="368" t="s">
        <v>3024</v>
      </c>
      <c r="C20" s="369" t="s">
        <v>77</v>
      </c>
      <c r="D20" s="370">
        <v>335</v>
      </c>
      <c r="E20" s="581"/>
      <c r="F20" s="371">
        <f t="shared" si="0"/>
        <v>0</v>
      </c>
      <c r="G20" s="372"/>
    </row>
    <row r="21" spans="1:7" ht="21" customHeight="1">
      <c r="A21" s="373" t="s">
        <v>2030</v>
      </c>
      <c r="B21" s="368" t="s">
        <v>3025</v>
      </c>
      <c r="C21" s="380" t="s">
        <v>76</v>
      </c>
      <c r="D21" s="370">
        <v>10</v>
      </c>
      <c r="E21" s="582"/>
      <c r="F21" s="371">
        <f t="shared" si="0"/>
        <v>0</v>
      </c>
      <c r="G21" s="372"/>
    </row>
    <row r="22" spans="1:7" ht="21" customHeight="1">
      <c r="A22" s="373" t="s">
        <v>2031</v>
      </c>
      <c r="B22" s="376" t="s">
        <v>3026</v>
      </c>
      <c r="C22" s="380" t="s">
        <v>76</v>
      </c>
      <c r="D22" s="370">
        <v>40</v>
      </c>
      <c r="E22" s="582"/>
      <c r="F22" s="371">
        <f t="shared" si="0"/>
        <v>0</v>
      </c>
      <c r="G22" s="372"/>
    </row>
    <row r="23" spans="1:7" ht="30" customHeight="1">
      <c r="A23" s="373" t="s">
        <v>2032</v>
      </c>
      <c r="B23" s="368" t="s">
        <v>3027</v>
      </c>
      <c r="C23" s="380" t="s">
        <v>41</v>
      </c>
      <c r="D23" s="370">
        <v>1008.52</v>
      </c>
      <c r="E23" s="581"/>
      <c r="F23" s="371">
        <f t="shared" si="0"/>
        <v>0</v>
      </c>
      <c r="G23" s="372"/>
    </row>
    <row r="24" spans="1:7" s="381" customFormat="1" ht="30" customHeight="1">
      <c r="A24" s="373" t="s">
        <v>2033</v>
      </c>
      <c r="B24" s="368" t="s">
        <v>3028</v>
      </c>
      <c r="C24" s="380" t="s">
        <v>76</v>
      </c>
      <c r="D24" s="370">
        <v>5</v>
      </c>
      <c r="E24" s="582"/>
      <c r="F24" s="371">
        <f t="shared" si="0"/>
        <v>0</v>
      </c>
      <c r="G24" s="372"/>
    </row>
    <row r="25" spans="1:7" s="381" customFormat="1" ht="32.25" customHeight="1">
      <c r="A25" s="374" t="s">
        <v>2034</v>
      </c>
      <c r="B25" s="406" t="s">
        <v>3029</v>
      </c>
      <c r="C25" s="382" t="s">
        <v>76</v>
      </c>
      <c r="D25" s="370">
        <v>5</v>
      </c>
      <c r="E25" s="581"/>
      <c r="F25" s="371">
        <f t="shared" si="0"/>
        <v>0</v>
      </c>
      <c r="G25" s="372"/>
    </row>
    <row r="26" spans="1:7" ht="20.25" customHeight="1">
      <c r="A26" s="373" t="s">
        <v>2035</v>
      </c>
      <c r="B26" s="406" t="s">
        <v>3030</v>
      </c>
      <c r="C26" s="369" t="s">
        <v>76</v>
      </c>
      <c r="D26" s="370">
        <v>10</v>
      </c>
      <c r="E26" s="582"/>
      <c r="F26" s="371">
        <f t="shared" si="0"/>
        <v>0</v>
      </c>
      <c r="G26" s="372"/>
    </row>
    <row r="27" spans="1:7" ht="62.25" customHeight="1">
      <c r="A27" s="374" t="s">
        <v>3155</v>
      </c>
      <c r="B27" s="437" t="s">
        <v>3156</v>
      </c>
      <c r="C27" s="369" t="s">
        <v>76</v>
      </c>
      <c r="D27" s="370">
        <v>1</v>
      </c>
      <c r="E27" s="582"/>
      <c r="F27" s="371">
        <f t="shared" si="0"/>
        <v>0</v>
      </c>
      <c r="G27" s="372"/>
    </row>
    <row r="28" spans="1:7" ht="68.25" customHeight="1">
      <c r="A28" s="383" t="s">
        <v>2036</v>
      </c>
      <c r="B28" s="437" t="s">
        <v>3031</v>
      </c>
      <c r="C28" s="369" t="s">
        <v>76</v>
      </c>
      <c r="D28" s="384">
        <v>2</v>
      </c>
      <c r="E28" s="583"/>
      <c r="F28" s="371">
        <f t="shared" si="0"/>
        <v>0</v>
      </c>
      <c r="G28" s="372"/>
    </row>
    <row r="29" spans="1:7" ht="54">
      <c r="A29" s="374" t="s">
        <v>2037</v>
      </c>
      <c r="B29" s="437" t="s">
        <v>3032</v>
      </c>
      <c r="C29" s="369" t="s">
        <v>76</v>
      </c>
      <c r="D29" s="370">
        <v>5</v>
      </c>
      <c r="E29" s="581"/>
      <c r="F29" s="371">
        <f t="shared" si="0"/>
        <v>0</v>
      </c>
      <c r="G29" s="372"/>
    </row>
    <row r="30" spans="1:7" ht="58.5" customHeight="1">
      <c r="A30" s="374" t="s">
        <v>2038</v>
      </c>
      <c r="B30" s="437" t="s">
        <v>3033</v>
      </c>
      <c r="C30" s="380" t="s">
        <v>76</v>
      </c>
      <c r="D30" s="370">
        <v>22</v>
      </c>
      <c r="E30" s="581"/>
      <c r="F30" s="371">
        <f t="shared" si="0"/>
        <v>0</v>
      </c>
      <c r="G30" s="372"/>
    </row>
    <row r="31" spans="1:7" ht="74.25" customHeight="1">
      <c r="A31" s="374" t="s">
        <v>2039</v>
      </c>
      <c r="B31" s="437" t="s">
        <v>3034</v>
      </c>
      <c r="C31" s="385" t="s">
        <v>76</v>
      </c>
      <c r="D31" s="370">
        <v>44</v>
      </c>
      <c r="E31" s="581"/>
      <c r="F31" s="371">
        <f t="shared" si="0"/>
        <v>0</v>
      </c>
      <c r="G31" s="372"/>
    </row>
    <row r="32" spans="1:7" ht="67.5">
      <c r="A32" s="374" t="s">
        <v>2040</v>
      </c>
      <c r="B32" s="437" t="s">
        <v>3035</v>
      </c>
      <c r="C32" s="385" t="s">
        <v>76</v>
      </c>
      <c r="D32" s="370">
        <v>2</v>
      </c>
      <c r="E32" s="581"/>
      <c r="F32" s="371">
        <f t="shared" si="0"/>
        <v>0</v>
      </c>
      <c r="G32" s="372"/>
    </row>
    <row r="33" spans="1:7" ht="36" customHeight="1">
      <c r="A33" s="373" t="s">
        <v>2041</v>
      </c>
      <c r="B33" s="437" t="s">
        <v>3036</v>
      </c>
      <c r="C33" s="380" t="s">
        <v>49</v>
      </c>
      <c r="D33" s="384">
        <v>648</v>
      </c>
      <c r="E33" s="581"/>
      <c r="F33" s="371">
        <f t="shared" si="0"/>
        <v>0</v>
      </c>
      <c r="G33" s="372"/>
    </row>
    <row r="34" spans="1:7" ht="36" customHeight="1">
      <c r="A34" s="373" t="s">
        <v>2042</v>
      </c>
      <c r="B34" s="437" t="s">
        <v>3037</v>
      </c>
      <c r="C34" s="380" t="s">
        <v>76</v>
      </c>
      <c r="D34" s="384">
        <v>2</v>
      </c>
      <c r="E34" s="582"/>
      <c r="F34" s="371">
        <f t="shared" si="0"/>
        <v>0</v>
      </c>
      <c r="G34" s="372"/>
    </row>
    <row r="35" spans="1:7" ht="36" customHeight="1">
      <c r="A35" s="373" t="s">
        <v>2043</v>
      </c>
      <c r="B35" s="437" t="s">
        <v>3038</v>
      </c>
      <c r="C35" s="380" t="s">
        <v>76</v>
      </c>
      <c r="D35" s="370">
        <v>2</v>
      </c>
      <c r="E35" s="581"/>
      <c r="F35" s="371">
        <f t="shared" si="0"/>
        <v>0</v>
      </c>
      <c r="G35" s="372"/>
    </row>
    <row r="36" spans="1:7" ht="36" customHeight="1">
      <c r="A36" s="373" t="s">
        <v>2044</v>
      </c>
      <c r="B36" s="437" t="s">
        <v>3039</v>
      </c>
      <c r="C36" s="369" t="s">
        <v>76</v>
      </c>
      <c r="D36" s="370">
        <v>2</v>
      </c>
      <c r="E36" s="581"/>
      <c r="F36" s="371">
        <f t="shared" si="0"/>
        <v>0</v>
      </c>
      <c r="G36" s="372"/>
    </row>
    <row r="37" spans="1:7" ht="36" customHeight="1">
      <c r="A37" s="373" t="s">
        <v>2045</v>
      </c>
      <c r="B37" s="437" t="s">
        <v>3040</v>
      </c>
      <c r="C37" s="380" t="s">
        <v>76</v>
      </c>
      <c r="D37" s="370">
        <v>2</v>
      </c>
      <c r="E37" s="582"/>
      <c r="F37" s="371">
        <f t="shared" si="0"/>
        <v>0</v>
      </c>
      <c r="G37" s="372"/>
    </row>
    <row r="38" spans="1:7" ht="45" customHeight="1">
      <c r="A38" s="374" t="s">
        <v>2046</v>
      </c>
      <c r="B38" s="437" t="s">
        <v>3041</v>
      </c>
      <c r="C38" s="380" t="s">
        <v>76</v>
      </c>
      <c r="D38" s="370">
        <v>22</v>
      </c>
      <c r="E38" s="581"/>
      <c r="F38" s="371">
        <f t="shared" si="0"/>
        <v>0</v>
      </c>
      <c r="G38" s="372"/>
    </row>
    <row r="39" spans="1:7" ht="27">
      <c r="A39" s="373" t="s">
        <v>2047</v>
      </c>
      <c r="B39" s="437" t="s">
        <v>3042</v>
      </c>
      <c r="C39" s="380" t="s">
        <v>76</v>
      </c>
      <c r="D39" s="370">
        <v>2</v>
      </c>
      <c r="E39" s="581"/>
      <c r="F39" s="371">
        <f t="shared" si="0"/>
        <v>0</v>
      </c>
      <c r="G39" s="372"/>
    </row>
    <row r="40" spans="1:7" ht="40.5">
      <c r="A40" s="375" t="s">
        <v>2048</v>
      </c>
      <c r="B40" s="437" t="s">
        <v>3043</v>
      </c>
      <c r="C40" s="380" t="s">
        <v>76</v>
      </c>
      <c r="D40" s="370">
        <v>5</v>
      </c>
      <c r="E40" s="581"/>
      <c r="F40" s="371">
        <f t="shared" si="0"/>
        <v>0</v>
      </c>
      <c r="G40" s="372"/>
    </row>
    <row r="41" spans="1:7" ht="27">
      <c r="A41" s="373" t="s">
        <v>2049</v>
      </c>
      <c r="B41" s="437" t="s">
        <v>3044</v>
      </c>
      <c r="C41" s="380" t="s">
        <v>76</v>
      </c>
      <c r="D41" s="370">
        <v>3</v>
      </c>
      <c r="E41" s="582"/>
      <c r="F41" s="371">
        <f t="shared" si="0"/>
        <v>0</v>
      </c>
      <c r="G41" s="372"/>
    </row>
    <row r="42" spans="1:7" ht="35.25" customHeight="1">
      <c r="A42" s="373" t="s">
        <v>2050</v>
      </c>
      <c r="B42" s="437" t="s">
        <v>3045</v>
      </c>
      <c r="C42" s="380" t="s">
        <v>76</v>
      </c>
      <c r="D42" s="370">
        <v>3</v>
      </c>
      <c r="E42" s="582"/>
      <c r="F42" s="371">
        <f t="shared" si="0"/>
        <v>0</v>
      </c>
      <c r="G42" s="372"/>
    </row>
    <row r="43" spans="1:7" ht="27">
      <c r="A43" s="373" t="s">
        <v>2051</v>
      </c>
      <c r="B43" s="437" t="s">
        <v>3046</v>
      </c>
      <c r="C43" s="380" t="s">
        <v>76</v>
      </c>
      <c r="D43" s="370">
        <v>3</v>
      </c>
      <c r="E43" s="582"/>
      <c r="F43" s="371">
        <f t="shared" si="0"/>
        <v>0</v>
      </c>
      <c r="G43" s="372"/>
    </row>
    <row r="44" spans="1:7" ht="27">
      <c r="A44" s="373" t="s">
        <v>2052</v>
      </c>
      <c r="B44" s="437" t="s">
        <v>3047</v>
      </c>
      <c r="C44" s="380" t="s">
        <v>76</v>
      </c>
      <c r="D44" s="370">
        <v>2</v>
      </c>
      <c r="E44" s="582"/>
      <c r="F44" s="371">
        <f t="shared" si="0"/>
        <v>0</v>
      </c>
      <c r="G44" s="372"/>
    </row>
    <row r="45" spans="1:7" ht="33.75" customHeight="1">
      <c r="A45" s="373" t="s">
        <v>2053</v>
      </c>
      <c r="B45" s="437" t="s">
        <v>3048</v>
      </c>
      <c r="C45" s="380" t="s">
        <v>76</v>
      </c>
      <c r="D45" s="370">
        <v>2</v>
      </c>
      <c r="E45" s="581"/>
      <c r="F45" s="371">
        <f t="shared" si="0"/>
        <v>0</v>
      </c>
      <c r="G45" s="372"/>
    </row>
    <row r="46" spans="1:7" ht="27">
      <c r="A46" s="373" t="s">
        <v>2054</v>
      </c>
      <c r="B46" s="437" t="s">
        <v>3049</v>
      </c>
      <c r="C46" s="380" t="s">
        <v>76</v>
      </c>
      <c r="D46" s="370">
        <v>2</v>
      </c>
      <c r="E46" s="582"/>
      <c r="F46" s="371">
        <f t="shared" si="0"/>
        <v>0</v>
      </c>
      <c r="G46" s="372"/>
    </row>
    <row r="47" spans="1:7" ht="27">
      <c r="A47" s="373" t="s">
        <v>2055</v>
      </c>
      <c r="B47" s="437" t="s">
        <v>3050</v>
      </c>
      <c r="C47" s="380" t="s">
        <v>76</v>
      </c>
      <c r="D47" s="370">
        <v>1</v>
      </c>
      <c r="E47" s="581"/>
      <c r="F47" s="371">
        <f t="shared" si="0"/>
        <v>0</v>
      </c>
      <c r="G47" s="372"/>
    </row>
    <row r="48" spans="1:7" ht="27">
      <c r="A48" s="373" t="s">
        <v>2056</v>
      </c>
      <c r="B48" s="437" t="s">
        <v>3051</v>
      </c>
      <c r="C48" s="380" t="s">
        <v>76</v>
      </c>
      <c r="D48" s="370">
        <v>2</v>
      </c>
      <c r="E48" s="581"/>
      <c r="F48" s="371">
        <f t="shared" si="0"/>
        <v>0</v>
      </c>
      <c r="G48" s="372"/>
    </row>
    <row r="49" spans="1:7" ht="27">
      <c r="A49" s="373" t="s">
        <v>2057</v>
      </c>
      <c r="B49" s="437" t="s">
        <v>3052</v>
      </c>
      <c r="C49" s="380" t="s">
        <v>76</v>
      </c>
      <c r="D49" s="370">
        <v>2</v>
      </c>
      <c r="E49" s="581"/>
      <c r="F49" s="371">
        <f t="shared" si="0"/>
        <v>0</v>
      </c>
      <c r="G49" s="372"/>
    </row>
    <row r="50" spans="1:7" ht="27">
      <c r="A50" s="373" t="s">
        <v>2058</v>
      </c>
      <c r="B50" s="437" t="s">
        <v>3053</v>
      </c>
      <c r="C50" s="380" t="s">
        <v>76</v>
      </c>
      <c r="D50" s="370">
        <v>2</v>
      </c>
      <c r="E50" s="581"/>
      <c r="F50" s="371">
        <f t="shared" si="0"/>
        <v>0</v>
      </c>
      <c r="G50" s="372"/>
    </row>
    <row r="51" spans="1:7" ht="27">
      <c r="A51" s="373" t="s">
        <v>2059</v>
      </c>
      <c r="B51" s="437" t="s">
        <v>3054</v>
      </c>
      <c r="C51" s="380" t="s">
        <v>76</v>
      </c>
      <c r="D51" s="370">
        <v>1</v>
      </c>
      <c r="E51" s="581"/>
      <c r="F51" s="371">
        <f t="shared" si="0"/>
        <v>0</v>
      </c>
      <c r="G51" s="372"/>
    </row>
    <row r="52" spans="1:7">
      <c r="A52" s="373" t="s">
        <v>2060</v>
      </c>
      <c r="B52" s="437" t="s">
        <v>3055</v>
      </c>
      <c r="C52" s="380" t="s">
        <v>76</v>
      </c>
      <c r="D52" s="370">
        <v>1</v>
      </c>
      <c r="E52" s="581"/>
      <c r="F52" s="371">
        <f t="shared" si="0"/>
        <v>0</v>
      </c>
      <c r="G52" s="372"/>
    </row>
    <row r="53" spans="1:7" ht="27">
      <c r="A53" s="373" t="s">
        <v>2061</v>
      </c>
      <c r="B53" s="437" t="s">
        <v>3056</v>
      </c>
      <c r="C53" s="380" t="s">
        <v>76</v>
      </c>
      <c r="D53" s="370">
        <v>2</v>
      </c>
      <c r="E53" s="581"/>
      <c r="F53" s="371">
        <f t="shared" si="0"/>
        <v>0</v>
      </c>
      <c r="G53" s="372"/>
    </row>
    <row r="54" spans="1:7" ht="27">
      <c r="A54" s="373" t="s">
        <v>2062</v>
      </c>
      <c r="B54" s="437" t="s">
        <v>3057</v>
      </c>
      <c r="C54" s="380" t="s">
        <v>76</v>
      </c>
      <c r="D54" s="370">
        <v>2</v>
      </c>
      <c r="E54" s="581"/>
      <c r="F54" s="371">
        <f t="shared" si="0"/>
        <v>0</v>
      </c>
      <c r="G54" s="372"/>
    </row>
    <row r="55" spans="1:7">
      <c r="A55" s="373" t="s">
        <v>2063</v>
      </c>
      <c r="B55" s="437" t="s">
        <v>3058</v>
      </c>
      <c r="C55" s="380" t="s">
        <v>76</v>
      </c>
      <c r="D55" s="370">
        <v>1</v>
      </c>
      <c r="E55" s="581"/>
      <c r="F55" s="371">
        <f t="shared" si="0"/>
        <v>0</v>
      </c>
      <c r="G55" s="372"/>
    </row>
    <row r="56" spans="1:7" ht="29.25" customHeight="1">
      <c r="A56" s="373" t="s">
        <v>2064</v>
      </c>
      <c r="B56" s="696" t="s">
        <v>3059</v>
      </c>
      <c r="C56" s="380" t="s">
        <v>76</v>
      </c>
      <c r="D56" s="370">
        <v>1</v>
      </c>
      <c r="E56" s="581"/>
      <c r="F56" s="371">
        <f t="shared" si="0"/>
        <v>0</v>
      </c>
      <c r="G56" s="372"/>
    </row>
    <row r="57" spans="1:7" ht="29.25" customHeight="1">
      <c r="A57" s="373" t="s">
        <v>2065</v>
      </c>
      <c r="B57" s="696" t="s">
        <v>3060</v>
      </c>
      <c r="C57" s="380" t="s">
        <v>76</v>
      </c>
      <c r="D57" s="370">
        <v>2</v>
      </c>
      <c r="E57" s="581"/>
      <c r="F57" s="371">
        <f t="shared" si="0"/>
        <v>0</v>
      </c>
      <c r="G57" s="372"/>
    </row>
    <row r="58" spans="1:7" ht="29.25" customHeight="1">
      <c r="A58" s="373" t="s">
        <v>2066</v>
      </c>
      <c r="B58" s="696" t="s">
        <v>3061</v>
      </c>
      <c r="C58" s="380" t="s">
        <v>76</v>
      </c>
      <c r="D58" s="370">
        <v>6</v>
      </c>
      <c r="E58" s="584"/>
      <c r="F58" s="371">
        <f t="shared" si="0"/>
        <v>0</v>
      </c>
      <c r="G58" s="372"/>
    </row>
    <row r="59" spans="1:7" ht="29.25" customHeight="1">
      <c r="A59" s="373" t="s">
        <v>2067</v>
      </c>
      <c r="B59" s="696" t="s">
        <v>3062</v>
      </c>
      <c r="C59" s="380" t="s">
        <v>76</v>
      </c>
      <c r="D59" s="370">
        <v>2</v>
      </c>
      <c r="E59" s="584"/>
      <c r="F59" s="371">
        <f t="shared" si="0"/>
        <v>0</v>
      </c>
      <c r="G59" s="372"/>
    </row>
    <row r="60" spans="1:7" ht="24" customHeight="1">
      <c r="A60" s="373" t="s">
        <v>2068</v>
      </c>
      <c r="B60" s="696" t="s">
        <v>3063</v>
      </c>
      <c r="C60" s="380" t="s">
        <v>76</v>
      </c>
      <c r="D60" s="370">
        <v>6</v>
      </c>
      <c r="E60" s="584"/>
      <c r="F60" s="371">
        <f t="shared" si="0"/>
        <v>0</v>
      </c>
      <c r="G60" s="372"/>
    </row>
    <row r="61" spans="1:7" ht="29.25" customHeight="1">
      <c r="A61" s="373" t="s">
        <v>2069</v>
      </c>
      <c r="B61" s="696" t="s">
        <v>3064</v>
      </c>
      <c r="C61" s="380" t="s">
        <v>76</v>
      </c>
      <c r="D61" s="370">
        <v>2</v>
      </c>
      <c r="E61" s="584"/>
      <c r="F61" s="371">
        <f t="shared" si="0"/>
        <v>0</v>
      </c>
      <c r="G61" s="372"/>
    </row>
    <row r="62" spans="1:7" ht="29.25" customHeight="1">
      <c r="A62" s="373" t="s">
        <v>2070</v>
      </c>
      <c r="B62" s="696" t="s">
        <v>3065</v>
      </c>
      <c r="C62" s="380" t="s">
        <v>76</v>
      </c>
      <c r="D62" s="370">
        <v>2</v>
      </c>
      <c r="E62" s="584"/>
      <c r="F62" s="371">
        <f t="shared" si="0"/>
        <v>0</v>
      </c>
      <c r="G62" s="372"/>
    </row>
    <row r="63" spans="1:7" ht="29.25" customHeight="1">
      <c r="A63" s="373" t="s">
        <v>2071</v>
      </c>
      <c r="B63" s="696" t="s">
        <v>3066</v>
      </c>
      <c r="C63" s="380" t="s">
        <v>76</v>
      </c>
      <c r="D63" s="370">
        <v>1</v>
      </c>
      <c r="E63" s="584"/>
      <c r="F63" s="371">
        <f t="shared" si="0"/>
        <v>0</v>
      </c>
      <c r="G63" s="372"/>
    </row>
    <row r="64" spans="1:7" ht="29.25" customHeight="1">
      <c r="A64" s="373" t="s">
        <v>2072</v>
      </c>
      <c r="B64" s="696" t="s">
        <v>3067</v>
      </c>
      <c r="C64" s="380" t="s">
        <v>76</v>
      </c>
      <c r="D64" s="370">
        <v>1</v>
      </c>
      <c r="E64" s="584"/>
      <c r="F64" s="371">
        <f t="shared" si="0"/>
        <v>0</v>
      </c>
      <c r="G64" s="372"/>
    </row>
    <row r="65" spans="1:7" ht="29.25" customHeight="1">
      <c r="A65" s="373" t="s">
        <v>2073</v>
      </c>
      <c r="B65" s="696" t="s">
        <v>3068</v>
      </c>
      <c r="C65" s="380" t="s">
        <v>76</v>
      </c>
      <c r="D65" s="370">
        <v>1</v>
      </c>
      <c r="E65" s="584"/>
      <c r="F65" s="371">
        <f t="shared" si="0"/>
        <v>0</v>
      </c>
      <c r="G65" s="372"/>
    </row>
    <row r="66" spans="1:7" ht="29.25" customHeight="1">
      <c r="A66" s="373" t="s">
        <v>2074</v>
      </c>
      <c r="B66" s="696" t="s">
        <v>3069</v>
      </c>
      <c r="C66" s="380" t="s">
        <v>76</v>
      </c>
      <c r="D66" s="370">
        <v>1</v>
      </c>
      <c r="E66" s="584"/>
      <c r="F66" s="371">
        <f t="shared" si="0"/>
        <v>0</v>
      </c>
      <c r="G66" s="372"/>
    </row>
    <row r="67" spans="1:7" ht="21" customHeight="1">
      <c r="A67" s="373" t="s">
        <v>2075</v>
      </c>
      <c r="B67" s="696" t="s">
        <v>3070</v>
      </c>
      <c r="C67" s="369" t="s">
        <v>76</v>
      </c>
      <c r="D67" s="370">
        <v>1</v>
      </c>
      <c r="E67" s="581"/>
      <c r="F67" s="371">
        <f t="shared" si="0"/>
        <v>0</v>
      </c>
      <c r="G67" s="372"/>
    </row>
    <row r="68" spans="1:7" ht="18.75" customHeight="1">
      <c r="A68" s="373" t="s">
        <v>2076</v>
      </c>
      <c r="B68" s="696" t="s">
        <v>3071</v>
      </c>
      <c r="C68" s="380" t="s">
        <v>76</v>
      </c>
      <c r="D68" s="370">
        <v>1</v>
      </c>
      <c r="E68" s="581"/>
      <c r="F68" s="371">
        <f t="shared" si="0"/>
        <v>0</v>
      </c>
      <c r="G68" s="372"/>
    </row>
    <row r="69" spans="1:7" s="38" customFormat="1" ht="29.25" customHeight="1">
      <c r="A69" s="374" t="s">
        <v>2997</v>
      </c>
      <c r="B69" s="696" t="s">
        <v>3072</v>
      </c>
      <c r="C69" s="380" t="s">
        <v>76</v>
      </c>
      <c r="D69" s="370">
        <v>1</v>
      </c>
      <c r="E69" s="581"/>
      <c r="F69" s="371">
        <f t="shared" si="0"/>
        <v>0</v>
      </c>
      <c r="G69" s="372"/>
    </row>
    <row r="70" spans="1:7" ht="22.5" customHeight="1">
      <c r="A70" s="373" t="s">
        <v>2998</v>
      </c>
      <c r="B70" s="696" t="s">
        <v>3073</v>
      </c>
      <c r="C70" s="380" t="s">
        <v>76</v>
      </c>
      <c r="D70" s="370">
        <v>1</v>
      </c>
      <c r="E70" s="581"/>
      <c r="F70" s="371">
        <f t="shared" si="0"/>
        <v>0</v>
      </c>
      <c r="G70" s="372"/>
    </row>
    <row r="71" spans="1:7" ht="18" customHeight="1">
      <c r="A71" s="373" t="s">
        <v>3000</v>
      </c>
      <c r="B71" s="696" t="s">
        <v>3074</v>
      </c>
      <c r="C71" s="380"/>
      <c r="D71" s="370">
        <v>2</v>
      </c>
      <c r="E71" s="581"/>
      <c r="F71" s="371">
        <f t="shared" si="0"/>
        <v>0</v>
      </c>
      <c r="G71" s="372"/>
    </row>
    <row r="72" spans="1:7" ht="18" customHeight="1">
      <c r="A72" s="373" t="s">
        <v>3001</v>
      </c>
      <c r="B72" s="696" t="s">
        <v>3075</v>
      </c>
      <c r="C72" s="380"/>
      <c r="D72" s="370">
        <v>2</v>
      </c>
      <c r="E72" s="581"/>
      <c r="F72" s="371">
        <f t="shared" ref="F72:F73" si="1">ROUND(D72*E72,0)</f>
        <v>0</v>
      </c>
      <c r="G72" s="372"/>
    </row>
    <row r="73" spans="1:7" ht="29.25" customHeight="1">
      <c r="A73" s="373" t="s">
        <v>3002</v>
      </c>
      <c r="B73" s="696" t="s">
        <v>3076</v>
      </c>
      <c r="C73" s="243" t="s">
        <v>76</v>
      </c>
      <c r="D73" s="370">
        <v>220</v>
      </c>
      <c r="E73" s="585"/>
      <c r="F73" s="371">
        <f t="shared" si="1"/>
        <v>0</v>
      </c>
      <c r="G73" s="372"/>
    </row>
    <row r="74" spans="1:7">
      <c r="A74" s="386" t="s">
        <v>16</v>
      </c>
      <c r="B74" s="387" t="s">
        <v>2464</v>
      </c>
      <c r="C74" s="251"/>
      <c r="D74" s="370"/>
      <c r="E74" s="586"/>
      <c r="F74" s="371"/>
      <c r="G74" s="372"/>
    </row>
    <row r="75" spans="1:7" ht="54.75" customHeight="1">
      <c r="A75" s="373" t="s">
        <v>611</v>
      </c>
      <c r="B75" s="272" t="s">
        <v>3077</v>
      </c>
      <c r="C75" s="31" t="s">
        <v>76</v>
      </c>
      <c r="D75" s="388">
        <v>1</v>
      </c>
      <c r="E75" s="587"/>
      <c r="F75" s="371">
        <f t="shared" ref="F75" si="2">ROUND(D75*E75,0)</f>
        <v>0</v>
      </c>
      <c r="G75" s="372"/>
    </row>
    <row r="76" spans="1:7" ht="14.25" thickBot="1">
      <c r="A76" s="389"/>
      <c r="B76" s="390"/>
      <c r="C76" s="391"/>
      <c r="D76" s="392"/>
      <c r="E76" s="393"/>
      <c r="F76" s="393"/>
    </row>
    <row r="77" spans="1:7" ht="15.75" customHeight="1" thickBot="1">
      <c r="A77" s="689" t="s">
        <v>3078</v>
      </c>
      <c r="B77" s="690"/>
      <c r="C77" s="690"/>
      <c r="D77" s="690"/>
      <c r="E77" s="665">
        <f>ROUND(SUM(F7:F75),0)</f>
        <v>0</v>
      </c>
      <c r="F77" s="666"/>
    </row>
    <row r="78" spans="1:7">
      <c r="A78" s="389"/>
      <c r="B78" s="390"/>
      <c r="C78" s="391"/>
      <c r="D78" s="392"/>
      <c r="E78" s="393"/>
      <c r="F78" s="393"/>
    </row>
    <row r="79" spans="1:7">
      <c r="A79" s="389"/>
      <c r="B79" s="390"/>
      <c r="C79" s="391"/>
      <c r="D79" s="392"/>
      <c r="E79" s="393"/>
      <c r="F79" s="393"/>
    </row>
    <row r="80" spans="1:7">
      <c r="A80" s="389"/>
      <c r="B80" s="390"/>
      <c r="C80" s="391"/>
      <c r="D80" s="392"/>
      <c r="E80" s="393"/>
      <c r="F80" s="393"/>
    </row>
    <row r="81" spans="1:6">
      <c r="A81" s="389"/>
      <c r="B81" s="390"/>
      <c r="C81" s="391"/>
      <c r="D81" s="392"/>
      <c r="E81" s="393"/>
      <c r="F81" s="393"/>
    </row>
    <row r="82" spans="1:6">
      <c r="A82" s="389"/>
      <c r="B82" s="390"/>
      <c r="C82" s="391"/>
      <c r="D82" s="392"/>
      <c r="E82" s="393"/>
      <c r="F82" s="393"/>
    </row>
    <row r="83" spans="1:6">
      <c r="A83" s="389"/>
      <c r="B83" s="390"/>
      <c r="C83" s="391"/>
      <c r="D83" s="392"/>
      <c r="E83" s="393"/>
      <c r="F83" s="393"/>
    </row>
    <row r="84" spans="1:6">
      <c r="A84" s="389"/>
      <c r="B84" s="390"/>
      <c r="C84" s="391"/>
      <c r="D84" s="392"/>
      <c r="E84" s="393"/>
      <c r="F84" s="393"/>
    </row>
    <row r="85" spans="1:6">
      <c r="A85" s="389"/>
      <c r="B85" s="390"/>
      <c r="C85" s="391"/>
      <c r="D85" s="392"/>
      <c r="E85" s="393"/>
      <c r="F85" s="393"/>
    </row>
    <row r="86" spans="1:6">
      <c r="A86" s="389"/>
      <c r="B86" s="390"/>
      <c r="C86" s="391"/>
      <c r="D86" s="392"/>
      <c r="E86" s="393"/>
      <c r="F86" s="393"/>
    </row>
    <row r="87" spans="1:6">
      <c r="A87" s="389"/>
      <c r="B87" s="390"/>
      <c r="C87" s="391"/>
      <c r="D87" s="392"/>
      <c r="E87" s="393"/>
      <c r="F87" s="393"/>
    </row>
    <row r="88" spans="1:6">
      <c r="A88" s="389"/>
      <c r="B88" s="390"/>
      <c r="C88" s="391"/>
      <c r="D88" s="392"/>
      <c r="E88" s="393"/>
      <c r="F88" s="393"/>
    </row>
    <row r="89" spans="1:6">
      <c r="A89" s="389"/>
      <c r="B89" s="390"/>
      <c r="C89" s="391"/>
      <c r="D89" s="392"/>
      <c r="E89" s="393"/>
      <c r="F89" s="393"/>
    </row>
    <row r="90" spans="1:6">
      <c r="A90" s="389"/>
      <c r="B90" s="390"/>
      <c r="C90" s="391"/>
      <c r="D90" s="392"/>
      <c r="E90" s="393"/>
      <c r="F90" s="393"/>
    </row>
    <row r="91" spans="1:6">
      <c r="A91" s="389"/>
      <c r="B91" s="390"/>
      <c r="C91" s="391"/>
      <c r="D91" s="392"/>
      <c r="E91" s="393"/>
      <c r="F91" s="393"/>
    </row>
    <row r="92" spans="1:6">
      <c r="A92" s="389"/>
      <c r="B92" s="390"/>
      <c r="C92" s="391"/>
      <c r="D92" s="392"/>
      <c r="E92" s="393"/>
      <c r="F92" s="393"/>
    </row>
    <row r="93" spans="1:6">
      <c r="A93" s="389"/>
      <c r="B93" s="390"/>
      <c r="C93" s="391"/>
      <c r="D93" s="392"/>
      <c r="E93" s="393"/>
      <c r="F93" s="393"/>
    </row>
    <row r="94" spans="1:6">
      <c r="A94" s="389"/>
      <c r="B94" s="390"/>
      <c r="C94" s="391"/>
      <c r="D94" s="392"/>
      <c r="E94" s="393"/>
      <c r="F94" s="393"/>
    </row>
    <row r="95" spans="1:6">
      <c r="A95" s="389"/>
      <c r="B95" s="390"/>
      <c r="C95" s="391"/>
      <c r="D95" s="392"/>
      <c r="E95" s="393"/>
      <c r="F95" s="393"/>
    </row>
    <row r="96" spans="1:6">
      <c r="A96" s="389"/>
      <c r="B96" s="390"/>
      <c r="C96" s="391"/>
      <c r="D96" s="392"/>
      <c r="E96" s="393"/>
      <c r="F96" s="393"/>
    </row>
    <row r="97" spans="1:6">
      <c r="A97" s="389"/>
      <c r="B97" s="390"/>
      <c r="C97" s="391"/>
      <c r="D97" s="392"/>
      <c r="E97" s="393"/>
      <c r="F97" s="393"/>
    </row>
    <row r="98" spans="1:6">
      <c r="A98" s="389"/>
      <c r="B98" s="390"/>
      <c r="C98" s="391"/>
      <c r="D98" s="392"/>
      <c r="E98" s="393"/>
      <c r="F98" s="393"/>
    </row>
    <row r="99" spans="1:6">
      <c r="A99" s="389"/>
      <c r="B99" s="390"/>
      <c r="C99" s="391"/>
      <c r="D99" s="392"/>
      <c r="E99" s="393"/>
      <c r="F99" s="393"/>
    </row>
    <row r="100" spans="1:6">
      <c r="A100" s="389"/>
      <c r="B100" s="390"/>
      <c r="C100" s="391"/>
      <c r="D100" s="392"/>
      <c r="E100" s="393"/>
      <c r="F100" s="393"/>
    </row>
    <row r="101" spans="1:6">
      <c r="A101" s="389"/>
      <c r="B101" s="390"/>
      <c r="C101" s="391"/>
      <c r="D101" s="392"/>
      <c r="E101" s="393"/>
      <c r="F101" s="393"/>
    </row>
    <row r="102" spans="1:6">
      <c r="A102" s="389"/>
      <c r="B102" s="390"/>
      <c r="C102" s="391"/>
      <c r="D102" s="392"/>
      <c r="E102" s="393"/>
      <c r="F102" s="393"/>
    </row>
    <row r="103" spans="1:6">
      <c r="A103" s="389"/>
      <c r="B103" s="390"/>
      <c r="C103" s="391"/>
      <c r="D103" s="392"/>
      <c r="E103" s="393"/>
      <c r="F103" s="393"/>
    </row>
    <row r="104" spans="1:6">
      <c r="A104" s="389"/>
      <c r="B104" s="390"/>
      <c r="C104" s="391"/>
      <c r="D104" s="392"/>
      <c r="E104" s="393"/>
      <c r="F104" s="393"/>
    </row>
    <row r="105" spans="1:6">
      <c r="A105" s="389"/>
      <c r="B105" s="390"/>
      <c r="C105" s="391"/>
      <c r="D105" s="392"/>
      <c r="E105" s="393"/>
      <c r="F105" s="393"/>
    </row>
    <row r="106" spans="1:6">
      <c r="A106" s="389"/>
      <c r="B106" s="390"/>
      <c r="C106" s="391"/>
      <c r="D106" s="392"/>
      <c r="E106" s="393"/>
      <c r="F106" s="393"/>
    </row>
    <row r="107" spans="1:6">
      <c r="A107" s="389"/>
      <c r="B107" s="390"/>
      <c r="C107" s="391"/>
      <c r="D107" s="392"/>
      <c r="E107" s="393"/>
      <c r="F107" s="393"/>
    </row>
    <row r="108" spans="1:6">
      <c r="A108" s="389"/>
      <c r="B108" s="390"/>
      <c r="C108" s="391"/>
      <c r="D108" s="392"/>
      <c r="E108" s="393"/>
      <c r="F108" s="393"/>
    </row>
    <row r="109" spans="1:6">
      <c r="A109" s="389"/>
      <c r="B109" s="390"/>
      <c r="C109" s="391"/>
      <c r="D109" s="392"/>
      <c r="E109" s="393"/>
      <c r="F109" s="393"/>
    </row>
    <row r="110" spans="1:6">
      <c r="A110" s="389"/>
      <c r="B110" s="390"/>
      <c r="C110" s="391"/>
      <c r="D110" s="392"/>
      <c r="E110" s="393"/>
      <c r="F110" s="393"/>
    </row>
    <row r="111" spans="1:6">
      <c r="A111" s="389"/>
      <c r="B111" s="390"/>
      <c r="C111" s="391"/>
      <c r="D111" s="392"/>
      <c r="E111" s="393"/>
      <c r="F111" s="393"/>
    </row>
    <row r="112" spans="1:6">
      <c r="A112" s="389"/>
      <c r="B112" s="390"/>
      <c r="C112" s="391"/>
      <c r="D112" s="392"/>
      <c r="E112" s="393"/>
      <c r="F112" s="393"/>
    </row>
    <row r="113" spans="1:6">
      <c r="A113" s="389"/>
      <c r="B113" s="390"/>
      <c r="C113" s="391"/>
      <c r="D113" s="392"/>
      <c r="E113" s="393"/>
      <c r="F113" s="393"/>
    </row>
    <row r="114" spans="1:6">
      <c r="A114" s="389"/>
      <c r="B114" s="390"/>
      <c r="C114" s="391"/>
      <c r="D114" s="392"/>
      <c r="E114" s="393"/>
      <c r="F114" s="393"/>
    </row>
    <row r="115" spans="1:6">
      <c r="A115" s="389"/>
      <c r="B115" s="390"/>
      <c r="C115" s="391"/>
      <c r="D115" s="392"/>
      <c r="E115" s="393"/>
      <c r="F115" s="393"/>
    </row>
    <row r="116" spans="1:6">
      <c r="A116" s="389"/>
      <c r="B116" s="390"/>
      <c r="C116" s="391"/>
      <c r="D116" s="392"/>
      <c r="E116" s="393"/>
      <c r="F116" s="393"/>
    </row>
    <row r="117" spans="1:6">
      <c r="A117" s="389"/>
      <c r="B117" s="390"/>
      <c r="C117" s="391"/>
      <c r="D117" s="392"/>
      <c r="E117" s="393"/>
      <c r="F117" s="393"/>
    </row>
    <row r="118" spans="1:6">
      <c r="A118" s="389"/>
      <c r="B118" s="390"/>
      <c r="C118" s="391"/>
      <c r="D118" s="392"/>
      <c r="E118" s="393"/>
      <c r="F118" s="393"/>
    </row>
    <row r="119" spans="1:6">
      <c r="A119" s="389"/>
      <c r="B119" s="390"/>
      <c r="C119" s="391"/>
      <c r="D119" s="392"/>
      <c r="E119" s="393"/>
      <c r="F119" s="393"/>
    </row>
    <row r="120" spans="1:6">
      <c r="A120" s="389"/>
      <c r="B120" s="390"/>
      <c r="C120" s="391"/>
      <c r="D120" s="392"/>
      <c r="E120" s="393"/>
      <c r="F120" s="393"/>
    </row>
    <row r="121" spans="1:6">
      <c r="A121" s="389"/>
      <c r="B121" s="390"/>
      <c r="C121" s="391"/>
      <c r="D121" s="392"/>
      <c r="E121" s="393"/>
      <c r="F121" s="393"/>
    </row>
    <row r="122" spans="1:6">
      <c r="A122" s="389"/>
      <c r="B122" s="390"/>
      <c r="C122" s="391"/>
      <c r="D122" s="392"/>
      <c r="E122" s="393"/>
      <c r="F122" s="393"/>
    </row>
    <row r="123" spans="1:6">
      <c r="A123" s="389"/>
      <c r="B123" s="390"/>
      <c r="C123" s="391"/>
      <c r="D123" s="392"/>
      <c r="E123" s="393"/>
      <c r="F123" s="393"/>
    </row>
    <row r="124" spans="1:6">
      <c r="A124" s="389"/>
      <c r="B124" s="390"/>
      <c r="C124" s="391"/>
      <c r="D124" s="392"/>
      <c r="E124" s="393"/>
      <c r="F124" s="393"/>
    </row>
    <row r="125" spans="1:6">
      <c r="A125" s="389"/>
      <c r="B125" s="390"/>
      <c r="C125" s="391"/>
      <c r="D125" s="392"/>
      <c r="E125" s="393"/>
      <c r="F125" s="393"/>
    </row>
    <row r="126" spans="1:6">
      <c r="A126" s="389"/>
      <c r="B126" s="390"/>
      <c r="C126" s="391"/>
      <c r="D126" s="392"/>
      <c r="E126" s="393"/>
      <c r="F126" s="393"/>
    </row>
    <row r="127" spans="1:6">
      <c r="A127" s="389"/>
      <c r="B127" s="390"/>
      <c r="C127" s="391"/>
      <c r="D127" s="392"/>
      <c r="E127" s="393"/>
      <c r="F127" s="393"/>
    </row>
    <row r="128" spans="1:6">
      <c r="A128" s="389"/>
      <c r="B128" s="390"/>
      <c r="C128" s="391"/>
      <c r="D128" s="392"/>
      <c r="E128" s="393"/>
      <c r="F128" s="393"/>
    </row>
    <row r="129" spans="1:6">
      <c r="A129" s="389"/>
      <c r="B129" s="390"/>
      <c r="C129" s="391"/>
      <c r="D129" s="392"/>
      <c r="E129" s="393"/>
      <c r="F129" s="393"/>
    </row>
    <row r="130" spans="1:6">
      <c r="A130" s="389"/>
      <c r="B130" s="390"/>
      <c r="C130" s="391"/>
      <c r="D130" s="392"/>
      <c r="E130" s="393"/>
      <c r="F130" s="393"/>
    </row>
    <row r="131" spans="1:6">
      <c r="A131" s="389"/>
      <c r="B131" s="390"/>
      <c r="C131" s="391"/>
      <c r="D131" s="392"/>
      <c r="E131" s="393"/>
      <c r="F131" s="393"/>
    </row>
    <row r="132" spans="1:6">
      <c r="A132" s="389"/>
      <c r="B132" s="390"/>
      <c r="C132" s="391"/>
      <c r="D132" s="392"/>
      <c r="E132" s="393"/>
      <c r="F132" s="393"/>
    </row>
    <row r="133" spans="1:6">
      <c r="A133" s="389"/>
      <c r="B133" s="390"/>
      <c r="C133" s="391"/>
      <c r="D133" s="392"/>
      <c r="E133" s="393"/>
      <c r="F133" s="393"/>
    </row>
    <row r="134" spans="1:6">
      <c r="A134" s="389"/>
      <c r="B134" s="390"/>
      <c r="C134" s="391"/>
      <c r="D134" s="392"/>
      <c r="E134" s="393"/>
      <c r="F134" s="393"/>
    </row>
    <row r="135" spans="1:6">
      <c r="A135" s="389"/>
      <c r="B135" s="390"/>
      <c r="C135" s="391"/>
      <c r="D135" s="392"/>
      <c r="E135" s="393"/>
      <c r="F135" s="393"/>
    </row>
    <row r="136" spans="1:6">
      <c r="A136" s="389"/>
      <c r="B136" s="390"/>
      <c r="C136" s="391"/>
      <c r="D136" s="392"/>
      <c r="E136" s="393"/>
      <c r="F136" s="393"/>
    </row>
    <row r="137" spans="1:6">
      <c r="A137" s="389"/>
      <c r="B137" s="390"/>
      <c r="C137" s="391"/>
      <c r="D137" s="392"/>
      <c r="E137" s="393"/>
      <c r="F137" s="393"/>
    </row>
    <row r="138" spans="1:6">
      <c r="A138" s="389"/>
      <c r="B138" s="390"/>
      <c r="C138" s="391"/>
      <c r="D138" s="392"/>
      <c r="E138" s="393"/>
      <c r="F138" s="393"/>
    </row>
    <row r="139" spans="1:6">
      <c r="A139" s="389"/>
      <c r="B139" s="390"/>
      <c r="C139" s="391"/>
      <c r="D139" s="392"/>
      <c r="E139" s="393"/>
      <c r="F139" s="393"/>
    </row>
    <row r="140" spans="1:6">
      <c r="A140" s="389"/>
      <c r="B140" s="390"/>
      <c r="C140" s="391"/>
      <c r="D140" s="392"/>
      <c r="E140" s="393"/>
      <c r="F140" s="393"/>
    </row>
    <row r="141" spans="1:6">
      <c r="A141" s="389"/>
      <c r="B141" s="390"/>
      <c r="C141" s="391"/>
      <c r="D141" s="392"/>
      <c r="E141" s="393"/>
      <c r="F141" s="393"/>
    </row>
    <row r="142" spans="1:6">
      <c r="A142" s="389"/>
      <c r="B142" s="390"/>
      <c r="C142" s="391"/>
      <c r="D142" s="392"/>
      <c r="E142" s="393"/>
      <c r="F142" s="393"/>
    </row>
    <row r="143" spans="1:6">
      <c r="A143" s="389"/>
      <c r="B143" s="390"/>
      <c r="C143" s="391"/>
      <c r="D143" s="392"/>
      <c r="E143" s="393"/>
      <c r="F143" s="393"/>
    </row>
    <row r="144" spans="1:6">
      <c r="A144" s="389"/>
      <c r="B144" s="390"/>
      <c r="C144" s="391"/>
      <c r="D144" s="392"/>
      <c r="E144" s="393"/>
      <c r="F144" s="393"/>
    </row>
    <row r="145" spans="1:6">
      <c r="A145" s="389"/>
      <c r="B145" s="390"/>
      <c r="C145" s="391"/>
      <c r="D145" s="392"/>
      <c r="E145" s="393"/>
      <c r="F145" s="393"/>
    </row>
    <row r="146" spans="1:6">
      <c r="A146" s="389"/>
      <c r="B146" s="390"/>
      <c r="C146" s="391"/>
      <c r="D146" s="392"/>
      <c r="E146" s="393"/>
      <c r="F146" s="393"/>
    </row>
    <row r="147" spans="1:6">
      <c r="A147" s="389"/>
      <c r="B147" s="390"/>
      <c r="C147" s="391"/>
      <c r="D147" s="392"/>
      <c r="E147" s="393"/>
      <c r="F147" s="393"/>
    </row>
    <row r="148" spans="1:6">
      <c r="A148" s="389"/>
      <c r="B148" s="390"/>
      <c r="C148" s="391"/>
      <c r="D148" s="392"/>
      <c r="E148" s="393"/>
      <c r="F148" s="393"/>
    </row>
    <row r="149" spans="1:6">
      <c r="A149" s="389"/>
      <c r="B149" s="390"/>
      <c r="C149" s="391"/>
      <c r="D149" s="392"/>
      <c r="E149" s="393"/>
      <c r="F149" s="393"/>
    </row>
    <row r="150" spans="1:6">
      <c r="A150" s="389"/>
      <c r="B150" s="390"/>
      <c r="C150" s="391"/>
      <c r="D150" s="392"/>
      <c r="E150" s="393"/>
      <c r="F150" s="393"/>
    </row>
    <row r="151" spans="1:6">
      <c r="A151" s="389"/>
      <c r="B151" s="390"/>
      <c r="C151" s="391"/>
      <c r="D151" s="392"/>
      <c r="E151" s="393"/>
      <c r="F151" s="393"/>
    </row>
    <row r="152" spans="1:6">
      <c r="A152" s="389"/>
      <c r="B152" s="390"/>
      <c r="C152" s="391"/>
      <c r="D152" s="392"/>
      <c r="E152" s="393"/>
      <c r="F152" s="393"/>
    </row>
    <row r="153" spans="1:6">
      <c r="A153" s="389"/>
      <c r="B153" s="390"/>
      <c r="C153" s="391"/>
      <c r="D153" s="392"/>
      <c r="E153" s="393"/>
      <c r="F153" s="393"/>
    </row>
    <row r="154" spans="1:6">
      <c r="A154" s="389"/>
      <c r="B154" s="390"/>
      <c r="C154" s="391"/>
      <c r="D154" s="392"/>
      <c r="E154" s="393"/>
      <c r="F154" s="393"/>
    </row>
    <row r="155" spans="1:6">
      <c r="A155" s="389"/>
      <c r="B155" s="390"/>
      <c r="C155" s="391"/>
      <c r="D155" s="392"/>
      <c r="E155" s="393"/>
      <c r="F155" s="393"/>
    </row>
    <row r="156" spans="1:6">
      <c r="A156" s="389"/>
      <c r="B156" s="390"/>
      <c r="C156" s="391"/>
      <c r="D156" s="392"/>
      <c r="E156" s="393"/>
      <c r="F156" s="393"/>
    </row>
    <row r="157" spans="1:6">
      <c r="A157" s="389"/>
      <c r="B157" s="390"/>
      <c r="C157" s="391"/>
      <c r="D157" s="392"/>
      <c r="E157" s="393"/>
      <c r="F157" s="393"/>
    </row>
    <row r="158" spans="1:6">
      <c r="A158" s="389"/>
      <c r="B158" s="390"/>
      <c r="C158" s="391"/>
      <c r="D158" s="392"/>
      <c r="E158" s="393"/>
      <c r="F158" s="393"/>
    </row>
    <row r="159" spans="1:6">
      <c r="A159" s="389"/>
      <c r="B159" s="390"/>
      <c r="C159" s="391"/>
      <c r="D159" s="392"/>
      <c r="E159" s="393"/>
      <c r="F159" s="393"/>
    </row>
    <row r="160" spans="1:6">
      <c r="A160" s="389"/>
      <c r="B160" s="390"/>
      <c r="C160" s="391"/>
      <c r="D160" s="392"/>
      <c r="E160" s="393"/>
      <c r="F160" s="393"/>
    </row>
    <row r="161" spans="1:6">
      <c r="A161" s="389"/>
      <c r="B161" s="390"/>
      <c r="C161" s="391"/>
      <c r="D161" s="392"/>
      <c r="E161" s="393"/>
      <c r="F161" s="393"/>
    </row>
    <row r="162" spans="1:6">
      <c r="A162" s="389"/>
      <c r="B162" s="390"/>
      <c r="C162" s="391"/>
      <c r="D162" s="392"/>
      <c r="E162" s="393"/>
      <c r="F162" s="393"/>
    </row>
    <row r="163" spans="1:6">
      <c r="A163" s="389"/>
      <c r="B163" s="390"/>
      <c r="C163" s="391"/>
      <c r="D163" s="392"/>
      <c r="E163" s="393"/>
      <c r="F163" s="393"/>
    </row>
    <row r="164" spans="1:6">
      <c r="A164" s="389"/>
      <c r="B164" s="390"/>
      <c r="C164" s="391"/>
      <c r="D164" s="392"/>
      <c r="E164" s="393"/>
      <c r="F164" s="393"/>
    </row>
    <row r="165" spans="1:6">
      <c r="A165" s="389"/>
      <c r="B165" s="390"/>
      <c r="C165" s="391"/>
      <c r="D165" s="392"/>
      <c r="E165" s="393"/>
      <c r="F165" s="393"/>
    </row>
    <row r="166" spans="1:6">
      <c r="A166" s="389"/>
      <c r="B166" s="390"/>
      <c r="C166" s="391"/>
      <c r="D166" s="392"/>
      <c r="E166" s="393"/>
      <c r="F166" s="393"/>
    </row>
    <row r="167" spans="1:6">
      <c r="A167" s="389"/>
      <c r="B167" s="390"/>
      <c r="C167" s="391"/>
      <c r="D167" s="392"/>
      <c r="E167" s="393"/>
      <c r="F167" s="393"/>
    </row>
    <row r="168" spans="1:6">
      <c r="A168" s="389"/>
      <c r="B168" s="390"/>
      <c r="C168" s="391"/>
      <c r="D168" s="392"/>
      <c r="E168" s="393"/>
      <c r="F168" s="393"/>
    </row>
    <row r="169" spans="1:6">
      <c r="A169" s="389"/>
      <c r="B169" s="390"/>
      <c r="C169" s="391"/>
      <c r="D169" s="392"/>
      <c r="E169" s="393"/>
      <c r="F169" s="393"/>
    </row>
    <row r="170" spans="1:6">
      <c r="A170" s="389"/>
      <c r="B170" s="390"/>
      <c r="C170" s="391"/>
      <c r="D170" s="392"/>
      <c r="E170" s="393"/>
      <c r="F170" s="393"/>
    </row>
    <row r="171" spans="1:6">
      <c r="A171" s="389"/>
      <c r="B171" s="390"/>
      <c r="C171" s="391"/>
      <c r="D171" s="392"/>
      <c r="E171" s="393"/>
      <c r="F171" s="393"/>
    </row>
    <row r="172" spans="1:6">
      <c r="A172" s="389"/>
      <c r="B172" s="390"/>
      <c r="C172" s="391"/>
      <c r="D172" s="392"/>
      <c r="E172" s="393"/>
      <c r="F172" s="393"/>
    </row>
    <row r="173" spans="1:6">
      <c r="A173" s="389"/>
      <c r="B173" s="390"/>
      <c r="C173" s="391"/>
      <c r="D173" s="392"/>
      <c r="E173" s="393"/>
      <c r="F173" s="393"/>
    </row>
    <row r="174" spans="1:6">
      <c r="A174" s="389"/>
      <c r="B174" s="390"/>
      <c r="C174" s="391"/>
      <c r="D174" s="392"/>
      <c r="E174" s="393"/>
      <c r="F174" s="393"/>
    </row>
    <row r="175" spans="1:6">
      <c r="A175" s="389"/>
      <c r="B175" s="390"/>
      <c r="C175" s="391"/>
      <c r="D175" s="392"/>
      <c r="E175" s="393"/>
      <c r="F175" s="393"/>
    </row>
    <row r="176" spans="1:6">
      <c r="A176" s="389"/>
      <c r="B176" s="390"/>
      <c r="C176" s="391"/>
      <c r="D176" s="392"/>
      <c r="E176" s="393"/>
      <c r="F176" s="393"/>
    </row>
    <row r="177" spans="1:6">
      <c r="A177" s="389"/>
      <c r="B177" s="390"/>
      <c r="C177" s="391"/>
      <c r="D177" s="392"/>
      <c r="E177" s="393"/>
      <c r="F177" s="393"/>
    </row>
    <row r="178" spans="1:6">
      <c r="A178" s="389"/>
      <c r="B178" s="390"/>
      <c r="C178" s="391"/>
      <c r="D178" s="392"/>
      <c r="E178" s="393"/>
      <c r="F178" s="393"/>
    </row>
    <row r="179" spans="1:6">
      <c r="A179" s="389"/>
      <c r="B179" s="390"/>
      <c r="C179" s="391"/>
      <c r="D179" s="392"/>
      <c r="E179" s="393"/>
      <c r="F179" s="393"/>
    </row>
    <row r="180" spans="1:6">
      <c r="A180" s="389"/>
      <c r="B180" s="390"/>
      <c r="C180" s="391"/>
      <c r="D180" s="392"/>
      <c r="E180" s="393"/>
      <c r="F180" s="393"/>
    </row>
    <row r="181" spans="1:6">
      <c r="A181" s="389"/>
      <c r="B181" s="390"/>
      <c r="C181" s="391"/>
      <c r="D181" s="392"/>
      <c r="E181" s="393"/>
      <c r="F181" s="393"/>
    </row>
    <row r="182" spans="1:6">
      <c r="A182" s="389"/>
      <c r="B182" s="390"/>
      <c r="C182" s="391"/>
      <c r="D182" s="392"/>
      <c r="E182" s="393"/>
      <c r="F182" s="393"/>
    </row>
    <row r="183" spans="1:6">
      <c r="A183" s="389"/>
      <c r="B183" s="390"/>
      <c r="C183" s="391"/>
      <c r="D183" s="392"/>
      <c r="E183" s="393"/>
      <c r="F183" s="393"/>
    </row>
    <row r="184" spans="1:6">
      <c r="A184" s="389"/>
      <c r="B184" s="390"/>
      <c r="C184" s="391"/>
      <c r="D184" s="392"/>
      <c r="E184" s="393"/>
      <c r="F184" s="393"/>
    </row>
    <row r="185" spans="1:6">
      <c r="A185" s="389"/>
      <c r="B185" s="390"/>
      <c r="C185" s="391"/>
      <c r="D185" s="392"/>
      <c r="E185" s="393"/>
      <c r="F185" s="393"/>
    </row>
    <row r="186" spans="1:6">
      <c r="A186" s="389"/>
      <c r="B186" s="390"/>
      <c r="C186" s="391"/>
      <c r="D186" s="392"/>
      <c r="E186" s="393"/>
      <c r="F186" s="393"/>
    </row>
    <row r="187" spans="1:6">
      <c r="A187" s="389"/>
      <c r="B187" s="390"/>
      <c r="C187" s="391"/>
      <c r="D187" s="392"/>
      <c r="E187" s="393"/>
      <c r="F187" s="393"/>
    </row>
    <row r="188" spans="1:6">
      <c r="A188" s="389"/>
      <c r="B188" s="390"/>
      <c r="C188" s="391"/>
      <c r="D188" s="392"/>
      <c r="E188" s="393"/>
      <c r="F188" s="393"/>
    </row>
    <row r="189" spans="1:6">
      <c r="A189" s="389"/>
      <c r="B189" s="390"/>
      <c r="C189" s="391"/>
      <c r="D189" s="392"/>
      <c r="E189" s="393"/>
      <c r="F189" s="393"/>
    </row>
    <row r="190" spans="1:6">
      <c r="A190" s="389"/>
      <c r="B190" s="390"/>
      <c r="C190" s="391"/>
      <c r="D190" s="392"/>
      <c r="E190" s="393"/>
      <c r="F190" s="393"/>
    </row>
    <row r="191" spans="1:6">
      <c r="A191" s="389"/>
      <c r="B191" s="390"/>
      <c r="C191" s="391"/>
      <c r="D191" s="392"/>
      <c r="E191" s="393"/>
      <c r="F191" s="393"/>
    </row>
    <row r="192" spans="1:6">
      <c r="A192" s="389"/>
      <c r="B192" s="390"/>
      <c r="C192" s="391"/>
      <c r="D192" s="392"/>
      <c r="E192" s="393"/>
      <c r="F192" s="393"/>
    </row>
    <row r="193" spans="1:6">
      <c r="A193" s="389"/>
      <c r="B193" s="390"/>
      <c r="C193" s="391"/>
      <c r="D193" s="392"/>
      <c r="E193" s="393"/>
      <c r="F193" s="393"/>
    </row>
    <row r="194" spans="1:6">
      <c r="A194" s="389"/>
      <c r="B194" s="390"/>
      <c r="C194" s="391"/>
      <c r="D194" s="392"/>
      <c r="E194" s="393"/>
      <c r="F194" s="393"/>
    </row>
    <row r="195" spans="1:6">
      <c r="A195" s="389"/>
      <c r="B195" s="390"/>
      <c r="C195" s="391"/>
      <c r="D195" s="392"/>
      <c r="E195" s="393"/>
      <c r="F195" s="393"/>
    </row>
    <row r="196" spans="1:6">
      <c r="A196" s="389"/>
      <c r="B196" s="390"/>
      <c r="C196" s="391"/>
      <c r="D196" s="392"/>
      <c r="E196" s="393"/>
      <c r="F196" s="393"/>
    </row>
    <row r="197" spans="1:6">
      <c r="A197" s="389"/>
      <c r="B197" s="390"/>
      <c r="C197" s="391"/>
      <c r="D197" s="392"/>
      <c r="E197" s="393"/>
      <c r="F197" s="393"/>
    </row>
    <row r="198" spans="1:6">
      <c r="A198" s="389"/>
      <c r="B198" s="390"/>
      <c r="C198" s="391"/>
      <c r="D198" s="392"/>
      <c r="E198" s="393"/>
      <c r="F198" s="393"/>
    </row>
    <row r="199" spans="1:6">
      <c r="A199" s="389"/>
      <c r="B199" s="390"/>
      <c r="C199" s="391"/>
      <c r="D199" s="392"/>
      <c r="E199" s="393"/>
      <c r="F199" s="393"/>
    </row>
    <row r="200" spans="1:6">
      <c r="A200" s="389"/>
      <c r="B200" s="390"/>
      <c r="C200" s="391"/>
      <c r="D200" s="392"/>
      <c r="E200" s="393"/>
      <c r="F200" s="393"/>
    </row>
    <row r="201" spans="1:6">
      <c r="A201" s="389"/>
      <c r="B201" s="390"/>
      <c r="C201" s="391"/>
      <c r="D201" s="392"/>
      <c r="E201" s="393"/>
      <c r="F201" s="393"/>
    </row>
    <row r="202" spans="1:6">
      <c r="A202" s="389"/>
      <c r="B202" s="390"/>
      <c r="C202" s="391"/>
      <c r="D202" s="392"/>
      <c r="E202" s="393"/>
      <c r="F202" s="393"/>
    </row>
    <row r="203" spans="1:6">
      <c r="A203" s="389"/>
      <c r="B203" s="390"/>
      <c r="C203" s="391"/>
      <c r="D203" s="392"/>
      <c r="E203" s="393"/>
      <c r="F203" s="393"/>
    </row>
    <row r="204" spans="1:6">
      <c r="A204" s="389"/>
      <c r="B204" s="390"/>
      <c r="C204" s="391"/>
      <c r="D204" s="392"/>
      <c r="E204" s="393"/>
      <c r="F204" s="393"/>
    </row>
    <row r="205" spans="1:6">
      <c r="A205" s="389"/>
      <c r="B205" s="390"/>
      <c r="C205" s="391"/>
      <c r="D205" s="392"/>
      <c r="E205" s="393"/>
      <c r="F205" s="393"/>
    </row>
    <row r="206" spans="1:6">
      <c r="A206" s="389"/>
      <c r="B206" s="390"/>
      <c r="C206" s="391"/>
      <c r="D206" s="392"/>
      <c r="E206" s="393"/>
      <c r="F206" s="393"/>
    </row>
    <row r="207" spans="1:6">
      <c r="A207" s="389"/>
      <c r="B207" s="390"/>
      <c r="C207" s="391"/>
      <c r="D207" s="392"/>
      <c r="E207" s="393"/>
      <c r="F207" s="393"/>
    </row>
    <row r="208" spans="1:6">
      <c r="A208" s="389"/>
      <c r="B208" s="390"/>
      <c r="C208" s="391"/>
      <c r="D208" s="392"/>
      <c r="E208" s="393"/>
      <c r="F208" s="393"/>
    </row>
    <row r="209" spans="1:6">
      <c r="A209" s="389"/>
      <c r="B209" s="390"/>
      <c r="C209" s="391"/>
      <c r="D209" s="392"/>
      <c r="E209" s="393"/>
      <c r="F209" s="393"/>
    </row>
    <row r="210" spans="1:6">
      <c r="A210" s="389"/>
      <c r="B210" s="390"/>
      <c r="C210" s="391"/>
      <c r="D210" s="392"/>
      <c r="E210" s="393"/>
      <c r="F210" s="393"/>
    </row>
    <row r="211" spans="1:6">
      <c r="A211" s="389"/>
      <c r="B211" s="390"/>
      <c r="C211" s="391"/>
      <c r="D211" s="392"/>
      <c r="E211" s="393"/>
      <c r="F211" s="393"/>
    </row>
    <row r="212" spans="1:6">
      <c r="A212" s="389"/>
      <c r="B212" s="390"/>
      <c r="C212" s="391"/>
      <c r="D212" s="392"/>
      <c r="E212" s="393"/>
      <c r="F212" s="393"/>
    </row>
    <row r="213" spans="1:6">
      <c r="A213" s="389"/>
      <c r="B213" s="390"/>
      <c r="C213" s="391"/>
      <c r="D213" s="392"/>
      <c r="E213" s="393"/>
      <c r="F213" s="393"/>
    </row>
    <row r="214" spans="1:6">
      <c r="A214" s="389"/>
      <c r="B214" s="390"/>
      <c r="C214" s="391"/>
      <c r="D214" s="392"/>
      <c r="E214" s="393"/>
      <c r="F214" s="393"/>
    </row>
    <row r="215" spans="1:6">
      <c r="A215" s="389"/>
      <c r="B215" s="390"/>
      <c r="C215" s="391"/>
      <c r="D215" s="392"/>
      <c r="E215" s="393"/>
      <c r="F215" s="393"/>
    </row>
    <row r="216" spans="1:6">
      <c r="A216" s="389"/>
      <c r="B216" s="390"/>
      <c r="C216" s="391"/>
      <c r="D216" s="392"/>
      <c r="E216" s="393"/>
      <c r="F216" s="393"/>
    </row>
    <row r="217" spans="1:6">
      <c r="A217" s="389"/>
      <c r="B217" s="390"/>
      <c r="C217" s="391"/>
      <c r="D217" s="392"/>
      <c r="E217" s="393"/>
      <c r="F217" s="393"/>
    </row>
    <row r="218" spans="1:6">
      <c r="A218" s="389"/>
      <c r="B218" s="390"/>
      <c r="C218" s="391"/>
      <c r="D218" s="392"/>
      <c r="E218" s="393"/>
      <c r="F218" s="393"/>
    </row>
    <row r="219" spans="1:6">
      <c r="A219" s="389"/>
      <c r="B219" s="390"/>
      <c r="C219" s="391"/>
      <c r="D219" s="392"/>
      <c r="E219" s="393"/>
      <c r="F219" s="393"/>
    </row>
    <row r="220" spans="1:6">
      <c r="A220" s="389"/>
      <c r="B220" s="390"/>
      <c r="C220" s="391"/>
      <c r="D220" s="392"/>
      <c r="E220" s="393"/>
      <c r="F220" s="393"/>
    </row>
    <row r="221" spans="1:6">
      <c r="A221" s="389"/>
      <c r="B221" s="390"/>
      <c r="C221" s="391"/>
      <c r="D221" s="392"/>
      <c r="E221" s="393"/>
      <c r="F221" s="393"/>
    </row>
    <row r="222" spans="1:6">
      <c r="A222" s="389"/>
      <c r="B222" s="390"/>
      <c r="C222" s="391"/>
      <c r="D222" s="392"/>
      <c r="E222" s="393"/>
      <c r="F222" s="393"/>
    </row>
    <row r="223" spans="1:6">
      <c r="A223" s="389"/>
      <c r="B223" s="390"/>
      <c r="C223" s="391"/>
      <c r="D223" s="392"/>
      <c r="E223" s="393"/>
      <c r="F223" s="393"/>
    </row>
    <row r="224" spans="1:6">
      <c r="A224" s="389"/>
      <c r="B224" s="390"/>
      <c r="C224" s="391"/>
      <c r="D224" s="392"/>
      <c r="E224" s="393"/>
      <c r="F224" s="393"/>
    </row>
    <row r="225" spans="1:6">
      <c r="A225" s="389"/>
      <c r="B225" s="390"/>
      <c r="C225" s="391"/>
      <c r="D225" s="392"/>
      <c r="E225" s="393"/>
      <c r="F225" s="393"/>
    </row>
    <row r="226" spans="1:6">
      <c r="A226" s="389"/>
      <c r="B226" s="390"/>
      <c r="C226" s="391"/>
      <c r="D226" s="392"/>
      <c r="E226" s="393"/>
      <c r="F226" s="393"/>
    </row>
    <row r="227" spans="1:6">
      <c r="A227" s="389"/>
      <c r="B227" s="390"/>
      <c r="C227" s="391"/>
      <c r="D227" s="392"/>
      <c r="E227" s="393"/>
      <c r="F227" s="393"/>
    </row>
    <row r="228" spans="1:6">
      <c r="A228" s="389"/>
      <c r="B228" s="390"/>
      <c r="C228" s="391"/>
      <c r="D228" s="392"/>
      <c r="E228" s="393"/>
      <c r="F228" s="393"/>
    </row>
    <row r="229" spans="1:6">
      <c r="A229" s="389"/>
      <c r="B229" s="390"/>
      <c r="C229" s="391"/>
      <c r="D229" s="392"/>
      <c r="E229" s="393"/>
      <c r="F229" s="393"/>
    </row>
    <row r="230" spans="1:6">
      <c r="A230" s="389"/>
      <c r="B230" s="390"/>
      <c r="C230" s="391"/>
      <c r="D230" s="392"/>
      <c r="E230" s="393"/>
      <c r="F230" s="393"/>
    </row>
    <row r="231" spans="1:6">
      <c r="A231" s="389"/>
      <c r="B231" s="390"/>
      <c r="C231" s="391"/>
      <c r="D231" s="392"/>
      <c r="E231" s="393"/>
      <c r="F231" s="393"/>
    </row>
    <row r="232" spans="1:6">
      <c r="A232" s="389"/>
      <c r="B232" s="390"/>
      <c r="C232" s="391"/>
      <c r="D232" s="392"/>
      <c r="E232" s="393"/>
      <c r="F232" s="393"/>
    </row>
    <row r="233" spans="1:6">
      <c r="A233" s="389"/>
      <c r="B233" s="390"/>
      <c r="C233" s="391"/>
      <c r="D233" s="392"/>
      <c r="E233" s="393"/>
      <c r="F233" s="393"/>
    </row>
    <row r="234" spans="1:6">
      <c r="A234" s="389"/>
      <c r="B234" s="390"/>
      <c r="C234" s="391"/>
      <c r="D234" s="392"/>
      <c r="E234" s="393"/>
      <c r="F234" s="393"/>
    </row>
    <row r="235" spans="1:6">
      <c r="A235" s="389"/>
      <c r="B235" s="390"/>
      <c r="C235" s="391"/>
      <c r="D235" s="392"/>
      <c r="E235" s="393"/>
      <c r="F235" s="393"/>
    </row>
    <row r="236" spans="1:6">
      <c r="A236" s="389"/>
      <c r="B236" s="390"/>
      <c r="C236" s="391"/>
      <c r="D236" s="392"/>
      <c r="E236" s="393"/>
      <c r="F236" s="393"/>
    </row>
    <row r="237" spans="1:6">
      <c r="A237" s="389"/>
      <c r="B237" s="390"/>
      <c r="C237" s="391"/>
      <c r="D237" s="392"/>
      <c r="E237" s="393"/>
      <c r="F237" s="393"/>
    </row>
    <row r="238" spans="1:6">
      <c r="A238" s="389"/>
      <c r="B238" s="390"/>
      <c r="C238" s="391"/>
      <c r="D238" s="392"/>
      <c r="E238" s="393"/>
      <c r="F238" s="393"/>
    </row>
    <row r="239" spans="1:6">
      <c r="A239" s="389"/>
      <c r="B239" s="390"/>
      <c r="C239" s="391"/>
      <c r="D239" s="392"/>
      <c r="E239" s="393"/>
      <c r="F239" s="393"/>
    </row>
    <row r="240" spans="1:6">
      <c r="A240" s="389"/>
      <c r="B240" s="390"/>
      <c r="C240" s="391"/>
      <c r="D240" s="392"/>
      <c r="E240" s="393"/>
      <c r="F240" s="393"/>
    </row>
    <row r="241" spans="1:6">
      <c r="A241" s="389"/>
      <c r="B241" s="390"/>
      <c r="C241" s="391"/>
      <c r="D241" s="392"/>
      <c r="E241" s="393"/>
      <c r="F241" s="393"/>
    </row>
    <row r="242" spans="1:6">
      <c r="A242" s="389"/>
      <c r="B242" s="390"/>
      <c r="C242" s="391"/>
      <c r="D242" s="392"/>
      <c r="E242" s="393"/>
      <c r="F242" s="393"/>
    </row>
    <row r="243" spans="1:6">
      <c r="A243" s="389"/>
      <c r="B243" s="390"/>
      <c r="C243" s="391"/>
      <c r="D243" s="392"/>
      <c r="E243" s="393"/>
      <c r="F243" s="393"/>
    </row>
    <row r="244" spans="1:6">
      <c r="A244" s="389"/>
      <c r="B244" s="390"/>
      <c r="C244" s="391"/>
      <c r="D244" s="392"/>
      <c r="E244" s="393"/>
      <c r="F244" s="393"/>
    </row>
    <row r="245" spans="1:6">
      <c r="A245" s="389"/>
      <c r="B245" s="390"/>
      <c r="C245" s="391"/>
      <c r="D245" s="392"/>
      <c r="E245" s="393"/>
      <c r="F245" s="393"/>
    </row>
    <row r="246" spans="1:6">
      <c r="A246" s="389"/>
      <c r="B246" s="390"/>
      <c r="C246" s="391"/>
      <c r="D246" s="392"/>
      <c r="E246" s="393"/>
      <c r="F246" s="393"/>
    </row>
    <row r="247" spans="1:6">
      <c r="A247" s="389"/>
      <c r="B247" s="390"/>
      <c r="C247" s="391"/>
      <c r="D247" s="392"/>
      <c r="E247" s="393"/>
      <c r="F247" s="393"/>
    </row>
    <row r="248" spans="1:6">
      <c r="A248" s="389"/>
      <c r="B248" s="390"/>
      <c r="C248" s="391"/>
      <c r="D248" s="392"/>
      <c r="E248" s="393"/>
      <c r="F248" s="393"/>
    </row>
    <row r="249" spans="1:6">
      <c r="A249" s="389"/>
      <c r="B249" s="390"/>
      <c r="C249" s="391"/>
      <c r="D249" s="392"/>
      <c r="E249" s="393"/>
      <c r="F249" s="393"/>
    </row>
    <row r="250" spans="1:6">
      <c r="A250" s="389"/>
      <c r="B250" s="390"/>
      <c r="C250" s="391"/>
      <c r="D250" s="392"/>
      <c r="E250" s="393"/>
      <c r="F250" s="393"/>
    </row>
    <row r="251" spans="1:6">
      <c r="A251" s="389"/>
      <c r="B251" s="390"/>
      <c r="C251" s="391"/>
      <c r="D251" s="392"/>
      <c r="E251" s="393"/>
      <c r="F251" s="393"/>
    </row>
    <row r="252" spans="1:6">
      <c r="A252" s="389"/>
      <c r="B252" s="390"/>
      <c r="C252" s="391"/>
      <c r="D252" s="392"/>
      <c r="E252" s="393"/>
      <c r="F252" s="393"/>
    </row>
    <row r="253" spans="1:6">
      <c r="A253" s="389"/>
      <c r="B253" s="390"/>
      <c r="C253" s="391"/>
      <c r="D253" s="392"/>
      <c r="E253" s="393"/>
      <c r="F253" s="393"/>
    </row>
    <row r="254" spans="1:6">
      <c r="A254" s="389"/>
      <c r="B254" s="390"/>
      <c r="C254" s="391"/>
      <c r="D254" s="392"/>
      <c r="E254" s="393"/>
      <c r="F254" s="393"/>
    </row>
    <row r="255" spans="1:6">
      <c r="A255" s="389"/>
      <c r="B255" s="390"/>
      <c r="C255" s="391"/>
      <c r="D255" s="392"/>
      <c r="E255" s="393"/>
      <c r="F255" s="393"/>
    </row>
    <row r="256" spans="1:6">
      <c r="A256" s="389"/>
      <c r="B256" s="390"/>
      <c r="C256" s="391"/>
      <c r="D256" s="392"/>
      <c r="E256" s="393"/>
      <c r="F256" s="393"/>
    </row>
    <row r="257" spans="1:6">
      <c r="A257" s="389"/>
      <c r="B257" s="390"/>
      <c r="C257" s="391"/>
      <c r="D257" s="392"/>
      <c r="E257" s="393"/>
      <c r="F257" s="393"/>
    </row>
    <row r="258" spans="1:6">
      <c r="A258" s="389"/>
      <c r="B258" s="390"/>
      <c r="C258" s="391"/>
      <c r="D258" s="392"/>
      <c r="E258" s="393"/>
      <c r="F258" s="393"/>
    </row>
    <row r="259" spans="1:6">
      <c r="A259" s="389"/>
      <c r="B259" s="390"/>
      <c r="C259" s="391"/>
      <c r="D259" s="392"/>
      <c r="E259" s="393"/>
      <c r="F259" s="393"/>
    </row>
    <row r="260" spans="1:6">
      <c r="A260" s="389"/>
      <c r="B260" s="390"/>
      <c r="C260" s="391"/>
      <c r="D260" s="392"/>
      <c r="E260" s="393"/>
      <c r="F260" s="393"/>
    </row>
    <row r="261" spans="1:6">
      <c r="A261" s="389"/>
      <c r="B261" s="390"/>
      <c r="C261" s="391"/>
      <c r="D261" s="392"/>
      <c r="E261" s="393"/>
      <c r="F261" s="393"/>
    </row>
    <row r="262" spans="1:6">
      <c r="A262" s="389"/>
      <c r="B262" s="390"/>
      <c r="C262" s="391"/>
      <c r="D262" s="392"/>
      <c r="E262" s="393"/>
      <c r="F262" s="393"/>
    </row>
    <row r="263" spans="1:6">
      <c r="A263" s="389"/>
      <c r="B263" s="390"/>
      <c r="C263" s="391"/>
      <c r="D263" s="392"/>
      <c r="E263" s="393"/>
      <c r="F263" s="393"/>
    </row>
    <row r="264" spans="1:6">
      <c r="A264" s="389"/>
      <c r="B264" s="390"/>
      <c r="C264" s="391"/>
      <c r="D264" s="392"/>
      <c r="E264" s="393"/>
      <c r="F264" s="393"/>
    </row>
    <row r="265" spans="1:6">
      <c r="A265" s="389"/>
      <c r="B265" s="390"/>
      <c r="C265" s="391"/>
      <c r="D265" s="392"/>
      <c r="E265" s="393"/>
      <c r="F265" s="393"/>
    </row>
    <row r="266" spans="1:6">
      <c r="A266" s="389"/>
      <c r="B266" s="390"/>
      <c r="C266" s="391"/>
      <c r="D266" s="392"/>
      <c r="E266" s="393"/>
      <c r="F266" s="393"/>
    </row>
    <row r="267" spans="1:6">
      <c r="A267" s="389"/>
      <c r="B267" s="390"/>
      <c r="C267" s="391"/>
      <c r="D267" s="392"/>
      <c r="E267" s="393"/>
      <c r="F267" s="393"/>
    </row>
    <row r="268" spans="1:6">
      <c r="A268" s="389"/>
      <c r="B268" s="390"/>
      <c r="C268" s="391"/>
      <c r="D268" s="392"/>
      <c r="E268" s="393"/>
      <c r="F268" s="393"/>
    </row>
    <row r="269" spans="1:6">
      <c r="A269" s="389"/>
      <c r="B269" s="390"/>
      <c r="C269" s="391"/>
      <c r="D269" s="392"/>
      <c r="E269" s="393"/>
      <c r="F269" s="393"/>
    </row>
    <row r="270" spans="1:6">
      <c r="A270" s="389"/>
      <c r="B270" s="390"/>
      <c r="C270" s="391"/>
      <c r="D270" s="392"/>
      <c r="E270" s="393"/>
      <c r="F270" s="393"/>
    </row>
    <row r="271" spans="1:6">
      <c r="A271" s="389"/>
      <c r="B271" s="390"/>
      <c r="C271" s="391"/>
      <c r="D271" s="392"/>
      <c r="E271" s="393"/>
      <c r="F271" s="393"/>
    </row>
    <row r="272" spans="1:6">
      <c r="A272" s="389"/>
      <c r="B272" s="390"/>
      <c r="C272" s="391"/>
      <c r="D272" s="392"/>
      <c r="E272" s="393"/>
      <c r="F272" s="393"/>
    </row>
    <row r="273" spans="1:6">
      <c r="A273" s="389"/>
      <c r="B273" s="390"/>
      <c r="C273" s="391"/>
      <c r="D273" s="392"/>
      <c r="E273" s="393"/>
      <c r="F273" s="393"/>
    </row>
    <row r="274" spans="1:6">
      <c r="A274" s="389"/>
      <c r="B274" s="390"/>
      <c r="C274" s="391"/>
      <c r="D274" s="392"/>
      <c r="E274" s="393"/>
      <c r="F274" s="393"/>
    </row>
    <row r="275" spans="1:6">
      <c r="A275" s="389"/>
      <c r="B275" s="390"/>
      <c r="C275" s="391"/>
      <c r="D275" s="392"/>
      <c r="E275" s="393"/>
      <c r="F275" s="393"/>
    </row>
    <row r="276" spans="1:6">
      <c r="A276" s="389"/>
      <c r="B276" s="390"/>
      <c r="C276" s="391"/>
      <c r="D276" s="392"/>
      <c r="E276" s="393"/>
      <c r="F276" s="393"/>
    </row>
    <row r="277" spans="1:6">
      <c r="A277" s="389"/>
      <c r="B277" s="390"/>
      <c r="C277" s="391"/>
      <c r="D277" s="392"/>
      <c r="E277" s="393"/>
      <c r="F277" s="393"/>
    </row>
    <row r="278" spans="1:6">
      <c r="A278" s="389"/>
      <c r="B278" s="390"/>
      <c r="C278" s="391"/>
      <c r="D278" s="392"/>
      <c r="E278" s="393"/>
      <c r="F278" s="393"/>
    </row>
    <row r="279" spans="1:6">
      <c r="A279" s="389"/>
      <c r="B279" s="390"/>
      <c r="C279" s="391"/>
      <c r="D279" s="392"/>
      <c r="E279" s="393"/>
      <c r="F279" s="393"/>
    </row>
    <row r="280" spans="1:6">
      <c r="A280" s="389"/>
      <c r="B280" s="390"/>
      <c r="C280" s="391"/>
      <c r="D280" s="392"/>
      <c r="E280" s="393"/>
      <c r="F280" s="393"/>
    </row>
    <row r="281" spans="1:6">
      <c r="A281" s="389"/>
      <c r="B281" s="390"/>
      <c r="C281" s="391"/>
      <c r="D281" s="392"/>
      <c r="E281" s="393"/>
      <c r="F281" s="393"/>
    </row>
    <row r="282" spans="1:6">
      <c r="A282" s="389"/>
      <c r="B282" s="390"/>
      <c r="C282" s="391"/>
      <c r="D282" s="392"/>
      <c r="E282" s="393"/>
      <c r="F282" s="393"/>
    </row>
    <row r="283" spans="1:6">
      <c r="A283" s="389"/>
      <c r="B283" s="390"/>
      <c r="C283" s="391"/>
      <c r="D283" s="392"/>
      <c r="E283" s="393"/>
      <c r="F283" s="393"/>
    </row>
    <row r="284" spans="1:6">
      <c r="A284" s="389"/>
      <c r="B284" s="390"/>
      <c r="C284" s="391"/>
      <c r="D284" s="392"/>
      <c r="E284" s="393"/>
      <c r="F284" s="393"/>
    </row>
    <row r="285" spans="1:6">
      <c r="A285" s="389"/>
      <c r="B285" s="390"/>
      <c r="C285" s="391"/>
      <c r="D285" s="392"/>
      <c r="E285" s="393"/>
      <c r="F285" s="393"/>
    </row>
    <row r="286" spans="1:6">
      <c r="A286" s="389"/>
      <c r="B286" s="390"/>
      <c r="C286" s="391"/>
      <c r="D286" s="392"/>
      <c r="E286" s="393"/>
      <c r="F286" s="393"/>
    </row>
    <row r="287" spans="1:6">
      <c r="A287" s="389"/>
      <c r="B287" s="390"/>
      <c r="C287" s="391"/>
      <c r="D287" s="392"/>
      <c r="E287" s="393"/>
      <c r="F287" s="393"/>
    </row>
    <row r="288" spans="1:6">
      <c r="A288" s="389"/>
      <c r="B288" s="390"/>
      <c r="C288" s="391"/>
      <c r="D288" s="392"/>
      <c r="E288" s="393"/>
      <c r="F288" s="393"/>
    </row>
    <row r="289" spans="1:6">
      <c r="A289" s="389"/>
      <c r="B289" s="390"/>
      <c r="C289" s="391"/>
      <c r="D289" s="392"/>
      <c r="E289" s="393"/>
      <c r="F289" s="393"/>
    </row>
    <row r="290" spans="1:6">
      <c r="A290" s="389"/>
      <c r="B290" s="390"/>
      <c r="C290" s="391"/>
      <c r="D290" s="392"/>
      <c r="E290" s="393"/>
      <c r="F290" s="393"/>
    </row>
    <row r="291" spans="1:6">
      <c r="A291" s="389"/>
      <c r="B291" s="390"/>
      <c r="C291" s="391"/>
      <c r="D291" s="392"/>
      <c r="E291" s="393"/>
      <c r="F291" s="393"/>
    </row>
    <row r="292" spans="1:6">
      <c r="A292" s="389"/>
      <c r="B292" s="390"/>
      <c r="C292" s="391"/>
      <c r="D292" s="392"/>
      <c r="E292" s="393"/>
      <c r="F292" s="393"/>
    </row>
    <row r="293" spans="1:6">
      <c r="A293" s="389"/>
      <c r="B293" s="390"/>
      <c r="C293" s="391"/>
      <c r="D293" s="392"/>
      <c r="E293" s="393"/>
      <c r="F293" s="393"/>
    </row>
    <row r="294" spans="1:6">
      <c r="A294" s="389"/>
      <c r="B294" s="390"/>
      <c r="C294" s="391"/>
      <c r="D294" s="392"/>
      <c r="E294" s="393"/>
      <c r="F294" s="393"/>
    </row>
    <row r="295" spans="1:6">
      <c r="A295" s="389"/>
      <c r="B295" s="390"/>
      <c r="C295" s="391"/>
      <c r="D295" s="392"/>
      <c r="E295" s="393"/>
      <c r="F295" s="393"/>
    </row>
    <row r="296" spans="1:6">
      <c r="A296" s="389"/>
      <c r="B296" s="390"/>
      <c r="C296" s="391"/>
      <c r="D296" s="392"/>
      <c r="E296" s="393"/>
      <c r="F296" s="393"/>
    </row>
    <row r="297" spans="1:6">
      <c r="A297" s="389"/>
      <c r="B297" s="390"/>
      <c r="C297" s="391"/>
      <c r="D297" s="392"/>
      <c r="E297" s="393"/>
      <c r="F297" s="393"/>
    </row>
    <row r="298" spans="1:6">
      <c r="A298" s="389"/>
      <c r="B298" s="390"/>
      <c r="C298" s="391"/>
      <c r="D298" s="392"/>
      <c r="E298" s="393"/>
      <c r="F298" s="393"/>
    </row>
    <row r="299" spans="1:6">
      <c r="A299" s="389"/>
      <c r="B299" s="390"/>
      <c r="C299" s="391"/>
      <c r="D299" s="392"/>
      <c r="E299" s="393"/>
      <c r="F299" s="393"/>
    </row>
    <row r="300" spans="1:6">
      <c r="A300" s="389"/>
      <c r="B300" s="390"/>
      <c r="C300" s="391"/>
      <c r="D300" s="392"/>
      <c r="E300" s="393"/>
      <c r="F300" s="393"/>
    </row>
    <row r="301" spans="1:6">
      <c r="A301" s="389"/>
      <c r="B301" s="390"/>
      <c r="C301" s="391"/>
      <c r="D301" s="392"/>
      <c r="E301" s="393"/>
      <c r="F301" s="393"/>
    </row>
    <row r="302" spans="1:6">
      <c r="A302" s="389"/>
      <c r="B302" s="390"/>
      <c r="C302" s="391"/>
      <c r="D302" s="392"/>
      <c r="E302" s="393"/>
      <c r="F302" s="393"/>
    </row>
    <row r="303" spans="1:6">
      <c r="A303" s="389"/>
      <c r="B303" s="390"/>
      <c r="C303" s="391"/>
      <c r="D303" s="392"/>
      <c r="E303" s="393"/>
      <c r="F303" s="393"/>
    </row>
    <row r="304" spans="1:6">
      <c r="A304" s="389"/>
      <c r="B304" s="390"/>
      <c r="C304" s="391"/>
      <c r="D304" s="392"/>
      <c r="E304" s="393"/>
      <c r="F304" s="393"/>
    </row>
    <row r="305" spans="1:6">
      <c r="A305" s="389"/>
      <c r="B305" s="390"/>
      <c r="C305" s="391"/>
      <c r="D305" s="392"/>
      <c r="E305" s="393"/>
      <c r="F305" s="393"/>
    </row>
    <row r="306" spans="1:6">
      <c r="A306" s="389"/>
      <c r="B306" s="390"/>
      <c r="C306" s="391"/>
      <c r="D306" s="392"/>
      <c r="E306" s="393"/>
      <c r="F306" s="393"/>
    </row>
    <row r="307" spans="1:6">
      <c r="A307" s="389"/>
      <c r="B307" s="390"/>
      <c r="C307" s="391"/>
      <c r="D307" s="392"/>
      <c r="E307" s="393"/>
      <c r="F307" s="393"/>
    </row>
    <row r="308" spans="1:6">
      <c r="A308" s="389"/>
      <c r="B308" s="390"/>
      <c r="C308" s="391"/>
      <c r="D308" s="392"/>
      <c r="E308" s="393"/>
      <c r="F308" s="393"/>
    </row>
    <row r="309" spans="1:6">
      <c r="A309" s="389"/>
      <c r="B309" s="390"/>
      <c r="C309" s="391"/>
      <c r="D309" s="392"/>
      <c r="E309" s="393"/>
      <c r="F309" s="393"/>
    </row>
    <row r="310" spans="1:6">
      <c r="A310" s="389"/>
      <c r="B310" s="390"/>
      <c r="C310" s="391"/>
      <c r="D310" s="392"/>
      <c r="E310" s="393"/>
      <c r="F310" s="393"/>
    </row>
    <row r="311" spans="1:6">
      <c r="A311" s="389"/>
      <c r="B311" s="390"/>
      <c r="C311" s="391"/>
      <c r="D311" s="392"/>
      <c r="E311" s="393"/>
      <c r="F311" s="393"/>
    </row>
    <row r="312" spans="1:6">
      <c r="A312" s="389"/>
      <c r="B312" s="390"/>
      <c r="C312" s="391"/>
      <c r="D312" s="392"/>
      <c r="E312" s="393"/>
      <c r="F312" s="393"/>
    </row>
    <row r="313" spans="1:6">
      <c r="A313" s="389"/>
      <c r="B313" s="390"/>
      <c r="C313" s="391"/>
      <c r="D313" s="392"/>
      <c r="E313" s="393"/>
      <c r="F313" s="393"/>
    </row>
    <row r="314" spans="1:6">
      <c r="A314" s="389"/>
      <c r="B314" s="390"/>
      <c r="C314" s="391"/>
      <c r="D314" s="392"/>
      <c r="E314" s="393"/>
      <c r="F314" s="393"/>
    </row>
    <row r="315" spans="1:6">
      <c r="A315" s="389"/>
      <c r="B315" s="390"/>
      <c r="C315" s="391"/>
      <c r="D315" s="392"/>
      <c r="E315" s="393"/>
      <c r="F315" s="393"/>
    </row>
    <row r="316" spans="1:6">
      <c r="A316" s="389"/>
      <c r="B316" s="390"/>
      <c r="C316" s="391"/>
      <c r="D316" s="392"/>
      <c r="E316" s="393"/>
      <c r="F316" s="393"/>
    </row>
    <row r="317" spans="1:6">
      <c r="A317" s="389"/>
      <c r="B317" s="390"/>
      <c r="C317" s="391"/>
      <c r="D317" s="392"/>
      <c r="E317" s="393"/>
      <c r="F317" s="393"/>
    </row>
    <row r="318" spans="1:6">
      <c r="A318" s="389"/>
      <c r="B318" s="390"/>
      <c r="C318" s="391"/>
      <c r="D318" s="392"/>
      <c r="E318" s="393"/>
      <c r="F318" s="393"/>
    </row>
    <row r="319" spans="1:6">
      <c r="A319" s="389"/>
      <c r="B319" s="390"/>
      <c r="C319" s="391"/>
      <c r="D319" s="392"/>
      <c r="E319" s="393"/>
      <c r="F319" s="393"/>
    </row>
    <row r="320" spans="1:6">
      <c r="A320" s="389"/>
      <c r="B320" s="390"/>
      <c r="C320" s="391"/>
      <c r="D320" s="392"/>
      <c r="E320" s="393"/>
      <c r="F320" s="393"/>
    </row>
    <row r="321" spans="1:6">
      <c r="A321" s="389"/>
      <c r="B321" s="390"/>
      <c r="C321" s="391"/>
      <c r="D321" s="392"/>
      <c r="E321" s="393"/>
      <c r="F321" s="393"/>
    </row>
    <row r="322" spans="1:6">
      <c r="A322" s="389"/>
      <c r="B322" s="390"/>
      <c r="C322" s="391"/>
      <c r="D322" s="392"/>
      <c r="E322" s="393"/>
      <c r="F322" s="393"/>
    </row>
    <row r="323" spans="1:6">
      <c r="A323" s="389"/>
      <c r="B323" s="390"/>
      <c r="C323" s="391"/>
      <c r="D323" s="392"/>
      <c r="E323" s="393"/>
      <c r="F323" s="393"/>
    </row>
    <row r="324" spans="1:6">
      <c r="A324" s="389"/>
      <c r="B324" s="390"/>
      <c r="C324" s="391"/>
      <c r="D324" s="392"/>
      <c r="E324" s="393"/>
      <c r="F324" s="393"/>
    </row>
    <row r="325" spans="1:6">
      <c r="A325" s="389"/>
      <c r="B325" s="390"/>
      <c r="C325" s="391"/>
      <c r="D325" s="392"/>
      <c r="E325" s="393"/>
      <c r="F325" s="393"/>
    </row>
    <row r="326" spans="1:6">
      <c r="A326" s="389"/>
      <c r="B326" s="390"/>
      <c r="C326" s="391"/>
      <c r="D326" s="392"/>
      <c r="E326" s="393"/>
      <c r="F326" s="393"/>
    </row>
    <row r="327" spans="1:6">
      <c r="A327" s="389"/>
      <c r="B327" s="390"/>
      <c r="C327" s="391"/>
      <c r="D327" s="392"/>
      <c r="E327" s="393"/>
      <c r="F327" s="393"/>
    </row>
    <row r="328" spans="1:6">
      <c r="A328" s="389"/>
      <c r="B328" s="390"/>
      <c r="C328" s="391"/>
      <c r="D328" s="392"/>
      <c r="E328" s="393"/>
      <c r="F328" s="393"/>
    </row>
    <row r="329" spans="1:6">
      <c r="A329" s="389"/>
      <c r="B329" s="390"/>
      <c r="C329" s="391"/>
      <c r="D329" s="392"/>
      <c r="E329" s="393"/>
      <c r="F329" s="393"/>
    </row>
    <row r="330" spans="1:6">
      <c r="A330" s="389"/>
      <c r="B330" s="390"/>
      <c r="C330" s="391"/>
      <c r="D330" s="392"/>
      <c r="E330" s="393"/>
      <c r="F330" s="393"/>
    </row>
    <row r="331" spans="1:6">
      <c r="A331" s="389"/>
      <c r="B331" s="390"/>
      <c r="C331" s="391"/>
      <c r="D331" s="392"/>
      <c r="E331" s="393"/>
      <c r="F331" s="393"/>
    </row>
    <row r="332" spans="1:6">
      <c r="A332" s="389"/>
      <c r="B332" s="390"/>
      <c r="C332" s="391"/>
      <c r="D332" s="392"/>
      <c r="E332" s="393"/>
      <c r="F332" s="393"/>
    </row>
    <row r="333" spans="1:6">
      <c r="A333" s="389"/>
      <c r="B333" s="390"/>
      <c r="C333" s="391"/>
      <c r="D333" s="392"/>
      <c r="E333" s="393"/>
      <c r="F333" s="393"/>
    </row>
    <row r="334" spans="1:6">
      <c r="A334" s="389"/>
      <c r="B334" s="390"/>
      <c r="C334" s="391"/>
      <c r="D334" s="392"/>
      <c r="E334" s="393"/>
      <c r="F334" s="393"/>
    </row>
    <row r="335" spans="1:6">
      <c r="A335" s="389"/>
      <c r="B335" s="390"/>
      <c r="C335" s="391"/>
      <c r="D335" s="392"/>
      <c r="E335" s="393"/>
      <c r="F335" s="393"/>
    </row>
    <row r="336" spans="1:6">
      <c r="A336" s="389"/>
      <c r="B336" s="390"/>
      <c r="C336" s="391"/>
      <c r="D336" s="392"/>
      <c r="E336" s="393"/>
      <c r="F336" s="393"/>
    </row>
    <row r="337" spans="1:6">
      <c r="A337" s="389"/>
      <c r="B337" s="390"/>
      <c r="C337" s="391"/>
      <c r="D337" s="392"/>
      <c r="E337" s="393"/>
      <c r="F337" s="393"/>
    </row>
    <row r="338" spans="1:6">
      <c r="A338" s="389"/>
      <c r="B338" s="390"/>
      <c r="C338" s="391"/>
      <c r="D338" s="392"/>
      <c r="E338" s="393"/>
      <c r="F338" s="393"/>
    </row>
    <row r="339" spans="1:6">
      <c r="A339" s="389"/>
      <c r="B339" s="390"/>
      <c r="C339" s="391"/>
      <c r="D339" s="392"/>
      <c r="E339" s="393"/>
      <c r="F339" s="393"/>
    </row>
    <row r="340" spans="1:6">
      <c r="A340" s="389"/>
      <c r="B340" s="390"/>
      <c r="C340" s="391"/>
      <c r="D340" s="392"/>
      <c r="E340" s="393"/>
      <c r="F340" s="393"/>
    </row>
    <row r="341" spans="1:6">
      <c r="A341" s="389"/>
      <c r="B341" s="390"/>
      <c r="C341" s="391"/>
      <c r="D341" s="392"/>
      <c r="E341" s="393"/>
      <c r="F341" s="393"/>
    </row>
    <row r="342" spans="1:6">
      <c r="A342" s="389"/>
      <c r="B342" s="390"/>
      <c r="C342" s="391"/>
      <c r="D342" s="392"/>
      <c r="E342" s="393"/>
      <c r="F342" s="393"/>
    </row>
    <row r="343" spans="1:6">
      <c r="A343" s="389"/>
      <c r="B343" s="390"/>
      <c r="C343" s="391"/>
      <c r="D343" s="392"/>
      <c r="E343" s="393"/>
      <c r="F343" s="393"/>
    </row>
    <row r="344" spans="1:6">
      <c r="A344" s="389"/>
      <c r="B344" s="390"/>
      <c r="C344" s="391"/>
      <c r="D344" s="392"/>
      <c r="E344" s="393"/>
      <c r="F344" s="393"/>
    </row>
    <row r="345" spans="1:6">
      <c r="A345" s="389"/>
      <c r="B345" s="390"/>
      <c r="C345" s="391"/>
      <c r="D345" s="392"/>
      <c r="E345" s="393"/>
      <c r="F345" s="393"/>
    </row>
    <row r="346" spans="1:6">
      <c r="A346" s="389"/>
      <c r="B346" s="390"/>
      <c r="C346" s="391"/>
      <c r="D346" s="392"/>
      <c r="E346" s="393"/>
      <c r="F346" s="393"/>
    </row>
    <row r="347" spans="1:6">
      <c r="A347" s="389"/>
      <c r="B347" s="390"/>
      <c r="C347" s="391"/>
      <c r="D347" s="392"/>
      <c r="E347" s="393"/>
      <c r="F347" s="393"/>
    </row>
    <row r="348" spans="1:6">
      <c r="A348" s="389"/>
      <c r="B348" s="390"/>
      <c r="C348" s="391"/>
      <c r="D348" s="392"/>
      <c r="E348" s="393"/>
      <c r="F348" s="393"/>
    </row>
    <row r="349" spans="1:6">
      <c r="A349" s="389"/>
      <c r="B349" s="390"/>
      <c r="C349" s="391"/>
      <c r="D349" s="392"/>
      <c r="E349" s="393"/>
      <c r="F349" s="393"/>
    </row>
    <row r="350" spans="1:6">
      <c r="A350" s="389"/>
      <c r="B350" s="390"/>
      <c r="C350" s="391"/>
      <c r="D350" s="392"/>
      <c r="E350" s="393"/>
      <c r="F350" s="393"/>
    </row>
    <row r="351" spans="1:6">
      <c r="A351" s="389"/>
      <c r="B351" s="390"/>
      <c r="C351" s="391"/>
      <c r="D351" s="392"/>
      <c r="E351" s="393"/>
      <c r="F351" s="393"/>
    </row>
    <row r="352" spans="1:6">
      <c r="A352" s="389"/>
      <c r="B352" s="390"/>
      <c r="C352" s="391"/>
      <c r="D352" s="392"/>
      <c r="E352" s="393"/>
      <c r="F352" s="393"/>
    </row>
    <row r="353" spans="1:6">
      <c r="A353" s="389"/>
      <c r="B353" s="390"/>
      <c r="C353" s="391"/>
      <c r="D353" s="392"/>
      <c r="E353" s="393"/>
      <c r="F353" s="393"/>
    </row>
    <row r="354" spans="1:6">
      <c r="A354" s="389"/>
      <c r="B354" s="390"/>
      <c r="C354" s="391"/>
      <c r="D354" s="392"/>
      <c r="E354" s="393"/>
      <c r="F354" s="393"/>
    </row>
    <row r="355" spans="1:6">
      <c r="A355" s="389"/>
      <c r="B355" s="390"/>
      <c r="C355" s="391"/>
      <c r="D355" s="392"/>
      <c r="E355" s="393"/>
      <c r="F355" s="393"/>
    </row>
    <row r="356" spans="1:6">
      <c r="A356" s="389"/>
      <c r="B356" s="390"/>
      <c r="C356" s="391"/>
      <c r="D356" s="392"/>
      <c r="E356" s="393"/>
      <c r="F356" s="393"/>
    </row>
    <row r="357" spans="1:6">
      <c r="A357" s="389"/>
      <c r="B357" s="390"/>
      <c r="C357" s="391"/>
      <c r="D357" s="392"/>
      <c r="E357" s="393"/>
      <c r="F357" s="393"/>
    </row>
    <row r="358" spans="1:6">
      <c r="A358" s="389"/>
      <c r="B358" s="390"/>
      <c r="C358" s="391"/>
      <c r="D358" s="392"/>
      <c r="E358" s="393"/>
      <c r="F358" s="393"/>
    </row>
    <row r="359" spans="1:6">
      <c r="A359" s="389"/>
      <c r="B359" s="390"/>
      <c r="C359" s="391"/>
      <c r="D359" s="392"/>
      <c r="E359" s="393"/>
      <c r="F359" s="393"/>
    </row>
    <row r="360" spans="1:6">
      <c r="A360" s="389"/>
      <c r="B360" s="390"/>
      <c r="C360" s="391"/>
      <c r="D360" s="392"/>
      <c r="E360" s="393"/>
      <c r="F360" s="393"/>
    </row>
    <row r="361" spans="1:6">
      <c r="A361" s="389"/>
      <c r="B361" s="390"/>
      <c r="C361" s="391"/>
      <c r="D361" s="392"/>
      <c r="E361" s="393"/>
      <c r="F361" s="393"/>
    </row>
    <row r="362" spans="1:6">
      <c r="A362" s="389"/>
      <c r="B362" s="390"/>
      <c r="C362" s="391"/>
      <c r="D362" s="392"/>
      <c r="E362" s="393"/>
      <c r="F362" s="393"/>
    </row>
    <row r="363" spans="1:6">
      <c r="A363" s="389"/>
      <c r="B363" s="390"/>
      <c r="C363" s="391"/>
      <c r="D363" s="392"/>
      <c r="E363" s="393"/>
      <c r="F363" s="393"/>
    </row>
    <row r="364" spans="1:6">
      <c r="A364" s="389"/>
      <c r="B364" s="390"/>
      <c r="C364" s="391"/>
      <c r="D364" s="392"/>
      <c r="E364" s="393"/>
      <c r="F364" s="393"/>
    </row>
    <row r="365" spans="1:6">
      <c r="A365" s="389"/>
      <c r="B365" s="390"/>
      <c r="C365" s="391"/>
      <c r="D365" s="392"/>
      <c r="E365" s="393"/>
      <c r="F365" s="393"/>
    </row>
    <row r="366" spans="1:6">
      <c r="A366" s="389"/>
      <c r="B366" s="390"/>
      <c r="C366" s="391"/>
      <c r="D366" s="392"/>
      <c r="E366" s="393"/>
      <c r="F366" s="393"/>
    </row>
    <row r="367" spans="1:6">
      <c r="A367" s="389"/>
      <c r="B367" s="390"/>
      <c r="C367" s="391"/>
      <c r="D367" s="392"/>
      <c r="E367" s="393"/>
      <c r="F367" s="393"/>
    </row>
    <row r="368" spans="1:6">
      <c r="A368" s="389"/>
      <c r="B368" s="390"/>
      <c r="C368" s="391"/>
      <c r="D368" s="392"/>
      <c r="E368" s="393"/>
      <c r="F368" s="393"/>
    </row>
    <row r="369" spans="1:6">
      <c r="A369" s="389"/>
      <c r="B369" s="390"/>
      <c r="C369" s="391"/>
      <c r="D369" s="392"/>
      <c r="E369" s="393"/>
      <c r="F369" s="393"/>
    </row>
    <row r="370" spans="1:6">
      <c r="A370" s="389"/>
      <c r="B370" s="390"/>
      <c r="C370" s="391"/>
      <c r="D370" s="392"/>
      <c r="E370" s="393"/>
      <c r="F370" s="393"/>
    </row>
    <row r="371" spans="1:6">
      <c r="A371" s="389"/>
      <c r="B371" s="390"/>
      <c r="C371" s="391"/>
      <c r="D371" s="392"/>
      <c r="E371" s="393"/>
      <c r="F371" s="393"/>
    </row>
    <row r="372" spans="1:6">
      <c r="A372" s="389"/>
      <c r="B372" s="390"/>
      <c r="C372" s="391"/>
      <c r="D372" s="392"/>
      <c r="E372" s="393"/>
      <c r="F372" s="393"/>
    </row>
    <row r="373" spans="1:6">
      <c r="A373" s="389"/>
      <c r="B373" s="390"/>
      <c r="C373" s="391"/>
      <c r="D373" s="392"/>
      <c r="E373" s="393"/>
      <c r="F373" s="393"/>
    </row>
    <row r="374" spans="1:6">
      <c r="A374" s="389"/>
      <c r="B374" s="390"/>
      <c r="C374" s="391"/>
      <c r="D374" s="392"/>
      <c r="E374" s="393"/>
      <c r="F374" s="393"/>
    </row>
    <row r="375" spans="1:6">
      <c r="A375" s="389"/>
      <c r="B375" s="390"/>
      <c r="C375" s="391"/>
      <c r="D375" s="392"/>
      <c r="E375" s="393"/>
      <c r="F375" s="393"/>
    </row>
    <row r="376" spans="1:6">
      <c r="A376" s="389"/>
      <c r="B376" s="390"/>
      <c r="C376" s="391"/>
      <c r="D376" s="392"/>
      <c r="E376" s="393"/>
      <c r="F376" s="393"/>
    </row>
    <row r="377" spans="1:6">
      <c r="A377" s="389"/>
      <c r="B377" s="390"/>
      <c r="C377" s="391"/>
      <c r="D377" s="392"/>
      <c r="E377" s="393"/>
      <c r="F377" s="393"/>
    </row>
    <row r="378" spans="1:6">
      <c r="A378" s="389"/>
      <c r="B378" s="390"/>
      <c r="C378" s="391"/>
      <c r="D378" s="392"/>
      <c r="E378" s="393"/>
      <c r="F378" s="393"/>
    </row>
    <row r="379" spans="1:6">
      <c r="A379" s="389"/>
      <c r="B379" s="390"/>
      <c r="C379" s="391"/>
      <c r="D379" s="392"/>
      <c r="E379" s="393"/>
      <c r="F379" s="393"/>
    </row>
    <row r="380" spans="1:6">
      <c r="A380" s="389"/>
      <c r="B380" s="390"/>
      <c r="C380" s="391"/>
      <c r="D380" s="392"/>
      <c r="E380" s="393"/>
      <c r="F380" s="393"/>
    </row>
    <row r="381" spans="1:6">
      <c r="A381" s="389"/>
      <c r="B381" s="390"/>
      <c r="C381" s="391"/>
      <c r="D381" s="392"/>
      <c r="E381" s="393"/>
      <c r="F381" s="393"/>
    </row>
    <row r="382" spans="1:6">
      <c r="A382" s="389"/>
      <c r="B382" s="390"/>
      <c r="C382" s="391"/>
      <c r="D382" s="392"/>
      <c r="E382" s="393"/>
      <c r="F382" s="393"/>
    </row>
    <row r="383" spans="1:6">
      <c r="A383" s="389"/>
      <c r="B383" s="390"/>
      <c r="C383" s="391"/>
      <c r="D383" s="392"/>
      <c r="E383" s="393"/>
      <c r="F383" s="393"/>
    </row>
    <row r="384" spans="1:6">
      <c r="A384" s="389"/>
      <c r="B384" s="390"/>
      <c r="C384" s="391"/>
      <c r="D384" s="392"/>
      <c r="E384" s="393"/>
      <c r="F384" s="393"/>
    </row>
    <row r="385" spans="1:6">
      <c r="A385" s="389"/>
      <c r="B385" s="390"/>
      <c r="C385" s="391"/>
      <c r="D385" s="392"/>
      <c r="E385" s="393"/>
      <c r="F385" s="393"/>
    </row>
    <row r="386" spans="1:6">
      <c r="A386" s="389"/>
      <c r="B386" s="390"/>
      <c r="C386" s="391"/>
      <c r="D386" s="392"/>
      <c r="E386" s="393"/>
      <c r="F386" s="393"/>
    </row>
    <row r="387" spans="1:6">
      <c r="A387" s="389"/>
      <c r="B387" s="390"/>
      <c r="C387" s="391"/>
      <c r="D387" s="392"/>
      <c r="E387" s="393"/>
      <c r="F387" s="393"/>
    </row>
    <row r="388" spans="1:6">
      <c r="A388" s="389"/>
      <c r="B388" s="390"/>
      <c r="C388" s="391"/>
      <c r="D388" s="392"/>
      <c r="E388" s="393"/>
      <c r="F388" s="393"/>
    </row>
    <row r="389" spans="1:6">
      <c r="A389" s="389"/>
      <c r="B389" s="390"/>
      <c r="C389" s="391"/>
      <c r="D389" s="392"/>
      <c r="E389" s="393"/>
      <c r="F389" s="393"/>
    </row>
    <row r="390" spans="1:6">
      <c r="A390" s="389"/>
      <c r="B390" s="390"/>
      <c r="C390" s="391"/>
      <c r="D390" s="392"/>
      <c r="E390" s="393"/>
      <c r="F390" s="393"/>
    </row>
    <row r="391" spans="1:6">
      <c r="A391" s="389"/>
      <c r="B391" s="390"/>
      <c r="C391" s="391"/>
      <c r="D391" s="392"/>
      <c r="E391" s="393"/>
      <c r="F391" s="393"/>
    </row>
    <row r="392" spans="1:6">
      <c r="A392" s="389"/>
      <c r="B392" s="390"/>
      <c r="C392" s="391"/>
      <c r="D392" s="392"/>
      <c r="E392" s="393"/>
      <c r="F392" s="393"/>
    </row>
    <row r="393" spans="1:6">
      <c r="A393" s="389"/>
      <c r="B393" s="390"/>
      <c r="C393" s="391"/>
      <c r="D393" s="392"/>
      <c r="E393" s="393"/>
      <c r="F393" s="393"/>
    </row>
    <row r="394" spans="1:6">
      <c r="A394" s="389"/>
      <c r="B394" s="390"/>
      <c r="C394" s="391"/>
      <c r="D394" s="392"/>
      <c r="E394" s="393"/>
      <c r="F394" s="393"/>
    </row>
    <row r="395" spans="1:6">
      <c r="A395" s="389"/>
      <c r="B395" s="390"/>
      <c r="C395" s="391"/>
      <c r="D395" s="392"/>
      <c r="E395" s="393"/>
      <c r="F395" s="393"/>
    </row>
    <row r="396" spans="1:6">
      <c r="A396" s="389"/>
      <c r="B396" s="390"/>
      <c r="C396" s="391"/>
      <c r="D396" s="392"/>
      <c r="E396" s="393"/>
      <c r="F396" s="393"/>
    </row>
    <row r="397" spans="1:6">
      <c r="A397" s="389"/>
      <c r="B397" s="390"/>
      <c r="C397" s="391"/>
      <c r="D397" s="392"/>
      <c r="E397" s="393"/>
      <c r="F397" s="393"/>
    </row>
    <row r="398" spans="1:6">
      <c r="A398" s="389"/>
      <c r="B398" s="390"/>
      <c r="C398" s="391"/>
      <c r="D398" s="392"/>
      <c r="E398" s="393"/>
      <c r="F398" s="393"/>
    </row>
    <row r="399" spans="1:6">
      <c r="A399" s="389"/>
      <c r="B399" s="390"/>
      <c r="C399" s="391"/>
      <c r="D399" s="392"/>
      <c r="E399" s="393"/>
      <c r="F399" s="393"/>
    </row>
    <row r="400" spans="1:6">
      <c r="A400" s="389"/>
      <c r="B400" s="390"/>
      <c r="C400" s="391"/>
      <c r="D400" s="392"/>
      <c r="E400" s="393"/>
      <c r="F400" s="393"/>
    </row>
    <row r="401" spans="1:6">
      <c r="A401" s="389"/>
      <c r="B401" s="390"/>
      <c r="C401" s="391"/>
      <c r="D401" s="392"/>
      <c r="E401" s="393"/>
      <c r="F401" s="393"/>
    </row>
    <row r="402" spans="1:6">
      <c r="A402" s="389"/>
      <c r="B402" s="390"/>
      <c r="C402" s="391"/>
      <c r="D402" s="392"/>
      <c r="E402" s="393"/>
      <c r="F402" s="393"/>
    </row>
    <row r="403" spans="1:6">
      <c r="A403" s="389"/>
      <c r="B403" s="390"/>
      <c r="C403" s="391"/>
      <c r="D403" s="392"/>
      <c r="E403" s="393"/>
      <c r="F403" s="393"/>
    </row>
    <row r="404" spans="1:6">
      <c r="A404" s="389"/>
      <c r="B404" s="390"/>
      <c r="C404" s="391"/>
      <c r="D404" s="392"/>
      <c r="E404" s="393"/>
      <c r="F404" s="393"/>
    </row>
    <row r="405" spans="1:6">
      <c r="A405" s="389"/>
      <c r="B405" s="390"/>
      <c r="C405" s="391"/>
      <c r="D405" s="392"/>
      <c r="E405" s="393"/>
      <c r="F405" s="393"/>
    </row>
    <row r="406" spans="1:6">
      <c r="A406" s="389"/>
      <c r="B406" s="390"/>
      <c r="C406" s="391"/>
      <c r="D406" s="392"/>
      <c r="E406" s="393"/>
      <c r="F406" s="393"/>
    </row>
    <row r="407" spans="1:6">
      <c r="A407" s="389"/>
      <c r="B407" s="390"/>
      <c r="C407" s="391"/>
      <c r="D407" s="392"/>
      <c r="E407" s="393"/>
      <c r="F407" s="393"/>
    </row>
    <row r="408" spans="1:6">
      <c r="A408" s="389"/>
      <c r="B408" s="390"/>
      <c r="C408" s="391"/>
      <c r="D408" s="392"/>
      <c r="E408" s="393"/>
      <c r="F408" s="393"/>
    </row>
    <row r="409" spans="1:6">
      <c r="A409" s="389"/>
      <c r="B409" s="390"/>
      <c r="C409" s="391"/>
      <c r="D409" s="392"/>
      <c r="E409" s="393"/>
      <c r="F409" s="393"/>
    </row>
    <row r="410" spans="1:6">
      <c r="A410" s="389"/>
      <c r="B410" s="390"/>
      <c r="C410" s="391"/>
      <c r="D410" s="392"/>
      <c r="E410" s="393"/>
      <c r="F410" s="393"/>
    </row>
    <row r="411" spans="1:6">
      <c r="A411" s="389"/>
      <c r="B411" s="390"/>
      <c r="C411" s="391"/>
      <c r="D411" s="392"/>
      <c r="E411" s="393"/>
      <c r="F411" s="393"/>
    </row>
    <row r="412" spans="1:6">
      <c r="A412" s="389"/>
      <c r="B412" s="390"/>
      <c r="C412" s="391"/>
      <c r="D412" s="392"/>
      <c r="E412" s="393"/>
      <c r="F412" s="393"/>
    </row>
    <row r="413" spans="1:6">
      <c r="A413" s="389"/>
      <c r="B413" s="390"/>
      <c r="C413" s="391"/>
      <c r="D413" s="392"/>
      <c r="E413" s="393"/>
      <c r="F413" s="393"/>
    </row>
    <row r="414" spans="1:6">
      <c r="A414" s="389"/>
      <c r="B414" s="390"/>
      <c r="C414" s="391"/>
      <c r="D414" s="392"/>
      <c r="E414" s="393"/>
      <c r="F414" s="393"/>
    </row>
    <row r="415" spans="1:6">
      <c r="A415" s="389"/>
      <c r="B415" s="390"/>
      <c r="C415" s="391"/>
      <c r="D415" s="392"/>
      <c r="E415" s="393"/>
      <c r="F415" s="393"/>
    </row>
    <row r="416" spans="1:6">
      <c r="A416" s="389"/>
      <c r="B416" s="390"/>
      <c r="C416" s="391"/>
      <c r="D416" s="392"/>
      <c r="E416" s="393"/>
      <c r="F416" s="393"/>
    </row>
    <row r="417" spans="1:6">
      <c r="A417" s="389"/>
      <c r="B417" s="390"/>
      <c r="C417" s="391"/>
      <c r="D417" s="392"/>
      <c r="E417" s="393"/>
      <c r="F417" s="393"/>
    </row>
    <row r="418" spans="1:6">
      <c r="A418" s="389"/>
      <c r="B418" s="390"/>
      <c r="C418" s="391"/>
      <c r="D418" s="392"/>
      <c r="E418" s="393"/>
      <c r="F418" s="393"/>
    </row>
    <row r="419" spans="1:6">
      <c r="A419" s="389"/>
      <c r="B419" s="390"/>
      <c r="C419" s="391"/>
      <c r="D419" s="392"/>
      <c r="E419" s="393"/>
      <c r="F419" s="393"/>
    </row>
    <row r="420" spans="1:6">
      <c r="A420" s="389"/>
      <c r="B420" s="390"/>
      <c r="C420" s="391"/>
      <c r="D420" s="392"/>
      <c r="E420" s="393"/>
      <c r="F420" s="393"/>
    </row>
    <row r="421" spans="1:6">
      <c r="A421" s="389"/>
      <c r="B421" s="390"/>
      <c r="C421" s="391"/>
      <c r="D421" s="392"/>
      <c r="E421" s="393"/>
      <c r="F421" s="393"/>
    </row>
    <row r="422" spans="1:6">
      <c r="A422" s="389"/>
      <c r="B422" s="390"/>
      <c r="C422" s="391"/>
      <c r="D422" s="392"/>
      <c r="E422" s="393"/>
      <c r="F422" s="393"/>
    </row>
    <row r="423" spans="1:6">
      <c r="A423" s="389"/>
      <c r="B423" s="390"/>
      <c r="C423" s="391"/>
      <c r="D423" s="392"/>
      <c r="E423" s="393"/>
      <c r="F423" s="393"/>
    </row>
    <row r="424" spans="1:6">
      <c r="A424" s="389"/>
      <c r="B424" s="390"/>
      <c r="C424" s="391"/>
      <c r="D424" s="392"/>
      <c r="E424" s="393"/>
      <c r="F424" s="393"/>
    </row>
    <row r="425" spans="1:6">
      <c r="A425" s="389"/>
      <c r="B425" s="390"/>
      <c r="C425" s="391"/>
      <c r="D425" s="392"/>
      <c r="E425" s="393"/>
      <c r="F425" s="393"/>
    </row>
    <row r="426" spans="1:6">
      <c r="A426" s="389"/>
      <c r="B426" s="390"/>
      <c r="C426" s="391"/>
      <c r="D426" s="392"/>
      <c r="E426" s="393"/>
      <c r="F426" s="393"/>
    </row>
    <row r="427" spans="1:6">
      <c r="A427" s="135"/>
      <c r="B427" s="46"/>
      <c r="C427" s="275"/>
      <c r="D427" s="259"/>
    </row>
    <row r="428" spans="1:6">
      <c r="A428" s="399"/>
      <c r="B428" s="400" t="s">
        <v>1965</v>
      </c>
      <c r="C428" s="401"/>
      <c r="D428" s="402"/>
      <c r="E428" s="403"/>
      <c r="F428" s="404">
        <f>SUM(F8:F11)</f>
        <v>0</v>
      </c>
    </row>
  </sheetData>
  <sheetProtection algorithmName="SHA-512" hashValue="x/dkxHMxiZSerXoc02iFRWrlTh9FQOeUCu1Z8zV2v2jZ4Vl1igomJaHIUnkHjz2pmpQaAlSo9+p8Y9+oJQV/bA==" saltValue="FWR2i9EaJzcafB7K2kGxyA==" spinCount="100000" sheet="1" objects="1" scenarios="1"/>
  <mergeCells count="5">
    <mergeCell ref="A2:F2"/>
    <mergeCell ref="A3:F3"/>
    <mergeCell ref="B6:F6"/>
    <mergeCell ref="A77:D77"/>
    <mergeCell ref="E77:F77"/>
  </mergeCells>
  <printOptions horizontalCentered="1" verticalCentered="1"/>
  <pageMargins left="0.78740157480314965" right="0.78740157480314965" top="0.98425196850393704" bottom="0.78740157480314965" header="0.31496062992125984" footer="0.31496062992125984"/>
  <pageSetup paperSize="9" scale="53" orientation="portrait" horizontalDpi="4294967295" verticalDpi="4294967295"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view="pageBreakPreview" topLeftCell="A49" zoomScaleSheetLayoutView="100" workbookViewId="0">
      <pane xSplit="23505" topLeftCell="F1"/>
      <selection activeCell="B54" sqref="B54"/>
      <selection pane="topRight" activeCell="E21" sqref="E21"/>
    </sheetView>
  </sheetViews>
  <sheetFormatPr baseColWidth="10" defaultColWidth="10.85546875" defaultRowHeight="13.5"/>
  <cols>
    <col min="1" max="1" width="6" style="417" customWidth="1"/>
    <col min="2" max="2" width="34.7109375" style="417" customWidth="1"/>
    <col min="3" max="3" width="4" style="428" customWidth="1"/>
    <col min="4" max="4" width="5.42578125" style="429" customWidth="1"/>
    <col min="5" max="5" width="11.7109375" style="430" customWidth="1"/>
    <col min="6" max="6" width="12" style="435" customWidth="1"/>
    <col min="7" max="7" width="11.5703125" style="417" bestFit="1" customWidth="1"/>
    <col min="8" max="16384" width="10.85546875" style="417"/>
  </cols>
  <sheetData>
    <row r="1" spans="1:7" s="38" customFormat="1">
      <c r="C1" s="27"/>
      <c r="D1" s="96"/>
      <c r="E1" s="407"/>
      <c r="F1" s="431"/>
    </row>
    <row r="2" spans="1:7" s="38" customFormat="1" ht="29.25" customHeight="1">
      <c r="A2" s="648" t="s">
        <v>111</v>
      </c>
      <c r="B2" s="649"/>
      <c r="C2" s="649"/>
      <c r="D2" s="649"/>
      <c r="E2" s="649"/>
      <c r="F2" s="649"/>
    </row>
    <row r="3" spans="1:7" s="38" customFormat="1" ht="14.45" customHeight="1">
      <c r="A3" s="650" t="s">
        <v>117</v>
      </c>
      <c r="B3" s="651"/>
      <c r="C3" s="651"/>
      <c r="D3" s="651"/>
      <c r="E3" s="651"/>
      <c r="F3" s="651"/>
    </row>
    <row r="4" spans="1:7" s="38" customFormat="1" ht="14.25" thickBot="1">
      <c r="C4" s="27"/>
      <c r="D4" s="96"/>
      <c r="E4" s="407"/>
      <c r="F4" s="431"/>
    </row>
    <row r="5" spans="1:7" s="38" customFormat="1">
      <c r="A5" s="408" t="s">
        <v>118</v>
      </c>
      <c r="B5" s="28" t="s">
        <v>114</v>
      </c>
      <c r="C5" s="28" t="s">
        <v>1953</v>
      </c>
      <c r="D5" s="91" t="s">
        <v>3154</v>
      </c>
      <c r="E5" s="409" t="s">
        <v>120</v>
      </c>
      <c r="F5" s="409" t="s">
        <v>121</v>
      </c>
    </row>
    <row r="6" spans="1:7" s="79" customFormat="1">
      <c r="A6" s="30" t="s">
        <v>123</v>
      </c>
      <c r="B6" s="660" t="s">
        <v>2441</v>
      </c>
      <c r="C6" s="660"/>
      <c r="D6" s="660"/>
      <c r="E6" s="660"/>
      <c r="F6" s="660"/>
    </row>
    <row r="7" spans="1:7" s="38" customFormat="1">
      <c r="A7" s="410" t="s">
        <v>1484</v>
      </c>
      <c r="B7" s="411" t="s">
        <v>122</v>
      </c>
      <c r="C7" s="31"/>
      <c r="D7" s="92"/>
      <c r="E7" s="412"/>
      <c r="F7" s="432"/>
    </row>
    <row r="8" spans="1:7" ht="54.75" customHeight="1">
      <c r="A8" s="413" t="s">
        <v>1483</v>
      </c>
      <c r="B8" s="414" t="s">
        <v>2913</v>
      </c>
      <c r="C8" s="369" t="s">
        <v>76</v>
      </c>
      <c r="D8" s="415">
        <v>12</v>
      </c>
      <c r="E8" s="593"/>
      <c r="F8" s="433">
        <f>ROUND(E8*D8,0)</f>
        <v>0</v>
      </c>
      <c r="G8" s="416"/>
    </row>
    <row r="9" spans="1:7" ht="54">
      <c r="A9" s="413" t="s">
        <v>1485</v>
      </c>
      <c r="B9" s="414" t="s">
        <v>2914</v>
      </c>
      <c r="C9" s="369" t="s">
        <v>76</v>
      </c>
      <c r="D9" s="415">
        <v>6</v>
      </c>
      <c r="E9" s="593"/>
      <c r="F9" s="433">
        <f t="shared" ref="F9:F71" si="0">ROUND(E9*D9,0)</f>
        <v>0</v>
      </c>
      <c r="G9" s="416"/>
    </row>
    <row r="10" spans="1:7" ht="35.25" customHeight="1">
      <c r="A10" s="418" t="s">
        <v>1501</v>
      </c>
      <c r="B10" s="419" t="s">
        <v>2915</v>
      </c>
      <c r="C10" s="246"/>
      <c r="D10" s="420"/>
      <c r="E10" s="595"/>
      <c r="F10" s="433"/>
      <c r="G10" s="416"/>
    </row>
    <row r="11" spans="1:7" ht="67.5">
      <c r="A11" s="413" t="s">
        <v>1502</v>
      </c>
      <c r="B11" s="414" t="s">
        <v>2916</v>
      </c>
      <c r="C11" s="369" t="s">
        <v>76</v>
      </c>
      <c r="D11" s="415">
        <v>12</v>
      </c>
      <c r="E11" s="593"/>
      <c r="F11" s="433">
        <f t="shared" si="0"/>
        <v>0</v>
      </c>
      <c r="G11" s="416"/>
    </row>
    <row r="12" spans="1:7" ht="67.5">
      <c r="A12" s="413" t="s">
        <v>1503</v>
      </c>
      <c r="B12" s="414" t="s">
        <v>2917</v>
      </c>
      <c r="C12" s="369" t="s">
        <v>76</v>
      </c>
      <c r="D12" s="415">
        <v>6</v>
      </c>
      <c r="E12" s="593"/>
      <c r="F12" s="433">
        <f t="shared" si="0"/>
        <v>0</v>
      </c>
      <c r="G12" s="416"/>
    </row>
    <row r="13" spans="1:7" ht="54">
      <c r="A13" s="413" t="s">
        <v>1504</v>
      </c>
      <c r="B13" s="414" t="s">
        <v>2918</v>
      </c>
      <c r="C13" s="369" t="s">
        <v>76</v>
      </c>
      <c r="D13" s="415">
        <v>4</v>
      </c>
      <c r="E13" s="593"/>
      <c r="F13" s="433">
        <f t="shared" si="0"/>
        <v>0</v>
      </c>
      <c r="G13" s="416"/>
    </row>
    <row r="14" spans="1:7" ht="67.5">
      <c r="A14" s="413" t="s">
        <v>1505</v>
      </c>
      <c r="B14" s="414" t="s">
        <v>2919</v>
      </c>
      <c r="C14" s="369" t="s">
        <v>76</v>
      </c>
      <c r="D14" s="415">
        <v>34</v>
      </c>
      <c r="E14" s="593"/>
      <c r="F14" s="433">
        <f t="shared" si="0"/>
        <v>0</v>
      </c>
      <c r="G14" s="416"/>
    </row>
    <row r="15" spans="1:7" ht="72.75" customHeight="1">
      <c r="A15" s="413" t="s">
        <v>1506</v>
      </c>
      <c r="B15" s="414" t="s">
        <v>2920</v>
      </c>
      <c r="C15" s="369" t="s">
        <v>76</v>
      </c>
      <c r="D15" s="415">
        <v>3</v>
      </c>
      <c r="E15" s="593"/>
      <c r="F15" s="433">
        <f t="shared" si="0"/>
        <v>0</v>
      </c>
      <c r="G15" s="416"/>
    </row>
    <row r="16" spans="1:7" ht="81.75" customHeight="1">
      <c r="A16" s="413" t="s">
        <v>1507</v>
      </c>
      <c r="B16" s="414" t="s">
        <v>2921</v>
      </c>
      <c r="C16" s="369" t="s">
        <v>76</v>
      </c>
      <c r="D16" s="415">
        <v>3</v>
      </c>
      <c r="E16" s="593"/>
      <c r="F16" s="433">
        <f t="shared" si="0"/>
        <v>0</v>
      </c>
      <c r="G16" s="416"/>
    </row>
    <row r="17" spans="1:7" ht="75.75" customHeight="1">
      <c r="A17" s="413" t="s">
        <v>1508</v>
      </c>
      <c r="B17" s="414" t="s">
        <v>2922</v>
      </c>
      <c r="C17" s="369" t="s">
        <v>76</v>
      </c>
      <c r="D17" s="415">
        <v>2</v>
      </c>
      <c r="E17" s="593"/>
      <c r="F17" s="433">
        <f t="shared" si="0"/>
        <v>0</v>
      </c>
      <c r="G17" s="416"/>
    </row>
    <row r="18" spans="1:7" ht="63.75" customHeight="1">
      <c r="A18" s="413" t="s">
        <v>1509</v>
      </c>
      <c r="B18" s="414" t="s">
        <v>2923</v>
      </c>
      <c r="C18" s="369" t="s">
        <v>76</v>
      </c>
      <c r="D18" s="415">
        <v>3</v>
      </c>
      <c r="E18" s="593"/>
      <c r="F18" s="433">
        <f t="shared" si="0"/>
        <v>0</v>
      </c>
      <c r="G18" s="416"/>
    </row>
    <row r="19" spans="1:7" ht="39.75" customHeight="1">
      <c r="A19" s="413" t="s">
        <v>1510</v>
      </c>
      <c r="B19" s="414" t="s">
        <v>2924</v>
      </c>
      <c r="C19" s="246" t="s">
        <v>76</v>
      </c>
      <c r="D19" s="415">
        <v>2</v>
      </c>
      <c r="E19" s="592"/>
      <c r="F19" s="433">
        <f t="shared" si="0"/>
        <v>0</v>
      </c>
      <c r="G19" s="416"/>
    </row>
    <row r="20" spans="1:7" ht="36" customHeight="1">
      <c r="A20" s="413" t="s">
        <v>1511</v>
      </c>
      <c r="B20" s="414" t="s">
        <v>2925</v>
      </c>
      <c r="C20" s="369" t="s">
        <v>76</v>
      </c>
      <c r="D20" s="415">
        <v>2</v>
      </c>
      <c r="E20" s="593"/>
      <c r="F20" s="433">
        <f t="shared" si="0"/>
        <v>0</v>
      </c>
      <c r="G20" s="416"/>
    </row>
    <row r="21" spans="1:7" ht="47.25" customHeight="1">
      <c r="A21" s="418" t="s">
        <v>1512</v>
      </c>
      <c r="B21" s="419" t="s">
        <v>2926</v>
      </c>
      <c r="C21" s="159"/>
      <c r="D21" s="420"/>
      <c r="E21" s="594"/>
      <c r="F21" s="433"/>
      <c r="G21" s="416"/>
    </row>
    <row r="22" spans="1:7" ht="40.5">
      <c r="A22" s="413" t="s">
        <v>1513</v>
      </c>
      <c r="B22" s="414" t="s">
        <v>2927</v>
      </c>
      <c r="C22" s="246" t="s">
        <v>76</v>
      </c>
      <c r="D22" s="415">
        <v>15</v>
      </c>
      <c r="E22" s="589"/>
      <c r="F22" s="433">
        <f t="shared" si="0"/>
        <v>0</v>
      </c>
      <c r="G22" s="416"/>
    </row>
    <row r="23" spans="1:7">
      <c r="A23" s="413" t="s">
        <v>1514</v>
      </c>
      <c r="B23" s="421" t="s">
        <v>2928</v>
      </c>
      <c r="C23" s="369" t="s">
        <v>76</v>
      </c>
      <c r="D23" s="415">
        <v>15</v>
      </c>
      <c r="E23" s="590"/>
      <c r="F23" s="433">
        <f t="shared" si="0"/>
        <v>0</v>
      </c>
      <c r="G23" s="416"/>
    </row>
    <row r="24" spans="1:7" ht="27">
      <c r="A24" s="413" t="s">
        <v>1515</v>
      </c>
      <c r="B24" s="414" t="s">
        <v>2929</v>
      </c>
      <c r="C24" s="246"/>
      <c r="D24" s="415">
        <v>15</v>
      </c>
      <c r="E24" s="589"/>
      <c r="F24" s="433">
        <f t="shared" si="0"/>
        <v>0</v>
      </c>
      <c r="G24" s="416"/>
    </row>
    <row r="25" spans="1:7" ht="51" customHeight="1">
      <c r="A25" s="413" t="s">
        <v>1516</v>
      </c>
      <c r="B25" s="414" t="s">
        <v>2930</v>
      </c>
      <c r="C25" s="246" t="s">
        <v>76</v>
      </c>
      <c r="D25" s="415">
        <v>1</v>
      </c>
      <c r="E25" s="589"/>
      <c r="F25" s="433">
        <f t="shared" si="0"/>
        <v>0</v>
      </c>
      <c r="G25" s="416"/>
    </row>
    <row r="26" spans="1:7" ht="19.5" customHeight="1">
      <c r="A26" s="413" t="s">
        <v>1517</v>
      </c>
      <c r="B26" s="421" t="s">
        <v>2931</v>
      </c>
      <c r="C26" s="246" t="s">
        <v>76</v>
      </c>
      <c r="D26" s="420">
        <v>14</v>
      </c>
      <c r="E26" s="589"/>
      <c r="F26" s="433">
        <f t="shared" si="0"/>
        <v>0</v>
      </c>
      <c r="G26" s="416"/>
    </row>
    <row r="27" spans="1:7" ht="19.5" customHeight="1">
      <c r="A27" s="413" t="s">
        <v>1518</v>
      </c>
      <c r="B27" s="421" t="s">
        <v>2932</v>
      </c>
      <c r="C27" s="246" t="s">
        <v>76</v>
      </c>
      <c r="D27" s="420">
        <v>10</v>
      </c>
      <c r="E27" s="589"/>
      <c r="F27" s="433">
        <f t="shared" si="0"/>
        <v>0</v>
      </c>
      <c r="G27" s="416"/>
    </row>
    <row r="28" spans="1:7" ht="19.5" customHeight="1">
      <c r="A28" s="413" t="s">
        <v>1519</v>
      </c>
      <c r="B28" s="421" t="s">
        <v>2933</v>
      </c>
      <c r="C28" s="246" t="s">
        <v>76</v>
      </c>
      <c r="D28" s="420">
        <v>7</v>
      </c>
      <c r="E28" s="589"/>
      <c r="F28" s="433">
        <f t="shared" si="0"/>
        <v>0</v>
      </c>
      <c r="G28" s="416"/>
    </row>
    <row r="29" spans="1:7" ht="19.5" customHeight="1">
      <c r="A29" s="413" t="s">
        <v>1520</v>
      </c>
      <c r="B29" s="421" t="s">
        <v>2934</v>
      </c>
      <c r="C29" s="246" t="s">
        <v>76</v>
      </c>
      <c r="D29" s="420">
        <v>1</v>
      </c>
      <c r="E29" s="589"/>
      <c r="F29" s="433">
        <f t="shared" si="0"/>
        <v>0</v>
      </c>
      <c r="G29" s="416"/>
    </row>
    <row r="30" spans="1:7" ht="55.5" customHeight="1">
      <c r="A30" s="413" t="s">
        <v>1521</v>
      </c>
      <c r="B30" s="414" t="s">
        <v>2935</v>
      </c>
      <c r="C30" s="246" t="s">
        <v>76</v>
      </c>
      <c r="D30" s="415">
        <v>15</v>
      </c>
      <c r="E30" s="589"/>
      <c r="F30" s="433">
        <f t="shared" si="0"/>
        <v>0</v>
      </c>
      <c r="G30" s="416"/>
    </row>
    <row r="31" spans="1:7" ht="50.25" customHeight="1">
      <c r="A31" s="413" t="s">
        <v>1522</v>
      </c>
      <c r="B31" s="414" t="s">
        <v>2936</v>
      </c>
      <c r="C31" s="369" t="s">
        <v>76</v>
      </c>
      <c r="D31" s="415">
        <v>25</v>
      </c>
      <c r="E31" s="590"/>
      <c r="F31" s="433">
        <f t="shared" si="0"/>
        <v>0</v>
      </c>
      <c r="G31" s="416"/>
    </row>
    <row r="32" spans="1:7" ht="49.5" customHeight="1">
      <c r="A32" s="413" t="s">
        <v>1523</v>
      </c>
      <c r="B32" s="414" t="s">
        <v>2937</v>
      </c>
      <c r="C32" s="369" t="s">
        <v>76</v>
      </c>
      <c r="D32" s="415">
        <v>2</v>
      </c>
      <c r="E32" s="589"/>
      <c r="F32" s="433">
        <f t="shared" si="0"/>
        <v>0</v>
      </c>
      <c r="G32" s="416"/>
    </row>
    <row r="33" spans="1:7" ht="49.5" customHeight="1">
      <c r="A33" s="413" t="s">
        <v>1524</v>
      </c>
      <c r="B33" s="414" t="s">
        <v>1487</v>
      </c>
      <c r="C33" s="246" t="s">
        <v>76</v>
      </c>
      <c r="D33" s="415">
        <v>3</v>
      </c>
      <c r="E33" s="589"/>
      <c r="F33" s="433">
        <f t="shared" si="0"/>
        <v>0</v>
      </c>
      <c r="G33" s="416"/>
    </row>
    <row r="34" spans="1:7" ht="49.5" customHeight="1">
      <c r="A34" s="413" t="s">
        <v>1525</v>
      </c>
      <c r="B34" s="414" t="s">
        <v>1488</v>
      </c>
      <c r="C34" s="246" t="s">
        <v>76</v>
      </c>
      <c r="D34" s="415">
        <v>1</v>
      </c>
      <c r="E34" s="589"/>
      <c r="F34" s="433">
        <f t="shared" si="0"/>
        <v>0</v>
      </c>
      <c r="G34" s="416"/>
    </row>
    <row r="35" spans="1:7" ht="45.75" customHeight="1">
      <c r="A35" s="413" t="s">
        <v>1526</v>
      </c>
      <c r="B35" s="414" t="s">
        <v>1489</v>
      </c>
      <c r="C35" s="246" t="s">
        <v>76</v>
      </c>
      <c r="D35" s="415">
        <v>5</v>
      </c>
      <c r="E35" s="589"/>
      <c r="F35" s="433">
        <f t="shared" si="0"/>
        <v>0</v>
      </c>
      <c r="G35" s="416"/>
    </row>
    <row r="36" spans="1:7" ht="45.75" customHeight="1">
      <c r="A36" s="413" t="s">
        <v>1527</v>
      </c>
      <c r="B36" s="414" t="s">
        <v>1490</v>
      </c>
      <c r="C36" s="246" t="s">
        <v>76</v>
      </c>
      <c r="D36" s="415">
        <v>1</v>
      </c>
      <c r="E36" s="589"/>
      <c r="F36" s="433">
        <f t="shared" si="0"/>
        <v>0</v>
      </c>
      <c r="G36" s="416"/>
    </row>
    <row r="37" spans="1:7" ht="45.75" customHeight="1">
      <c r="A37" s="413" t="s">
        <v>1528</v>
      </c>
      <c r="B37" s="414" t="s">
        <v>1491</v>
      </c>
      <c r="C37" s="246" t="s">
        <v>76</v>
      </c>
      <c r="D37" s="415">
        <v>14</v>
      </c>
      <c r="E37" s="589"/>
      <c r="F37" s="433">
        <f t="shared" si="0"/>
        <v>0</v>
      </c>
      <c r="G37" s="416"/>
    </row>
    <row r="38" spans="1:7" ht="40.5">
      <c r="A38" s="413" t="s">
        <v>1529</v>
      </c>
      <c r="B38" s="414" t="s">
        <v>1492</v>
      </c>
      <c r="C38" s="246" t="s">
        <v>76</v>
      </c>
      <c r="D38" s="415">
        <v>4</v>
      </c>
      <c r="E38" s="589"/>
      <c r="F38" s="433">
        <f t="shared" si="0"/>
        <v>0</v>
      </c>
      <c r="G38" s="416"/>
    </row>
    <row r="39" spans="1:7" ht="50.25" customHeight="1">
      <c r="A39" s="413" t="s">
        <v>1530</v>
      </c>
      <c r="B39" s="414" t="s">
        <v>1474</v>
      </c>
      <c r="C39" s="246" t="s">
        <v>76</v>
      </c>
      <c r="D39" s="415">
        <v>7</v>
      </c>
      <c r="E39" s="589"/>
      <c r="F39" s="433">
        <f t="shared" si="0"/>
        <v>0</v>
      </c>
      <c r="G39" s="416"/>
    </row>
    <row r="40" spans="1:7" ht="50.25" customHeight="1">
      <c r="A40" s="413" t="s">
        <v>1531</v>
      </c>
      <c r="B40" s="414" t="s">
        <v>1493</v>
      </c>
      <c r="C40" s="246" t="s">
        <v>76</v>
      </c>
      <c r="D40" s="415">
        <v>1</v>
      </c>
      <c r="E40" s="589"/>
      <c r="F40" s="433">
        <f t="shared" si="0"/>
        <v>0</v>
      </c>
      <c r="G40" s="416"/>
    </row>
    <row r="41" spans="1:7" ht="50.25" customHeight="1">
      <c r="A41" s="413" t="s">
        <v>1532</v>
      </c>
      <c r="B41" s="414" t="s">
        <v>1494</v>
      </c>
      <c r="C41" s="246" t="s">
        <v>76</v>
      </c>
      <c r="D41" s="415">
        <v>1</v>
      </c>
      <c r="E41" s="589"/>
      <c r="F41" s="433">
        <f t="shared" si="0"/>
        <v>0</v>
      </c>
      <c r="G41" s="416"/>
    </row>
    <row r="42" spans="1:7" ht="51" customHeight="1">
      <c r="A42" s="413" t="s">
        <v>1533</v>
      </c>
      <c r="B42" s="414" t="s">
        <v>1495</v>
      </c>
      <c r="C42" s="246" t="s">
        <v>76</v>
      </c>
      <c r="D42" s="415">
        <v>1</v>
      </c>
      <c r="E42" s="589"/>
      <c r="F42" s="433">
        <f t="shared" si="0"/>
        <v>0</v>
      </c>
      <c r="G42" s="416"/>
    </row>
    <row r="43" spans="1:7" ht="51" customHeight="1">
      <c r="A43" s="413" t="s">
        <v>1534</v>
      </c>
      <c r="B43" s="414" t="s">
        <v>1496</v>
      </c>
      <c r="C43" s="246" t="s">
        <v>76</v>
      </c>
      <c r="D43" s="415">
        <v>1</v>
      </c>
      <c r="E43" s="589"/>
      <c r="F43" s="433">
        <f t="shared" si="0"/>
        <v>0</v>
      </c>
      <c r="G43" s="416"/>
    </row>
    <row r="44" spans="1:7" ht="24" customHeight="1">
      <c r="A44" s="413" t="s">
        <v>1535</v>
      </c>
      <c r="B44" s="421" t="s">
        <v>1475</v>
      </c>
      <c r="C44" s="369" t="s">
        <v>76</v>
      </c>
      <c r="D44" s="415">
        <v>3</v>
      </c>
      <c r="E44" s="590"/>
      <c r="F44" s="433">
        <f t="shared" si="0"/>
        <v>0</v>
      </c>
      <c r="G44" s="416"/>
    </row>
    <row r="45" spans="1:7" ht="55.5" customHeight="1">
      <c r="A45" s="413" t="s">
        <v>1536</v>
      </c>
      <c r="B45" s="414" t="s">
        <v>2938</v>
      </c>
      <c r="C45" s="369" t="s">
        <v>76</v>
      </c>
      <c r="D45" s="415">
        <v>1</v>
      </c>
      <c r="E45" s="590"/>
      <c r="F45" s="433">
        <f t="shared" si="0"/>
        <v>0</v>
      </c>
      <c r="G45" s="416"/>
    </row>
    <row r="46" spans="1:7" ht="48.75" customHeight="1">
      <c r="A46" s="413" t="s">
        <v>1537</v>
      </c>
      <c r="B46" s="414" t="s">
        <v>1497</v>
      </c>
      <c r="C46" s="246" t="s">
        <v>76</v>
      </c>
      <c r="D46" s="420">
        <v>110</v>
      </c>
      <c r="E46" s="589"/>
      <c r="F46" s="433">
        <f t="shared" si="0"/>
        <v>0</v>
      </c>
      <c r="G46" s="416"/>
    </row>
    <row r="47" spans="1:7" ht="39.75" customHeight="1">
      <c r="A47" s="413" t="s">
        <v>1538</v>
      </c>
      <c r="B47" s="414" t="s">
        <v>1476</v>
      </c>
      <c r="C47" s="246" t="s">
        <v>76</v>
      </c>
      <c r="D47" s="420">
        <v>1</v>
      </c>
      <c r="E47" s="589"/>
      <c r="F47" s="433">
        <f t="shared" si="0"/>
        <v>0</v>
      </c>
      <c r="G47" s="416"/>
    </row>
    <row r="48" spans="1:7" ht="59.25" customHeight="1">
      <c r="A48" s="413" t="s">
        <v>1539</v>
      </c>
      <c r="B48" s="414" t="s">
        <v>1477</v>
      </c>
      <c r="C48" s="246" t="s">
        <v>76</v>
      </c>
      <c r="D48" s="420">
        <v>50</v>
      </c>
      <c r="E48" s="589"/>
      <c r="F48" s="433">
        <f t="shared" si="0"/>
        <v>0</v>
      </c>
      <c r="G48" s="416"/>
    </row>
    <row r="49" spans="1:7">
      <c r="A49" s="413" t="s">
        <v>1540</v>
      </c>
      <c r="B49" s="421" t="s">
        <v>1478</v>
      </c>
      <c r="C49" s="246" t="s">
        <v>76</v>
      </c>
      <c r="D49" s="420">
        <v>5</v>
      </c>
      <c r="E49" s="589"/>
      <c r="F49" s="433">
        <f t="shared" si="0"/>
        <v>0</v>
      </c>
      <c r="G49" s="416"/>
    </row>
    <row r="50" spans="1:7">
      <c r="A50" s="413" t="s">
        <v>1541</v>
      </c>
      <c r="B50" s="421" t="s">
        <v>1479</v>
      </c>
      <c r="C50" s="246" t="s">
        <v>1480</v>
      </c>
      <c r="D50" s="420">
        <v>1</v>
      </c>
      <c r="E50" s="589"/>
      <c r="F50" s="433">
        <f t="shared" si="0"/>
        <v>0</v>
      </c>
      <c r="G50" s="416"/>
    </row>
    <row r="51" spans="1:7">
      <c r="A51" s="413" t="s">
        <v>1542</v>
      </c>
      <c r="B51" s="421" t="s">
        <v>1481</v>
      </c>
      <c r="C51" s="246" t="s">
        <v>1480</v>
      </c>
      <c r="D51" s="422">
        <v>1</v>
      </c>
      <c r="E51" s="589"/>
      <c r="F51" s="433">
        <f t="shared" si="0"/>
        <v>0</v>
      </c>
      <c r="G51" s="416"/>
    </row>
    <row r="52" spans="1:7" ht="53.25" customHeight="1">
      <c r="A52" s="413" t="s">
        <v>1543</v>
      </c>
      <c r="B52" s="414" t="s">
        <v>2608</v>
      </c>
      <c r="C52" s="369" t="s">
        <v>1480</v>
      </c>
      <c r="D52" s="415">
        <v>1</v>
      </c>
      <c r="E52" s="590"/>
      <c r="F52" s="433">
        <f t="shared" si="0"/>
        <v>0</v>
      </c>
      <c r="G52" s="416"/>
    </row>
    <row r="53" spans="1:7" ht="60" customHeight="1">
      <c r="A53" s="413" t="s">
        <v>1544</v>
      </c>
      <c r="B53" s="423" t="s">
        <v>1498</v>
      </c>
      <c r="C53" s="369" t="s">
        <v>1480</v>
      </c>
      <c r="D53" s="415">
        <v>1</v>
      </c>
      <c r="E53" s="590"/>
      <c r="F53" s="433">
        <f t="shared" si="0"/>
        <v>0</v>
      </c>
      <c r="G53" s="416"/>
    </row>
    <row r="54" spans="1:7" ht="68.25" customHeight="1">
      <c r="A54" s="413" t="s">
        <v>1545</v>
      </c>
      <c r="B54" s="423" t="s">
        <v>1499</v>
      </c>
      <c r="C54" s="369" t="s">
        <v>1480</v>
      </c>
      <c r="D54" s="415">
        <v>1</v>
      </c>
      <c r="E54" s="590"/>
      <c r="F54" s="433">
        <f t="shared" si="0"/>
        <v>0</v>
      </c>
      <c r="G54" s="416"/>
    </row>
    <row r="55" spans="1:7" ht="54.75" customHeight="1">
      <c r="A55" s="413" t="s">
        <v>1546</v>
      </c>
      <c r="B55" s="423" t="s">
        <v>1500</v>
      </c>
      <c r="C55" s="369" t="s">
        <v>1480</v>
      </c>
      <c r="D55" s="415">
        <v>1</v>
      </c>
      <c r="E55" s="590"/>
      <c r="F55" s="433">
        <f t="shared" si="0"/>
        <v>0</v>
      </c>
      <c r="G55" s="416"/>
    </row>
    <row r="56" spans="1:7" ht="85.5" customHeight="1">
      <c r="A56" s="413" t="s">
        <v>1547</v>
      </c>
      <c r="B56" s="423" t="s">
        <v>2939</v>
      </c>
      <c r="C56" s="246" t="s">
        <v>1480</v>
      </c>
      <c r="D56" s="420">
        <v>1</v>
      </c>
      <c r="E56" s="591"/>
      <c r="F56" s="433">
        <f t="shared" si="0"/>
        <v>0</v>
      </c>
      <c r="G56" s="416"/>
    </row>
    <row r="57" spans="1:7" ht="40.5" customHeight="1">
      <c r="A57" s="413" t="s">
        <v>1548</v>
      </c>
      <c r="B57" s="414" t="s">
        <v>1482</v>
      </c>
      <c r="C57" s="369" t="s">
        <v>1480</v>
      </c>
      <c r="D57" s="415">
        <v>1</v>
      </c>
      <c r="E57" s="590"/>
      <c r="F57" s="433">
        <f t="shared" si="0"/>
        <v>0</v>
      </c>
      <c r="G57" s="416"/>
    </row>
    <row r="58" spans="1:7" ht="48" customHeight="1">
      <c r="A58" s="410" t="s">
        <v>1486</v>
      </c>
      <c r="B58" s="691" t="s">
        <v>2549</v>
      </c>
      <c r="C58" s="692"/>
      <c r="D58" s="692"/>
      <c r="E58" s="693"/>
      <c r="F58" s="433"/>
      <c r="G58" s="416"/>
    </row>
    <row r="59" spans="1:7" s="38" customFormat="1" ht="34.5" customHeight="1">
      <c r="A59" s="424" t="s">
        <v>2110</v>
      </c>
      <c r="B59" s="423" t="s">
        <v>2480</v>
      </c>
      <c r="C59" s="31" t="s">
        <v>41</v>
      </c>
      <c r="D59" s="425">
        <v>545</v>
      </c>
      <c r="E59" s="588"/>
      <c r="F59" s="433">
        <f t="shared" si="0"/>
        <v>0</v>
      </c>
      <c r="G59" s="416"/>
    </row>
    <row r="60" spans="1:7" s="38" customFormat="1" ht="18.75" customHeight="1">
      <c r="A60" s="424" t="s">
        <v>2111</v>
      </c>
      <c r="B60" s="414" t="s">
        <v>1022</v>
      </c>
      <c r="C60" s="34" t="s">
        <v>49</v>
      </c>
      <c r="D60" s="426">
        <v>309</v>
      </c>
      <c r="E60" s="588"/>
      <c r="F60" s="433">
        <f t="shared" si="0"/>
        <v>0</v>
      </c>
      <c r="G60" s="416"/>
    </row>
    <row r="61" spans="1:7" ht="18.75" customHeight="1">
      <c r="A61" s="424" t="s">
        <v>2112</v>
      </c>
      <c r="B61" s="414" t="s">
        <v>3079</v>
      </c>
      <c r="C61" s="34" t="s">
        <v>41</v>
      </c>
      <c r="D61" s="426">
        <v>315</v>
      </c>
      <c r="E61" s="588"/>
      <c r="F61" s="433">
        <f t="shared" si="0"/>
        <v>0</v>
      </c>
      <c r="G61" s="416"/>
    </row>
    <row r="62" spans="1:7" ht="15.75" customHeight="1">
      <c r="A62" s="424" t="s">
        <v>2127</v>
      </c>
      <c r="B62" s="414" t="s">
        <v>595</v>
      </c>
      <c r="C62" s="34" t="s">
        <v>49</v>
      </c>
      <c r="D62" s="426">
        <v>94</v>
      </c>
      <c r="E62" s="588"/>
      <c r="F62" s="433">
        <f t="shared" si="0"/>
        <v>0</v>
      </c>
      <c r="G62" s="416"/>
    </row>
    <row r="63" spans="1:7" ht="15.75" customHeight="1">
      <c r="A63" s="424" t="s">
        <v>2128</v>
      </c>
      <c r="B63" s="414" t="s">
        <v>55</v>
      </c>
      <c r="C63" s="34" t="s">
        <v>49</v>
      </c>
      <c r="D63" s="426">
        <v>94</v>
      </c>
      <c r="E63" s="588"/>
      <c r="F63" s="433">
        <f t="shared" si="0"/>
        <v>0</v>
      </c>
      <c r="G63" s="416"/>
    </row>
    <row r="64" spans="1:7" ht="15.75" customHeight="1">
      <c r="A64" s="424" t="s">
        <v>2129</v>
      </c>
      <c r="B64" s="423" t="s">
        <v>2124</v>
      </c>
      <c r="C64" s="34" t="s">
        <v>41</v>
      </c>
      <c r="D64" s="426">
        <v>19</v>
      </c>
      <c r="E64" s="588"/>
      <c r="F64" s="433">
        <f t="shared" si="0"/>
        <v>0</v>
      </c>
      <c r="G64" s="416"/>
    </row>
    <row r="65" spans="1:7" ht="21.75" customHeight="1">
      <c r="A65" s="424" t="s">
        <v>2130</v>
      </c>
      <c r="B65" s="423" t="s">
        <v>2125</v>
      </c>
      <c r="C65" s="34" t="s">
        <v>41</v>
      </c>
      <c r="D65" s="426">
        <v>54</v>
      </c>
      <c r="E65" s="588"/>
      <c r="F65" s="433">
        <f t="shared" si="0"/>
        <v>0</v>
      </c>
      <c r="G65" s="416"/>
    </row>
    <row r="66" spans="1:7" ht="16.5" customHeight="1">
      <c r="A66" s="424" t="s">
        <v>2131</v>
      </c>
      <c r="B66" s="423" t="s">
        <v>2126</v>
      </c>
      <c r="C66" s="34" t="s">
        <v>41</v>
      </c>
      <c r="D66" s="426">
        <v>19</v>
      </c>
      <c r="E66" s="588"/>
      <c r="F66" s="433">
        <f t="shared" si="0"/>
        <v>0</v>
      </c>
      <c r="G66" s="416"/>
    </row>
    <row r="67" spans="1:7" ht="16.5" customHeight="1">
      <c r="A67" s="424" t="s">
        <v>2132</v>
      </c>
      <c r="B67" s="423" t="s">
        <v>608</v>
      </c>
      <c r="C67" s="34" t="s">
        <v>58</v>
      </c>
      <c r="D67" s="426">
        <v>7100</v>
      </c>
      <c r="E67" s="588"/>
      <c r="F67" s="433">
        <f t="shared" si="0"/>
        <v>0</v>
      </c>
      <c r="G67" s="416"/>
    </row>
    <row r="68" spans="1:7" ht="30" customHeight="1">
      <c r="A68" s="424" t="s">
        <v>2133</v>
      </c>
      <c r="B68" s="414" t="s">
        <v>1023</v>
      </c>
      <c r="C68" s="34" t="s">
        <v>49</v>
      </c>
      <c r="D68" s="426">
        <v>171</v>
      </c>
      <c r="E68" s="588"/>
      <c r="F68" s="433">
        <f t="shared" si="0"/>
        <v>0</v>
      </c>
      <c r="G68" s="416"/>
    </row>
    <row r="69" spans="1:7" ht="27">
      <c r="A69" s="424" t="s">
        <v>2134</v>
      </c>
      <c r="B69" s="414" t="s">
        <v>1034</v>
      </c>
      <c r="C69" s="34" t="s">
        <v>76</v>
      </c>
      <c r="D69" s="426">
        <v>8</v>
      </c>
      <c r="E69" s="588"/>
      <c r="F69" s="433">
        <f t="shared" si="0"/>
        <v>0</v>
      </c>
      <c r="G69" s="416"/>
    </row>
    <row r="70" spans="1:7" ht="20.25" customHeight="1">
      <c r="A70" s="424" t="s">
        <v>2135</v>
      </c>
      <c r="B70" s="414" t="s">
        <v>601</v>
      </c>
      <c r="C70" s="31" t="s">
        <v>77</v>
      </c>
      <c r="D70" s="425">
        <v>6</v>
      </c>
      <c r="E70" s="588"/>
      <c r="F70" s="433">
        <f t="shared" si="0"/>
        <v>0</v>
      </c>
      <c r="G70" s="416"/>
    </row>
    <row r="71" spans="1:7" s="213" customFormat="1" ht="32.25" customHeight="1">
      <c r="A71" s="373" t="s">
        <v>2136</v>
      </c>
      <c r="B71" s="272" t="s">
        <v>3080</v>
      </c>
      <c r="C71" s="31" t="s">
        <v>76</v>
      </c>
      <c r="D71" s="427">
        <v>3</v>
      </c>
      <c r="E71" s="587"/>
      <c r="F71" s="433">
        <f t="shared" si="0"/>
        <v>0</v>
      </c>
      <c r="G71" s="416"/>
    </row>
    <row r="72" spans="1:7" s="213" customFormat="1" ht="14.25" thickBot="1">
      <c r="A72" s="389"/>
      <c r="B72" s="390"/>
      <c r="C72" s="391"/>
      <c r="D72" s="392"/>
      <c r="E72" s="393"/>
      <c r="F72" s="434"/>
    </row>
    <row r="73" spans="1:7" s="213" customFormat="1" ht="15.75" customHeight="1" thickBot="1">
      <c r="A73" s="689" t="s">
        <v>2097</v>
      </c>
      <c r="B73" s="690"/>
      <c r="C73" s="690"/>
      <c r="D73" s="690"/>
      <c r="E73" s="398"/>
      <c r="F73" s="507">
        <f>ROUND(SUM(F3:F71),0)</f>
        <v>0</v>
      </c>
    </row>
  </sheetData>
  <sheetProtection algorithmName="SHA-512" hashValue="MIeZfLiGbJanvP7lDJmXRQme3g4tYDbQk7VOA9pasMaqxViuJ2z5a6A3mI9IfxyUrX+p3n8/k8uqwymi5hUtVQ==" saltValue="vy8kAMkRaiGncUCQkWYSEg==" spinCount="100000" sheet="1" objects="1" scenarios="1"/>
  <mergeCells count="5">
    <mergeCell ref="A2:F2"/>
    <mergeCell ref="A3:F3"/>
    <mergeCell ref="B6:F6"/>
    <mergeCell ref="B58:E58"/>
    <mergeCell ref="A73:D73"/>
  </mergeCells>
  <printOptions horizontalCentered="1" verticalCentered="1"/>
  <pageMargins left="0.78740157480314965" right="0.78740157480314965" top="0.98425196850393704" bottom="0.78740157480314965" header="0.31496062992125984" footer="0.31496062992125984"/>
  <pageSetup scale="57" orientation="portrait" r:id="rId1"/>
  <headerFooter>
    <oddHeader>&amp;L&amp;G&amp;C&amp;G&amp;R&amp;G</oddHeader>
  </headerFooter>
  <rowBreaks count="1" manualBreakCount="1">
    <brk id="40" max="7" man="1"/>
  </rowBreaks>
  <drawing r:id="rId2"/>
  <legacyDrawingHF r:id="rId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8"/>
  <sheetViews>
    <sheetView view="pageBreakPreview" zoomScaleSheetLayoutView="100" workbookViewId="0">
      <selection activeCell="B12" sqref="B12"/>
    </sheetView>
  </sheetViews>
  <sheetFormatPr baseColWidth="10" defaultColWidth="10.85546875" defaultRowHeight="13.5"/>
  <cols>
    <col min="1" max="1" width="6.28515625" style="38" customWidth="1"/>
    <col min="2" max="2" width="31.28515625" style="38" customWidth="1"/>
    <col min="3" max="3" width="3.7109375" style="27" customWidth="1"/>
    <col min="4" max="4" width="5.140625" style="96" customWidth="1"/>
    <col min="5" max="5" width="9.85546875" style="38" customWidth="1"/>
    <col min="6" max="6" width="12.7109375" style="38" customWidth="1"/>
    <col min="7" max="16384" width="10.85546875" style="38"/>
  </cols>
  <sheetData>
    <row r="2" spans="1:7" ht="13.5" customHeight="1">
      <c r="A2" s="648" t="s">
        <v>111</v>
      </c>
      <c r="B2" s="649"/>
      <c r="C2" s="649"/>
      <c r="D2" s="649"/>
      <c r="E2" s="649"/>
      <c r="F2" s="649"/>
    </row>
    <row r="3" spans="1:7" ht="17.25" customHeight="1">
      <c r="A3" s="650" t="s">
        <v>117</v>
      </c>
      <c r="B3" s="651"/>
      <c r="C3" s="651"/>
      <c r="D3" s="651"/>
      <c r="E3" s="651"/>
      <c r="F3" s="651"/>
    </row>
    <row r="4" spans="1:7" ht="8.25" customHeight="1"/>
    <row r="5" spans="1:7">
      <c r="A5" s="28" t="s">
        <v>118</v>
      </c>
      <c r="B5" s="28" t="s">
        <v>114</v>
      </c>
      <c r="C5" s="28" t="s">
        <v>1953</v>
      </c>
      <c r="D5" s="91" t="s">
        <v>3160</v>
      </c>
      <c r="E5" s="28" t="s">
        <v>120</v>
      </c>
      <c r="F5" s="28" t="s">
        <v>121</v>
      </c>
    </row>
    <row r="6" spans="1:7" s="79" customFormat="1">
      <c r="A6" s="30" t="s">
        <v>1303</v>
      </c>
      <c r="B6" s="660" t="s">
        <v>109</v>
      </c>
      <c r="C6" s="660"/>
      <c r="D6" s="660"/>
      <c r="E6" s="660"/>
      <c r="F6" s="660"/>
    </row>
    <row r="7" spans="1:7">
      <c r="A7" s="59" t="s">
        <v>1316</v>
      </c>
      <c r="B7" s="162" t="s">
        <v>39</v>
      </c>
      <c r="C7" s="34"/>
      <c r="D7" s="142"/>
      <c r="E7" s="178"/>
      <c r="F7" s="44"/>
    </row>
    <row r="8" spans="1:7" ht="43.5" customHeight="1">
      <c r="A8" s="56" t="s">
        <v>1317</v>
      </c>
      <c r="B8" s="164" t="s">
        <v>2550</v>
      </c>
      <c r="C8" s="34" t="s">
        <v>41</v>
      </c>
      <c r="D8" s="142">
        <v>1834</v>
      </c>
      <c r="E8" s="535"/>
      <c r="F8" s="45">
        <f>ROUND(D8*E8,0)</f>
        <v>0</v>
      </c>
      <c r="G8" s="155"/>
    </row>
    <row r="9" spans="1:7">
      <c r="A9" s="56" t="s">
        <v>1318</v>
      </c>
      <c r="B9" s="164" t="s">
        <v>2486</v>
      </c>
      <c r="C9" s="34" t="s">
        <v>41</v>
      </c>
      <c r="D9" s="142">
        <v>459</v>
      </c>
      <c r="E9" s="535"/>
      <c r="F9" s="45">
        <f t="shared" ref="F9:F66" si="0">ROUND(D9*E9,0)</f>
        <v>0</v>
      </c>
      <c r="G9" s="155"/>
    </row>
    <row r="10" spans="1:7" ht="27">
      <c r="A10" s="56" t="s">
        <v>1319</v>
      </c>
      <c r="B10" s="56" t="s">
        <v>3212</v>
      </c>
      <c r="C10" s="31" t="s">
        <v>41</v>
      </c>
      <c r="D10" s="92">
        <v>688</v>
      </c>
      <c r="E10" s="535"/>
      <c r="F10" s="45">
        <f t="shared" si="0"/>
        <v>0</v>
      </c>
      <c r="G10" s="155"/>
    </row>
    <row r="11" spans="1:7" ht="27">
      <c r="A11" s="56" t="s">
        <v>1320</v>
      </c>
      <c r="B11" s="56" t="s">
        <v>3213</v>
      </c>
      <c r="C11" s="31" t="s">
        <v>41</v>
      </c>
      <c r="D11" s="92">
        <v>459</v>
      </c>
      <c r="E11" s="535"/>
      <c r="F11" s="45">
        <f t="shared" si="0"/>
        <v>0</v>
      </c>
      <c r="G11" s="155"/>
    </row>
    <row r="12" spans="1:7" ht="31.5" customHeight="1">
      <c r="A12" s="56" t="s">
        <v>1321</v>
      </c>
      <c r="B12" s="44" t="s">
        <v>2942</v>
      </c>
      <c r="C12" s="31" t="s">
        <v>41</v>
      </c>
      <c r="D12" s="92">
        <v>587</v>
      </c>
      <c r="E12" s="535"/>
      <c r="F12" s="45">
        <f t="shared" si="0"/>
        <v>0</v>
      </c>
      <c r="G12" s="155"/>
    </row>
    <row r="13" spans="1:7">
      <c r="A13" s="43" t="s">
        <v>1322</v>
      </c>
      <c r="B13" s="43" t="s">
        <v>939</v>
      </c>
      <c r="C13" s="31"/>
      <c r="D13" s="92"/>
      <c r="E13" s="535"/>
      <c r="F13" s="45"/>
      <c r="G13" s="155"/>
    </row>
    <row r="14" spans="1:7" ht="27" customHeight="1">
      <c r="A14" s="56" t="s">
        <v>1323</v>
      </c>
      <c r="B14" s="56" t="s">
        <v>944</v>
      </c>
      <c r="C14" s="34" t="s">
        <v>77</v>
      </c>
      <c r="D14" s="142">
        <v>1162</v>
      </c>
      <c r="E14" s="535"/>
      <c r="F14" s="45">
        <f t="shared" si="0"/>
        <v>0</v>
      </c>
      <c r="G14" s="155"/>
    </row>
    <row r="15" spans="1:7" ht="27">
      <c r="A15" s="56" t="s">
        <v>1324</v>
      </c>
      <c r="B15" s="56" t="s">
        <v>1155</v>
      </c>
      <c r="C15" s="34" t="s">
        <v>77</v>
      </c>
      <c r="D15" s="142">
        <v>401</v>
      </c>
      <c r="E15" s="535"/>
      <c r="F15" s="45">
        <f t="shared" si="0"/>
        <v>0</v>
      </c>
      <c r="G15" s="155"/>
    </row>
    <row r="16" spans="1:7" ht="27">
      <c r="A16" s="56" t="s">
        <v>1325</v>
      </c>
      <c r="B16" s="56" t="s">
        <v>945</v>
      </c>
      <c r="C16" s="34" t="s">
        <v>76</v>
      </c>
      <c r="D16" s="142">
        <v>40</v>
      </c>
      <c r="E16" s="535"/>
      <c r="F16" s="45">
        <f t="shared" si="0"/>
        <v>0</v>
      </c>
      <c r="G16" s="155"/>
    </row>
    <row r="17" spans="1:7" ht="32.25" customHeight="1">
      <c r="A17" s="56" t="s">
        <v>1326</v>
      </c>
      <c r="B17" s="56" t="s">
        <v>948</v>
      </c>
      <c r="C17" s="34" t="s">
        <v>77</v>
      </c>
      <c r="D17" s="142">
        <v>1162</v>
      </c>
      <c r="E17" s="535"/>
      <c r="F17" s="45">
        <f t="shared" si="0"/>
        <v>0</v>
      </c>
      <c r="G17" s="155"/>
    </row>
    <row r="18" spans="1:7">
      <c r="A18" s="59" t="s">
        <v>1327</v>
      </c>
      <c r="B18" s="59" t="s">
        <v>937</v>
      </c>
      <c r="C18" s="34"/>
      <c r="D18" s="142"/>
      <c r="E18" s="535"/>
      <c r="F18" s="45"/>
      <c r="G18" s="155"/>
    </row>
    <row r="19" spans="1:7" ht="32.25" customHeight="1">
      <c r="A19" s="44" t="s">
        <v>1328</v>
      </c>
      <c r="B19" s="436" t="s">
        <v>2109</v>
      </c>
      <c r="C19" s="31" t="s">
        <v>49</v>
      </c>
      <c r="D19" s="32">
        <v>4586</v>
      </c>
      <c r="E19" s="535"/>
      <c r="F19" s="45">
        <f t="shared" si="0"/>
        <v>0</v>
      </c>
      <c r="G19" s="155"/>
    </row>
    <row r="20" spans="1:7">
      <c r="A20" s="43" t="s">
        <v>1329</v>
      </c>
      <c r="B20" s="43" t="s">
        <v>938</v>
      </c>
      <c r="C20" s="31"/>
      <c r="D20" s="32"/>
      <c r="E20" s="535"/>
      <c r="F20" s="45"/>
      <c r="G20" s="155"/>
    </row>
    <row r="21" spans="1:7" ht="17.25" customHeight="1">
      <c r="A21" s="44" t="s">
        <v>1330</v>
      </c>
      <c r="B21" s="44" t="s">
        <v>946</v>
      </c>
      <c r="C21" s="31" t="s">
        <v>49</v>
      </c>
      <c r="D21" s="32">
        <v>752</v>
      </c>
      <c r="E21" s="535"/>
      <c r="F21" s="45">
        <f t="shared" si="0"/>
        <v>0</v>
      </c>
      <c r="G21" s="155"/>
    </row>
    <row r="22" spans="1:7" ht="30" customHeight="1">
      <c r="A22" s="44" t="s">
        <v>1331</v>
      </c>
      <c r="B22" s="44" t="s">
        <v>940</v>
      </c>
      <c r="C22" s="31" t="s">
        <v>49</v>
      </c>
      <c r="D22" s="32">
        <v>426</v>
      </c>
      <c r="E22" s="535"/>
      <c r="F22" s="45">
        <f t="shared" si="0"/>
        <v>0</v>
      </c>
      <c r="G22" s="155"/>
    </row>
    <row r="23" spans="1:7">
      <c r="A23" s="44" t="s">
        <v>1332</v>
      </c>
      <c r="B23" s="44" t="s">
        <v>941</v>
      </c>
      <c r="C23" s="31" t="s">
        <v>49</v>
      </c>
      <c r="D23" s="32">
        <v>426</v>
      </c>
      <c r="E23" s="535"/>
      <c r="F23" s="45">
        <f t="shared" si="0"/>
        <v>0</v>
      </c>
      <c r="G23" s="155"/>
    </row>
    <row r="24" spans="1:7">
      <c r="A24" s="44" t="s">
        <v>1333</v>
      </c>
      <c r="B24" s="44" t="s">
        <v>1190</v>
      </c>
      <c r="C24" s="31" t="s">
        <v>49</v>
      </c>
      <c r="D24" s="32">
        <v>326</v>
      </c>
      <c r="E24" s="535"/>
      <c r="F24" s="45">
        <f t="shared" si="0"/>
        <v>0</v>
      </c>
      <c r="G24" s="155"/>
    </row>
    <row r="25" spans="1:7">
      <c r="A25" s="43" t="s">
        <v>1334</v>
      </c>
      <c r="B25" s="43" t="s">
        <v>942</v>
      </c>
      <c r="C25" s="31"/>
      <c r="D25" s="32"/>
      <c r="E25" s="535"/>
      <c r="F25" s="45"/>
      <c r="G25" s="155"/>
    </row>
    <row r="26" spans="1:7" ht="40.5">
      <c r="A26" s="44" t="s">
        <v>1335</v>
      </c>
      <c r="B26" s="44" t="s">
        <v>1315</v>
      </c>
      <c r="C26" s="31" t="s">
        <v>49</v>
      </c>
      <c r="D26" s="32">
        <v>2926</v>
      </c>
      <c r="E26" s="535"/>
      <c r="F26" s="45">
        <f t="shared" si="0"/>
        <v>0</v>
      </c>
      <c r="G26" s="155"/>
    </row>
    <row r="27" spans="1:7" ht="54">
      <c r="A27" s="44" t="s">
        <v>1336</v>
      </c>
      <c r="B27" s="44" t="s">
        <v>1156</v>
      </c>
      <c r="C27" s="31" t="s">
        <v>76</v>
      </c>
      <c r="D27" s="32">
        <v>7</v>
      </c>
      <c r="E27" s="535"/>
      <c r="F27" s="45">
        <f t="shared" si="0"/>
        <v>0</v>
      </c>
      <c r="G27" s="155"/>
    </row>
    <row r="28" spans="1:7" ht="54">
      <c r="A28" s="44" t="s">
        <v>1337</v>
      </c>
      <c r="B28" s="44" t="s">
        <v>1157</v>
      </c>
      <c r="C28" s="31" t="s">
        <v>76</v>
      </c>
      <c r="D28" s="32">
        <v>1</v>
      </c>
      <c r="E28" s="535"/>
      <c r="F28" s="45">
        <f t="shared" si="0"/>
        <v>0</v>
      </c>
      <c r="G28" s="155"/>
    </row>
    <row r="29" spans="1:7" ht="37.5" customHeight="1">
      <c r="A29" s="44" t="s">
        <v>1338</v>
      </c>
      <c r="B29" s="44" t="s">
        <v>1191</v>
      </c>
      <c r="C29" s="31" t="s">
        <v>76</v>
      </c>
      <c r="D29" s="32">
        <v>370</v>
      </c>
      <c r="E29" s="535"/>
      <c r="F29" s="45">
        <f t="shared" si="0"/>
        <v>0</v>
      </c>
      <c r="G29" s="155"/>
    </row>
    <row r="30" spans="1:7" ht="54">
      <c r="A30" s="44" t="s">
        <v>1339</v>
      </c>
      <c r="B30" s="44" t="s">
        <v>1158</v>
      </c>
      <c r="C30" s="31" t="s">
        <v>76</v>
      </c>
      <c r="D30" s="32">
        <v>29</v>
      </c>
      <c r="E30" s="535"/>
      <c r="F30" s="45">
        <f t="shared" si="0"/>
        <v>0</v>
      </c>
      <c r="G30" s="155"/>
    </row>
    <row r="31" spans="1:7" ht="54">
      <c r="A31" s="44" t="s">
        <v>1340</v>
      </c>
      <c r="B31" s="44" t="s">
        <v>1159</v>
      </c>
      <c r="C31" s="31" t="s">
        <v>76</v>
      </c>
      <c r="D31" s="32">
        <v>1</v>
      </c>
      <c r="E31" s="535"/>
      <c r="F31" s="45">
        <f t="shared" si="0"/>
        <v>0</v>
      </c>
      <c r="G31" s="155"/>
    </row>
    <row r="32" spans="1:7" ht="54">
      <c r="A32" s="44" t="s">
        <v>1341</v>
      </c>
      <c r="B32" s="44" t="s">
        <v>1192</v>
      </c>
      <c r="C32" s="31" t="s">
        <v>76</v>
      </c>
      <c r="D32" s="32">
        <v>26</v>
      </c>
      <c r="E32" s="535"/>
      <c r="F32" s="45">
        <f t="shared" si="0"/>
        <v>0</v>
      </c>
      <c r="G32" s="155"/>
    </row>
    <row r="33" spans="1:7">
      <c r="A33" s="43" t="s">
        <v>1342</v>
      </c>
      <c r="B33" s="43" t="s">
        <v>171</v>
      </c>
      <c r="C33" s="31"/>
      <c r="D33" s="92"/>
      <c r="E33" s="535"/>
      <c r="F33" s="45"/>
      <c r="G33" s="155"/>
    </row>
    <row r="34" spans="1:7" ht="80.25" customHeight="1">
      <c r="A34" s="44" t="s">
        <v>1343</v>
      </c>
      <c r="B34" s="93" t="s">
        <v>934</v>
      </c>
      <c r="C34" s="31" t="s">
        <v>77</v>
      </c>
      <c r="D34" s="32">
        <v>980</v>
      </c>
      <c r="E34" s="535"/>
      <c r="F34" s="45">
        <f t="shared" si="0"/>
        <v>0</v>
      </c>
      <c r="G34" s="155"/>
    </row>
    <row r="35" spans="1:7">
      <c r="A35" s="44" t="s">
        <v>1344</v>
      </c>
      <c r="B35" s="44" t="s">
        <v>935</v>
      </c>
      <c r="C35" s="31" t="s">
        <v>77</v>
      </c>
      <c r="D35" s="32">
        <v>100</v>
      </c>
      <c r="E35" s="535"/>
      <c r="F35" s="45">
        <f t="shared" si="0"/>
        <v>0</v>
      </c>
      <c r="G35" s="155"/>
    </row>
    <row r="36" spans="1:7" ht="53.25" customHeight="1">
      <c r="A36" s="44" t="s">
        <v>1345</v>
      </c>
      <c r="B36" s="56" t="s">
        <v>936</v>
      </c>
      <c r="C36" s="31" t="s">
        <v>77</v>
      </c>
      <c r="D36" s="92">
        <v>50</v>
      </c>
      <c r="E36" s="535"/>
      <c r="F36" s="45">
        <f t="shared" si="0"/>
        <v>0</v>
      </c>
      <c r="G36" s="155"/>
    </row>
    <row r="37" spans="1:7" ht="53.25" customHeight="1">
      <c r="A37" s="44" t="s">
        <v>1346</v>
      </c>
      <c r="B37" s="56" t="s">
        <v>2551</v>
      </c>
      <c r="C37" s="31" t="s">
        <v>76</v>
      </c>
      <c r="D37" s="92">
        <v>1</v>
      </c>
      <c r="E37" s="535"/>
      <c r="F37" s="45">
        <f t="shared" si="0"/>
        <v>0</v>
      </c>
      <c r="G37" s="155"/>
    </row>
    <row r="38" spans="1:7" ht="53.25" customHeight="1">
      <c r="A38" s="44" t="s">
        <v>1347</v>
      </c>
      <c r="B38" s="56" t="s">
        <v>2552</v>
      </c>
      <c r="C38" s="31" t="s">
        <v>76</v>
      </c>
      <c r="D38" s="92">
        <v>1</v>
      </c>
      <c r="E38" s="535"/>
      <c r="F38" s="45">
        <f t="shared" si="0"/>
        <v>0</v>
      </c>
      <c r="G38" s="155"/>
    </row>
    <row r="39" spans="1:7">
      <c r="A39" s="43" t="s">
        <v>1348</v>
      </c>
      <c r="B39" s="43" t="s">
        <v>943</v>
      </c>
      <c r="C39" s="31"/>
      <c r="D39" s="92">
        <v>0</v>
      </c>
      <c r="E39" s="535"/>
      <c r="F39" s="45">
        <f t="shared" si="0"/>
        <v>0</v>
      </c>
      <c r="G39" s="155"/>
    </row>
    <row r="40" spans="1:7" ht="27.75" customHeight="1">
      <c r="A40" s="44" t="s">
        <v>1349</v>
      </c>
      <c r="B40" s="437" t="s">
        <v>1193</v>
      </c>
      <c r="C40" s="31" t="s">
        <v>77</v>
      </c>
      <c r="D40" s="92">
        <v>1162</v>
      </c>
      <c r="E40" s="535"/>
      <c r="F40" s="45">
        <f t="shared" si="0"/>
        <v>0</v>
      </c>
      <c r="G40" s="155"/>
    </row>
    <row r="41" spans="1:7" ht="27">
      <c r="A41" s="44" t="s">
        <v>1350</v>
      </c>
      <c r="B41" s="437" t="s">
        <v>1194</v>
      </c>
      <c r="C41" s="31" t="s">
        <v>77</v>
      </c>
      <c r="D41" s="92">
        <v>515</v>
      </c>
      <c r="E41" s="535"/>
      <c r="F41" s="45">
        <f t="shared" si="0"/>
        <v>0</v>
      </c>
      <c r="G41" s="155"/>
    </row>
    <row r="42" spans="1:7" ht="27">
      <c r="A42" s="44" t="s">
        <v>1351</v>
      </c>
      <c r="B42" s="437" t="s">
        <v>1195</v>
      </c>
      <c r="C42" s="31" t="s">
        <v>77</v>
      </c>
      <c r="D42" s="92">
        <v>90</v>
      </c>
      <c r="E42" s="535"/>
      <c r="F42" s="45">
        <f t="shared" si="0"/>
        <v>0</v>
      </c>
      <c r="G42" s="155"/>
    </row>
    <row r="43" spans="1:7" ht="40.5">
      <c r="A43" s="44" t="s">
        <v>1352</v>
      </c>
      <c r="B43" s="437" t="s">
        <v>1196</v>
      </c>
      <c r="C43" s="31" t="s">
        <v>76</v>
      </c>
      <c r="D43" s="92">
        <v>70</v>
      </c>
      <c r="E43" s="535"/>
      <c r="F43" s="45">
        <f t="shared" si="0"/>
        <v>0</v>
      </c>
      <c r="G43" s="155"/>
    </row>
    <row r="44" spans="1:7" ht="27">
      <c r="A44" s="44" t="s">
        <v>1353</v>
      </c>
      <c r="B44" s="437" t="s">
        <v>1197</v>
      </c>
      <c r="C44" s="31" t="s">
        <v>76</v>
      </c>
      <c r="D44" s="92">
        <v>21</v>
      </c>
      <c r="E44" s="535"/>
      <c r="F44" s="45">
        <f t="shared" si="0"/>
        <v>0</v>
      </c>
      <c r="G44" s="155"/>
    </row>
    <row r="45" spans="1:7" ht="27">
      <c r="A45" s="44" t="s">
        <v>1354</v>
      </c>
      <c r="B45" s="437" t="s">
        <v>1198</v>
      </c>
      <c r="C45" s="31" t="s">
        <v>49</v>
      </c>
      <c r="D45" s="92">
        <v>4</v>
      </c>
      <c r="E45" s="535"/>
      <c r="F45" s="45">
        <f t="shared" si="0"/>
        <v>0</v>
      </c>
      <c r="G45" s="155"/>
    </row>
    <row r="46" spans="1:7" ht="27">
      <c r="A46" s="44" t="s">
        <v>1355</v>
      </c>
      <c r="B46" s="437" t="s">
        <v>1199</v>
      </c>
      <c r="C46" s="31" t="s">
        <v>76</v>
      </c>
      <c r="D46" s="92">
        <v>40</v>
      </c>
      <c r="E46" s="535"/>
      <c r="F46" s="45">
        <f t="shared" si="0"/>
        <v>0</v>
      </c>
      <c r="G46" s="155"/>
    </row>
    <row r="47" spans="1:7" ht="27">
      <c r="A47" s="44" t="s">
        <v>1356</v>
      </c>
      <c r="B47" s="437" t="s">
        <v>1201</v>
      </c>
      <c r="C47" s="31" t="s">
        <v>77</v>
      </c>
      <c r="D47" s="92">
        <v>88</v>
      </c>
      <c r="E47" s="535"/>
      <c r="F47" s="45">
        <f t="shared" si="0"/>
        <v>0</v>
      </c>
      <c r="G47" s="155"/>
    </row>
    <row r="48" spans="1:7">
      <c r="A48" s="43" t="s">
        <v>1357</v>
      </c>
      <c r="B48" s="438" t="s">
        <v>947</v>
      </c>
      <c r="C48" s="31"/>
      <c r="D48" s="92"/>
      <c r="E48" s="535"/>
      <c r="F48" s="45"/>
      <c r="G48" s="155"/>
    </row>
    <row r="49" spans="1:7" ht="29.25" customHeight="1">
      <c r="A49" s="56" t="s">
        <v>1358</v>
      </c>
      <c r="B49" s="164" t="s">
        <v>2480</v>
      </c>
      <c r="C49" s="34" t="s">
        <v>41</v>
      </c>
      <c r="D49" s="92">
        <v>243</v>
      </c>
      <c r="E49" s="535"/>
      <c r="F49" s="45">
        <f t="shared" si="0"/>
        <v>0</v>
      </c>
      <c r="G49" s="155"/>
    </row>
    <row r="50" spans="1:7" ht="24.75" customHeight="1">
      <c r="A50" s="56" t="s">
        <v>1359</v>
      </c>
      <c r="B50" s="56" t="s">
        <v>3211</v>
      </c>
      <c r="C50" s="31" t="s">
        <v>41</v>
      </c>
      <c r="D50" s="92">
        <v>182</v>
      </c>
      <c r="E50" s="535"/>
      <c r="F50" s="45">
        <f t="shared" si="0"/>
        <v>0</v>
      </c>
      <c r="G50" s="155"/>
    </row>
    <row r="51" spans="1:7" ht="43.5" customHeight="1">
      <c r="A51" s="56" t="s">
        <v>1360</v>
      </c>
      <c r="B51" s="164" t="s">
        <v>1160</v>
      </c>
      <c r="C51" s="31" t="s">
        <v>49</v>
      </c>
      <c r="D51" s="92">
        <v>608</v>
      </c>
      <c r="E51" s="535"/>
      <c r="F51" s="45">
        <f t="shared" si="0"/>
        <v>0</v>
      </c>
      <c r="G51" s="155"/>
    </row>
    <row r="52" spans="1:7" ht="27.75" customHeight="1">
      <c r="A52" s="56" t="s">
        <v>1361</v>
      </c>
      <c r="B52" s="56" t="s">
        <v>948</v>
      </c>
      <c r="C52" s="34" t="s">
        <v>77</v>
      </c>
      <c r="D52" s="92">
        <v>102</v>
      </c>
      <c r="E52" s="535"/>
      <c r="F52" s="45">
        <f t="shared" si="0"/>
        <v>0</v>
      </c>
      <c r="G52" s="155"/>
    </row>
    <row r="53" spans="1:7" ht="25.5" customHeight="1">
      <c r="A53" s="56" t="s">
        <v>1362</v>
      </c>
      <c r="B53" s="437" t="s">
        <v>1200</v>
      </c>
      <c r="C53" s="31" t="s">
        <v>576</v>
      </c>
      <c r="D53" s="92">
        <v>1</v>
      </c>
      <c r="E53" s="535"/>
      <c r="F53" s="45">
        <f t="shared" si="0"/>
        <v>0</v>
      </c>
      <c r="G53" s="155"/>
    </row>
    <row r="54" spans="1:7" ht="27.75" customHeight="1">
      <c r="A54" s="56" t="s">
        <v>1363</v>
      </c>
      <c r="B54" s="437" t="s">
        <v>949</v>
      </c>
      <c r="C54" s="31" t="s">
        <v>76</v>
      </c>
      <c r="D54" s="92">
        <v>1</v>
      </c>
      <c r="E54" s="535"/>
      <c r="F54" s="45">
        <f t="shared" si="0"/>
        <v>0</v>
      </c>
      <c r="G54" s="155"/>
    </row>
    <row r="55" spans="1:7">
      <c r="A55" s="43" t="s">
        <v>1364</v>
      </c>
      <c r="B55" s="438" t="s">
        <v>2116</v>
      </c>
      <c r="C55" s="31"/>
      <c r="D55" s="92"/>
      <c r="E55" s="535"/>
      <c r="F55" s="45"/>
      <c r="G55" s="155"/>
    </row>
    <row r="56" spans="1:7" ht="13.5" customHeight="1">
      <c r="A56" s="56" t="s">
        <v>1365</v>
      </c>
      <c r="B56" s="164" t="s">
        <v>2115</v>
      </c>
      <c r="C56" s="31" t="s">
        <v>41</v>
      </c>
      <c r="D56" s="92">
        <v>12</v>
      </c>
      <c r="E56" s="535"/>
      <c r="F56" s="45">
        <f t="shared" si="0"/>
        <v>0</v>
      </c>
      <c r="G56" s="155"/>
    </row>
    <row r="57" spans="1:7" ht="15" customHeight="1">
      <c r="A57" s="56" t="s">
        <v>2117</v>
      </c>
      <c r="B57" s="56" t="s">
        <v>55</v>
      </c>
      <c r="C57" s="31" t="s">
        <v>49</v>
      </c>
      <c r="D57" s="92">
        <v>6</v>
      </c>
      <c r="E57" s="535"/>
      <c r="F57" s="45">
        <f t="shared" si="0"/>
        <v>0</v>
      </c>
      <c r="G57" s="155"/>
    </row>
    <row r="58" spans="1:7" ht="27" customHeight="1">
      <c r="A58" s="56" t="s">
        <v>2118</v>
      </c>
      <c r="B58" s="164" t="s">
        <v>2137</v>
      </c>
      <c r="C58" s="34" t="s">
        <v>41</v>
      </c>
      <c r="D58" s="92">
        <v>2</v>
      </c>
      <c r="E58" s="535"/>
      <c r="F58" s="45">
        <f t="shared" si="0"/>
        <v>0</v>
      </c>
      <c r="G58" s="155"/>
    </row>
    <row r="59" spans="1:7" ht="23.25" customHeight="1">
      <c r="A59" s="56" t="s">
        <v>2119</v>
      </c>
      <c r="B59" s="164" t="s">
        <v>2138</v>
      </c>
      <c r="C59" s="34" t="s">
        <v>41</v>
      </c>
      <c r="D59" s="142">
        <v>3</v>
      </c>
      <c r="E59" s="535"/>
      <c r="F59" s="45">
        <f t="shared" si="0"/>
        <v>0</v>
      </c>
      <c r="G59" s="155"/>
    </row>
    <row r="60" spans="1:7" ht="25.5" customHeight="1">
      <c r="A60" s="56" t="s">
        <v>2120</v>
      </c>
      <c r="B60" s="164" t="s">
        <v>2139</v>
      </c>
      <c r="C60" s="34" t="s">
        <v>41</v>
      </c>
      <c r="D60" s="142">
        <v>2</v>
      </c>
      <c r="E60" s="535"/>
      <c r="F60" s="45">
        <f t="shared" si="0"/>
        <v>0</v>
      </c>
      <c r="G60" s="155"/>
    </row>
    <row r="61" spans="1:7" ht="19.5" customHeight="1">
      <c r="A61" s="56" t="s">
        <v>2121</v>
      </c>
      <c r="B61" s="56" t="s">
        <v>1017</v>
      </c>
      <c r="C61" s="31" t="s">
        <v>77</v>
      </c>
      <c r="D61" s="92">
        <v>10</v>
      </c>
      <c r="E61" s="535"/>
      <c r="F61" s="45">
        <f t="shared" si="0"/>
        <v>0</v>
      </c>
      <c r="G61" s="155"/>
    </row>
    <row r="62" spans="1:7" ht="18" customHeight="1">
      <c r="A62" s="56" t="s">
        <v>2123</v>
      </c>
      <c r="B62" s="56" t="s">
        <v>608</v>
      </c>
      <c r="C62" s="31" t="s">
        <v>58</v>
      </c>
      <c r="D62" s="92">
        <v>450</v>
      </c>
      <c r="E62" s="535"/>
      <c r="F62" s="45">
        <f t="shared" si="0"/>
        <v>0</v>
      </c>
      <c r="G62" s="155"/>
    </row>
    <row r="63" spans="1:7" ht="27" customHeight="1">
      <c r="A63" s="56" t="s">
        <v>2140</v>
      </c>
      <c r="B63" s="44" t="s">
        <v>1188</v>
      </c>
      <c r="C63" s="34" t="s">
        <v>76</v>
      </c>
      <c r="D63" s="142">
        <v>1</v>
      </c>
      <c r="E63" s="535"/>
      <c r="F63" s="45">
        <f t="shared" si="0"/>
        <v>0</v>
      </c>
      <c r="G63" s="155"/>
    </row>
    <row r="64" spans="1:7" ht="21.75" customHeight="1">
      <c r="A64" s="56" t="s">
        <v>2141</v>
      </c>
      <c r="B64" s="44" t="s">
        <v>2122</v>
      </c>
      <c r="C64" s="34" t="s">
        <v>77</v>
      </c>
      <c r="D64" s="142">
        <v>1</v>
      </c>
      <c r="E64" s="535"/>
      <c r="F64" s="45">
        <f t="shared" si="0"/>
        <v>0</v>
      </c>
      <c r="G64" s="155"/>
    </row>
    <row r="65" spans="1:7">
      <c r="A65" s="43" t="s">
        <v>2113</v>
      </c>
      <c r="B65" s="160" t="s">
        <v>240</v>
      </c>
      <c r="C65" s="43"/>
      <c r="D65" s="29"/>
      <c r="E65" s="535"/>
      <c r="F65" s="45"/>
      <c r="G65" s="155"/>
    </row>
    <row r="66" spans="1:7" ht="16.5" customHeight="1">
      <c r="A66" s="44" t="s">
        <v>2114</v>
      </c>
      <c r="B66" s="93" t="s">
        <v>352</v>
      </c>
      <c r="C66" s="31" t="s">
        <v>49</v>
      </c>
      <c r="D66" s="92">
        <v>9282</v>
      </c>
      <c r="E66" s="535"/>
      <c r="F66" s="45">
        <f t="shared" si="0"/>
        <v>0</v>
      </c>
      <c r="G66" s="155"/>
    </row>
    <row r="67" spans="1:7" ht="14.25" thickBot="1"/>
    <row r="68" spans="1:7" s="213" customFormat="1" ht="14.25" thickBot="1">
      <c r="A68" s="394"/>
      <c r="B68" s="395" t="s">
        <v>1366</v>
      </c>
      <c r="C68" s="396"/>
      <c r="D68" s="397"/>
      <c r="E68" s="398"/>
      <c r="F68" s="87">
        <f>ROUND(SUM(F6:F66),0)</f>
        <v>0</v>
      </c>
    </row>
  </sheetData>
  <sheetProtection algorithmName="SHA-512" hashValue="Kox0Kf2H6OHP2qE7D9TQBAD9pCFPhEtxM4BtcM6T33NRjIXYKYitLANxSyZY6oK9vehu84HApHgp7nWU/FZoRw==" saltValue="1lTzSSdzVssuZy1Xgj4bVg==" spinCount="100000" sheet="1" objects="1" scenarios="1"/>
  <mergeCells count="3">
    <mergeCell ref="A2:F2"/>
    <mergeCell ref="A3:F3"/>
    <mergeCell ref="B6:F6"/>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rowBreaks count="1" manualBreakCount="1">
    <brk id="33" max="7" man="1"/>
  </rowBreaks>
  <drawing r:id="rId2"/>
  <legacyDrawingHF r:id="rId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SheetLayoutView="100" workbookViewId="0">
      <selection activeCell="B8" sqref="B8"/>
    </sheetView>
  </sheetViews>
  <sheetFormatPr baseColWidth="10" defaultColWidth="10.85546875" defaultRowHeight="13.5"/>
  <cols>
    <col min="1" max="1" width="7" style="38" customWidth="1"/>
    <col min="2" max="2" width="29.85546875" style="38" customWidth="1"/>
    <col min="3" max="3" width="7.42578125" style="27" bestFit="1" customWidth="1"/>
    <col min="4" max="4" width="4.7109375" style="96" customWidth="1"/>
    <col min="5" max="5" width="12.7109375" style="38" customWidth="1"/>
    <col min="6" max="6" width="17.28515625" style="38" customWidth="1"/>
    <col min="7" max="7" width="10.85546875" style="38"/>
    <col min="8" max="8" width="41" style="38" customWidth="1"/>
    <col min="9" max="16384" width="10.85546875" style="38"/>
  </cols>
  <sheetData>
    <row r="1" spans="1:6" ht="14.25" thickBot="1"/>
    <row r="2" spans="1:6" ht="41.25" customHeight="1" thickBot="1">
      <c r="A2" s="646" t="s">
        <v>111</v>
      </c>
      <c r="B2" s="647"/>
      <c r="C2" s="647"/>
      <c r="D2" s="647"/>
      <c r="E2" s="647"/>
      <c r="F2" s="694"/>
    </row>
    <row r="3" spans="1:6" ht="14.25" thickBot="1">
      <c r="A3" s="194"/>
      <c r="C3" s="38"/>
      <c r="D3" s="36"/>
    </row>
    <row r="4" spans="1:6" ht="14.25" thickBot="1">
      <c r="A4" s="646" t="s">
        <v>117</v>
      </c>
      <c r="B4" s="647"/>
      <c r="C4" s="647"/>
      <c r="D4" s="647"/>
      <c r="E4" s="647"/>
      <c r="F4" s="694"/>
    </row>
    <row r="5" spans="1:6" ht="14.25" thickBot="1"/>
    <row r="6" spans="1:6" ht="40.5">
      <c r="A6" s="439" t="s">
        <v>118</v>
      </c>
      <c r="B6" s="440" t="s">
        <v>114</v>
      </c>
      <c r="C6" s="440" t="s">
        <v>119</v>
      </c>
      <c r="D6" s="441" t="s">
        <v>209</v>
      </c>
      <c r="E6" s="440" t="s">
        <v>120</v>
      </c>
      <c r="F6" s="442" t="s">
        <v>121</v>
      </c>
    </row>
    <row r="7" spans="1:6">
      <c r="A7" s="443" t="s">
        <v>1375</v>
      </c>
      <c r="B7" s="444" t="s">
        <v>2941</v>
      </c>
      <c r="C7" s="445"/>
      <c r="D7" s="446"/>
      <c r="E7" s="447"/>
      <c r="F7" s="448"/>
    </row>
    <row r="8" spans="1:6">
      <c r="A8" s="449" t="s">
        <v>1376</v>
      </c>
      <c r="B8" s="450" t="s">
        <v>2614</v>
      </c>
      <c r="C8" s="451" t="s">
        <v>76</v>
      </c>
      <c r="D8" s="452">
        <v>1</v>
      </c>
      <c r="E8" s="603"/>
      <c r="F8" s="453">
        <f>D8*E8</f>
        <v>0</v>
      </c>
    </row>
    <row r="9" spans="1:6">
      <c r="A9" s="449" t="s">
        <v>1377</v>
      </c>
      <c r="B9" s="450" t="s">
        <v>2149</v>
      </c>
      <c r="C9" s="451" t="s">
        <v>2615</v>
      </c>
      <c r="D9" s="452">
        <v>2</v>
      </c>
      <c r="E9" s="603"/>
      <c r="F9" s="453">
        <f>D9*E9</f>
        <v>0</v>
      </c>
    </row>
    <row r="10" spans="1:6">
      <c r="A10" s="449" t="s">
        <v>1378</v>
      </c>
      <c r="B10" s="450" t="s">
        <v>2148</v>
      </c>
      <c r="C10" s="451" t="s">
        <v>76</v>
      </c>
      <c r="D10" s="452">
        <v>1</v>
      </c>
      <c r="E10" s="604"/>
      <c r="F10" s="453">
        <f t="shared" ref="F10" si="0">D10*E10</f>
        <v>0</v>
      </c>
    </row>
    <row r="11" spans="1:6" ht="14.25" thickBot="1">
      <c r="A11" s="454"/>
      <c r="B11" s="455"/>
      <c r="C11" s="456"/>
      <c r="D11" s="457"/>
      <c r="E11" s="455"/>
      <c r="F11" s="458"/>
    </row>
    <row r="12" spans="1:6" ht="15.75" customHeight="1" thickBot="1">
      <c r="A12" s="646" t="s">
        <v>2144</v>
      </c>
      <c r="B12" s="647"/>
      <c r="C12" s="647"/>
      <c r="D12" s="647"/>
      <c r="E12" s="647"/>
      <c r="F12" s="459">
        <f>SUM(F8:F11)</f>
        <v>0</v>
      </c>
    </row>
  </sheetData>
  <sheetProtection algorithmName="SHA-512" hashValue="3y4cGDAiyudGytwuiZA9pRCEhfUOWdgItSVHGTlJIToR2J9rmnQ1YLrEUm/4lOX0DfE04EJTBcHcg2uzT6U+qw==" saltValue="y1mNQaI86cw1jo/1KcnJAQ==" spinCount="100000" sheet="1" objects="1" scenarios="1"/>
  <mergeCells count="3">
    <mergeCell ref="A2:F2"/>
    <mergeCell ref="A4:F4"/>
    <mergeCell ref="A12:E12"/>
  </mergeCells>
  <printOptions horizontalCentered="1" verticalCentered="1"/>
  <pageMargins left="0.78740157480314965" right="0.78740157480314965" top="0.98425196850393704" bottom="0.78740157480314965" header="0.31496062992125984" footer="0.31496062992125984"/>
  <pageSetup scale="75" orientation="portrait" r:id="rId1"/>
  <headerFooter>
    <oddHeader>&amp;L&amp;G&amp;C&amp;G&amp;R&amp;G</oddHeader>
  </headerFooter>
  <drawing r:id="rId2"/>
  <legacyDrawingHF r:id="rId3"/>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6"/>
  <sheetViews>
    <sheetView tabSelected="1" view="pageBreakPreview" zoomScale="110" zoomScaleSheetLayoutView="110" workbookViewId="0">
      <selection activeCell="B49" sqref="B49"/>
    </sheetView>
  </sheetViews>
  <sheetFormatPr baseColWidth="10" defaultRowHeight="13.5"/>
  <cols>
    <col min="1" max="1" width="5.7109375" style="145" customWidth="1"/>
    <col min="2" max="2" width="29.85546875" style="213" customWidth="1"/>
    <col min="3" max="3" width="3.85546875" style="213" customWidth="1"/>
    <col min="4" max="4" width="7.7109375" style="214" customWidth="1"/>
    <col min="5" max="5" width="11.85546875" style="462" customWidth="1"/>
    <col min="6" max="6" width="12.28515625" style="462" customWidth="1"/>
    <col min="7" max="7" width="15" style="213" bestFit="1" customWidth="1"/>
    <col min="8" max="16384" width="11.42578125" style="213"/>
  </cols>
  <sheetData>
    <row r="1" spans="1:7">
      <c r="A1" s="38"/>
      <c r="B1" s="38"/>
      <c r="C1" s="27"/>
      <c r="D1" s="96"/>
      <c r="E1" s="461"/>
      <c r="F1" s="461"/>
    </row>
    <row r="2" spans="1:7" ht="32.25" customHeight="1">
      <c r="A2" s="648" t="s">
        <v>111</v>
      </c>
      <c r="B2" s="649"/>
      <c r="C2" s="649"/>
      <c r="D2" s="649"/>
      <c r="E2" s="649"/>
      <c r="F2" s="649"/>
    </row>
    <row r="3" spans="1:7" ht="16.5" customHeight="1">
      <c r="A3" s="650" t="s">
        <v>117</v>
      </c>
      <c r="B3" s="651"/>
      <c r="C3" s="651"/>
      <c r="D3" s="651"/>
      <c r="E3" s="651"/>
      <c r="F3" s="651"/>
    </row>
    <row r="5" spans="1:7" ht="27">
      <c r="A5" s="106" t="s">
        <v>118</v>
      </c>
      <c r="B5" s="28" t="s">
        <v>114</v>
      </c>
      <c r="C5" s="28" t="s">
        <v>1953</v>
      </c>
      <c r="D5" s="91" t="s">
        <v>3154</v>
      </c>
      <c r="E5" s="463" t="s">
        <v>3150</v>
      </c>
      <c r="F5" s="463" t="s">
        <v>3157</v>
      </c>
    </row>
    <row r="6" spans="1:7" s="79" customFormat="1" ht="27">
      <c r="A6" s="30" t="s">
        <v>3081</v>
      </c>
      <c r="B6" s="660" t="s">
        <v>35</v>
      </c>
      <c r="C6" s="660"/>
      <c r="D6" s="660"/>
      <c r="E6" s="660"/>
      <c r="F6" s="660"/>
    </row>
    <row r="7" spans="1:7" ht="27">
      <c r="A7" s="150" t="s">
        <v>3082</v>
      </c>
      <c r="B7" s="150" t="s">
        <v>2956</v>
      </c>
      <c r="C7" s="313" t="s">
        <v>76</v>
      </c>
      <c r="D7" s="464">
        <v>1</v>
      </c>
      <c r="E7" s="596"/>
      <c r="F7" s="465">
        <f>ROUND(D7*E7,0)</f>
        <v>0</v>
      </c>
      <c r="G7" s="462"/>
    </row>
    <row r="8" spans="1:7" ht="57.75" customHeight="1">
      <c r="A8" s="150" t="s">
        <v>3083</v>
      </c>
      <c r="B8" s="150" t="s">
        <v>3151</v>
      </c>
      <c r="C8" s="380" t="s">
        <v>76</v>
      </c>
      <c r="D8" s="466">
        <v>2</v>
      </c>
      <c r="E8" s="597"/>
      <c r="F8" s="465">
        <f t="shared" ref="F8:F71" si="0">ROUND(D8*E8,0)</f>
        <v>0</v>
      </c>
      <c r="G8" s="462"/>
    </row>
    <row r="9" spans="1:7" ht="40.5" customHeight="1">
      <c r="A9" s="150" t="s">
        <v>3084</v>
      </c>
      <c r="B9" s="150" t="s">
        <v>2957</v>
      </c>
      <c r="C9" s="380" t="s">
        <v>76</v>
      </c>
      <c r="D9" s="466">
        <v>2</v>
      </c>
      <c r="E9" s="598"/>
      <c r="F9" s="465">
        <f t="shared" si="0"/>
        <v>0</v>
      </c>
      <c r="G9" s="462"/>
    </row>
    <row r="10" spans="1:7" ht="40.5">
      <c r="A10" s="150" t="s">
        <v>3085</v>
      </c>
      <c r="B10" s="150" t="s">
        <v>2958</v>
      </c>
      <c r="C10" s="380" t="s">
        <v>76</v>
      </c>
      <c r="D10" s="466">
        <v>2</v>
      </c>
      <c r="E10" s="598"/>
      <c r="F10" s="465">
        <f t="shared" si="0"/>
        <v>0</v>
      </c>
      <c r="G10" s="462"/>
    </row>
    <row r="11" spans="1:7" ht="27">
      <c r="A11" s="150" t="s">
        <v>3086</v>
      </c>
      <c r="B11" s="150" t="s">
        <v>2959</v>
      </c>
      <c r="C11" s="467" t="s">
        <v>76</v>
      </c>
      <c r="D11" s="468">
        <v>2</v>
      </c>
      <c r="E11" s="598"/>
      <c r="F11" s="465">
        <f t="shared" si="0"/>
        <v>0</v>
      </c>
      <c r="G11" s="462"/>
    </row>
    <row r="12" spans="1:7" ht="42.75" customHeight="1">
      <c r="A12" s="150" t="s">
        <v>3087</v>
      </c>
      <c r="B12" s="150" t="s">
        <v>2960</v>
      </c>
      <c r="C12" s="380" t="s">
        <v>76</v>
      </c>
      <c r="D12" s="464">
        <v>5</v>
      </c>
      <c r="E12" s="598"/>
      <c r="F12" s="465">
        <f t="shared" si="0"/>
        <v>0</v>
      </c>
      <c r="G12" s="462"/>
    </row>
    <row r="13" spans="1:7" ht="27">
      <c r="A13" s="150" t="s">
        <v>3088</v>
      </c>
      <c r="B13" s="150" t="s">
        <v>2961</v>
      </c>
      <c r="C13" s="369" t="s">
        <v>77</v>
      </c>
      <c r="D13" s="464">
        <v>35</v>
      </c>
      <c r="E13" s="598"/>
      <c r="F13" s="465">
        <f t="shared" si="0"/>
        <v>0</v>
      </c>
      <c r="G13" s="462"/>
    </row>
    <row r="14" spans="1:7" ht="37.5" customHeight="1">
      <c r="A14" s="150" t="s">
        <v>3089</v>
      </c>
      <c r="B14" s="150" t="s">
        <v>2962</v>
      </c>
      <c r="C14" s="369" t="s">
        <v>77</v>
      </c>
      <c r="D14" s="358">
        <v>10</v>
      </c>
      <c r="E14" s="598"/>
      <c r="F14" s="465">
        <f t="shared" si="0"/>
        <v>0</v>
      </c>
      <c r="G14" s="462"/>
    </row>
    <row r="15" spans="1:7" ht="27">
      <c r="A15" s="150" t="s">
        <v>3090</v>
      </c>
      <c r="B15" s="150" t="s">
        <v>2963</v>
      </c>
      <c r="C15" s="369" t="s">
        <v>76</v>
      </c>
      <c r="D15" s="358">
        <v>1</v>
      </c>
      <c r="E15" s="598"/>
      <c r="F15" s="465">
        <f t="shared" si="0"/>
        <v>0</v>
      </c>
      <c r="G15" s="462"/>
    </row>
    <row r="16" spans="1:7" ht="27">
      <c r="A16" s="150" t="s">
        <v>3091</v>
      </c>
      <c r="B16" s="150" t="s">
        <v>2964</v>
      </c>
      <c r="C16" s="369" t="s">
        <v>77</v>
      </c>
      <c r="D16" s="358">
        <v>100</v>
      </c>
      <c r="E16" s="598"/>
      <c r="F16" s="465">
        <f t="shared" si="0"/>
        <v>0</v>
      </c>
      <c r="G16" s="462"/>
    </row>
    <row r="17" spans="1:7" ht="27">
      <c r="A17" s="150" t="s">
        <v>3092</v>
      </c>
      <c r="B17" s="150" t="s">
        <v>2965</v>
      </c>
      <c r="C17" s="369" t="s">
        <v>77</v>
      </c>
      <c r="D17" s="358">
        <v>265</v>
      </c>
      <c r="E17" s="598"/>
      <c r="F17" s="465">
        <f t="shared" si="0"/>
        <v>0</v>
      </c>
      <c r="G17" s="462"/>
    </row>
    <row r="18" spans="1:7" ht="41.25" customHeight="1">
      <c r="A18" s="150" t="s">
        <v>3093</v>
      </c>
      <c r="B18" s="150" t="s">
        <v>2966</v>
      </c>
      <c r="C18" s="369" t="s">
        <v>77</v>
      </c>
      <c r="D18" s="358">
        <v>200</v>
      </c>
      <c r="E18" s="598"/>
      <c r="F18" s="465">
        <f t="shared" si="0"/>
        <v>0</v>
      </c>
      <c r="G18" s="462"/>
    </row>
    <row r="19" spans="1:7" ht="40.5">
      <c r="A19" s="150" t="s">
        <v>3094</v>
      </c>
      <c r="B19" s="150" t="s">
        <v>2968</v>
      </c>
      <c r="C19" s="369" t="s">
        <v>77</v>
      </c>
      <c r="D19" s="358">
        <v>120</v>
      </c>
      <c r="E19" s="598"/>
      <c r="F19" s="465">
        <f t="shared" si="0"/>
        <v>0</v>
      </c>
      <c r="G19" s="462"/>
    </row>
    <row r="20" spans="1:7" ht="40.5">
      <c r="A20" s="150" t="s">
        <v>3095</v>
      </c>
      <c r="B20" s="150" t="s">
        <v>2970</v>
      </c>
      <c r="C20" s="369" t="s">
        <v>77</v>
      </c>
      <c r="D20" s="464">
        <v>335</v>
      </c>
      <c r="E20" s="598"/>
      <c r="F20" s="465">
        <f t="shared" si="0"/>
        <v>0</v>
      </c>
      <c r="G20" s="462"/>
    </row>
    <row r="21" spans="1:7" ht="22.5" customHeight="1">
      <c r="A21" s="405" t="s">
        <v>3096</v>
      </c>
      <c r="B21" s="150" t="s">
        <v>2444</v>
      </c>
      <c r="C21" s="377" t="s">
        <v>76</v>
      </c>
      <c r="D21" s="469">
        <v>10</v>
      </c>
      <c r="E21" s="598"/>
      <c r="F21" s="465">
        <f t="shared" si="0"/>
        <v>0</v>
      </c>
      <c r="G21" s="462"/>
    </row>
    <row r="22" spans="1:7" ht="27">
      <c r="A22" s="150" t="s">
        <v>3097</v>
      </c>
      <c r="B22" s="150" t="s">
        <v>2445</v>
      </c>
      <c r="C22" s="380" t="s">
        <v>76</v>
      </c>
      <c r="D22" s="466">
        <v>40</v>
      </c>
      <c r="E22" s="598"/>
      <c r="F22" s="465">
        <f t="shared" si="0"/>
        <v>0</v>
      </c>
      <c r="G22" s="462"/>
    </row>
    <row r="23" spans="1:7" ht="27">
      <c r="A23" s="150" t="s">
        <v>3098</v>
      </c>
      <c r="B23" s="150" t="s">
        <v>2609</v>
      </c>
      <c r="C23" s="380" t="s">
        <v>41</v>
      </c>
      <c r="D23" s="466">
        <v>1008.52</v>
      </c>
      <c r="E23" s="598"/>
      <c r="F23" s="465">
        <f t="shared" si="0"/>
        <v>0</v>
      </c>
      <c r="G23" s="462"/>
    </row>
    <row r="24" spans="1:7" ht="27">
      <c r="A24" s="150" t="s">
        <v>3099</v>
      </c>
      <c r="B24" s="150" t="s">
        <v>2446</v>
      </c>
      <c r="C24" s="380" t="s">
        <v>76</v>
      </c>
      <c r="D24" s="466">
        <v>5</v>
      </c>
      <c r="E24" s="598"/>
      <c r="F24" s="465">
        <f t="shared" si="0"/>
        <v>0</v>
      </c>
      <c r="G24" s="462"/>
    </row>
    <row r="25" spans="1:7" ht="33" customHeight="1">
      <c r="A25" s="150" t="s">
        <v>3100</v>
      </c>
      <c r="B25" s="150" t="s">
        <v>2971</v>
      </c>
      <c r="C25" s="380" t="s">
        <v>76</v>
      </c>
      <c r="D25" s="466">
        <v>5</v>
      </c>
      <c r="E25" s="598"/>
      <c r="F25" s="465">
        <f t="shared" si="0"/>
        <v>0</v>
      </c>
      <c r="G25" s="462"/>
    </row>
    <row r="26" spans="1:7" ht="27">
      <c r="A26" s="150" t="s">
        <v>3101</v>
      </c>
      <c r="B26" s="150" t="s">
        <v>2447</v>
      </c>
      <c r="C26" s="380" t="s">
        <v>76</v>
      </c>
      <c r="D26" s="466">
        <v>10</v>
      </c>
      <c r="E26" s="598"/>
      <c r="F26" s="465">
        <f t="shared" si="0"/>
        <v>0</v>
      </c>
      <c r="G26" s="462"/>
    </row>
    <row r="27" spans="1:7" ht="63" customHeight="1">
      <c r="A27" s="406" t="s">
        <v>3153</v>
      </c>
      <c r="B27" s="150" t="s">
        <v>3152</v>
      </c>
      <c r="C27" s="369" t="s">
        <v>76</v>
      </c>
      <c r="D27" s="464">
        <v>1</v>
      </c>
      <c r="E27" s="598"/>
      <c r="F27" s="465">
        <f t="shared" si="0"/>
        <v>0</v>
      </c>
      <c r="G27" s="462"/>
    </row>
    <row r="28" spans="1:7" s="471" customFormat="1" ht="66.75" customHeight="1">
      <c r="A28" s="150" t="s">
        <v>3102</v>
      </c>
      <c r="B28" s="150" t="s">
        <v>2972</v>
      </c>
      <c r="C28" s="382" t="s">
        <v>76</v>
      </c>
      <c r="D28" s="470">
        <v>2</v>
      </c>
      <c r="E28" s="598"/>
      <c r="F28" s="465">
        <f t="shared" si="0"/>
        <v>0</v>
      </c>
      <c r="G28" s="462"/>
    </row>
    <row r="29" spans="1:7" ht="63" customHeight="1">
      <c r="A29" s="150" t="s">
        <v>3103</v>
      </c>
      <c r="B29" s="150" t="s">
        <v>2973</v>
      </c>
      <c r="C29" s="369" t="s">
        <v>76</v>
      </c>
      <c r="D29" s="464">
        <v>5</v>
      </c>
      <c r="E29" s="598"/>
      <c r="F29" s="465">
        <f t="shared" si="0"/>
        <v>0</v>
      </c>
      <c r="G29" s="462"/>
    </row>
    <row r="30" spans="1:7" ht="59.25" customHeight="1">
      <c r="A30" s="150" t="s">
        <v>3104</v>
      </c>
      <c r="B30" s="150" t="s">
        <v>2974</v>
      </c>
      <c r="C30" s="369" t="s">
        <v>76</v>
      </c>
      <c r="D30" s="464">
        <v>22</v>
      </c>
      <c r="E30" s="598"/>
      <c r="F30" s="465">
        <f t="shared" si="0"/>
        <v>0</v>
      </c>
      <c r="G30" s="462"/>
    </row>
    <row r="31" spans="1:7" ht="73.5" customHeight="1">
      <c r="A31" s="150" t="s">
        <v>3105</v>
      </c>
      <c r="B31" s="150" t="s">
        <v>2975</v>
      </c>
      <c r="C31" s="369" t="s">
        <v>76</v>
      </c>
      <c r="D31" s="464">
        <v>44</v>
      </c>
      <c r="E31" s="598"/>
      <c r="F31" s="465">
        <f t="shared" si="0"/>
        <v>0</v>
      </c>
      <c r="G31" s="462"/>
    </row>
    <row r="32" spans="1:7" ht="61.5" customHeight="1">
      <c r="A32" s="150" t="s">
        <v>3106</v>
      </c>
      <c r="B32" s="150" t="s">
        <v>2976</v>
      </c>
      <c r="C32" s="380" t="s">
        <v>76</v>
      </c>
      <c r="D32" s="464">
        <v>2</v>
      </c>
      <c r="E32" s="598"/>
      <c r="F32" s="465">
        <f t="shared" si="0"/>
        <v>0</v>
      </c>
      <c r="G32" s="462"/>
    </row>
    <row r="33" spans="1:7" s="381" customFormat="1" ht="35.25" customHeight="1">
      <c r="A33" s="150" t="s">
        <v>3107</v>
      </c>
      <c r="B33" s="150" t="s">
        <v>2448</v>
      </c>
      <c r="C33" s="385" t="s">
        <v>2025</v>
      </c>
      <c r="D33" s="472">
        <v>648</v>
      </c>
      <c r="E33" s="598"/>
      <c r="F33" s="465">
        <f t="shared" si="0"/>
        <v>0</v>
      </c>
      <c r="G33" s="462"/>
    </row>
    <row r="34" spans="1:7" s="381" customFormat="1" ht="30.75" customHeight="1">
      <c r="A34" s="150" t="s">
        <v>3108</v>
      </c>
      <c r="B34" s="150" t="s">
        <v>2449</v>
      </c>
      <c r="C34" s="385" t="s">
        <v>76</v>
      </c>
      <c r="D34" s="472">
        <v>2</v>
      </c>
      <c r="E34" s="598"/>
      <c r="F34" s="465">
        <f t="shared" si="0"/>
        <v>0</v>
      </c>
      <c r="G34" s="462"/>
    </row>
    <row r="35" spans="1:7" ht="31.5" customHeight="1">
      <c r="A35" s="150" t="s">
        <v>3109</v>
      </c>
      <c r="B35" s="150" t="s">
        <v>2450</v>
      </c>
      <c r="C35" s="380" t="s">
        <v>76</v>
      </c>
      <c r="D35" s="466">
        <v>2</v>
      </c>
      <c r="E35" s="598"/>
      <c r="F35" s="465">
        <f t="shared" si="0"/>
        <v>0</v>
      </c>
      <c r="G35" s="462"/>
    </row>
    <row r="36" spans="1:7" ht="36" customHeight="1">
      <c r="A36" s="150" t="s">
        <v>3110</v>
      </c>
      <c r="B36" s="150" t="s">
        <v>2977</v>
      </c>
      <c r="C36" s="380" t="s">
        <v>76</v>
      </c>
      <c r="D36" s="466">
        <v>2</v>
      </c>
      <c r="E36" s="598"/>
      <c r="F36" s="465">
        <f t="shared" si="0"/>
        <v>0</v>
      </c>
      <c r="G36" s="462"/>
    </row>
    <row r="37" spans="1:7" ht="27">
      <c r="A37" s="150" t="s">
        <v>3111</v>
      </c>
      <c r="B37" s="150" t="s">
        <v>2451</v>
      </c>
      <c r="C37" s="380" t="s">
        <v>76</v>
      </c>
      <c r="D37" s="466">
        <v>2</v>
      </c>
      <c r="E37" s="598"/>
      <c r="F37" s="465">
        <f t="shared" si="0"/>
        <v>0</v>
      </c>
      <c r="G37" s="462"/>
    </row>
    <row r="38" spans="1:7" ht="31.15" customHeight="1">
      <c r="A38" s="150" t="s">
        <v>3112</v>
      </c>
      <c r="B38" s="150" t="s">
        <v>2978</v>
      </c>
      <c r="C38" s="369" t="s">
        <v>76</v>
      </c>
      <c r="D38" s="464">
        <v>22</v>
      </c>
      <c r="E38" s="598"/>
      <c r="F38" s="465">
        <f t="shared" si="0"/>
        <v>0</v>
      </c>
      <c r="G38" s="462"/>
    </row>
    <row r="39" spans="1:7" ht="27">
      <c r="A39" s="150" t="s">
        <v>3113</v>
      </c>
      <c r="B39" s="150" t="s">
        <v>2979</v>
      </c>
      <c r="C39" s="380" t="s">
        <v>76</v>
      </c>
      <c r="D39" s="466">
        <v>2</v>
      </c>
      <c r="E39" s="598"/>
      <c r="F39" s="465">
        <f t="shared" si="0"/>
        <v>0</v>
      </c>
      <c r="G39" s="462"/>
    </row>
    <row r="40" spans="1:7" ht="40.5">
      <c r="A40" s="150" t="s">
        <v>3114</v>
      </c>
      <c r="B40" s="150" t="s">
        <v>2980</v>
      </c>
      <c r="C40" s="380" t="s">
        <v>76</v>
      </c>
      <c r="D40" s="466">
        <v>5</v>
      </c>
      <c r="E40" s="598"/>
      <c r="F40" s="465">
        <f t="shared" si="0"/>
        <v>0</v>
      </c>
      <c r="G40" s="462"/>
    </row>
    <row r="41" spans="1:7" ht="36.75" customHeight="1">
      <c r="A41" s="150" t="s">
        <v>3115</v>
      </c>
      <c r="B41" s="150" t="s">
        <v>2981</v>
      </c>
      <c r="C41" s="380" t="s">
        <v>76</v>
      </c>
      <c r="D41" s="466">
        <v>3</v>
      </c>
      <c r="E41" s="598"/>
      <c r="F41" s="465">
        <f t="shared" si="0"/>
        <v>0</v>
      </c>
      <c r="G41" s="462"/>
    </row>
    <row r="42" spans="1:7" ht="27">
      <c r="A42" s="150" t="s">
        <v>3116</v>
      </c>
      <c r="B42" s="150" t="s">
        <v>2982</v>
      </c>
      <c r="C42" s="380" t="s">
        <v>76</v>
      </c>
      <c r="D42" s="466">
        <v>3</v>
      </c>
      <c r="E42" s="598"/>
      <c r="F42" s="465">
        <f t="shared" si="0"/>
        <v>0</v>
      </c>
      <c r="G42" s="462"/>
    </row>
    <row r="43" spans="1:7" ht="27">
      <c r="A43" s="150" t="s">
        <v>3117</v>
      </c>
      <c r="B43" s="150" t="s">
        <v>2983</v>
      </c>
      <c r="C43" s="380" t="s">
        <v>76</v>
      </c>
      <c r="D43" s="466">
        <v>3</v>
      </c>
      <c r="E43" s="598"/>
      <c r="F43" s="465">
        <f t="shared" si="0"/>
        <v>0</v>
      </c>
      <c r="G43" s="462"/>
    </row>
    <row r="44" spans="1:7" ht="27">
      <c r="A44" s="150" t="s">
        <v>3118</v>
      </c>
      <c r="B44" s="150" t="s">
        <v>2984</v>
      </c>
      <c r="C44" s="380" t="s">
        <v>76</v>
      </c>
      <c r="D44" s="466">
        <v>2</v>
      </c>
      <c r="E44" s="598"/>
      <c r="F44" s="465">
        <f t="shared" si="0"/>
        <v>0</v>
      </c>
      <c r="G44" s="462"/>
    </row>
    <row r="45" spans="1:7" ht="33" customHeight="1">
      <c r="A45" s="150" t="s">
        <v>3119</v>
      </c>
      <c r="B45" s="150" t="s">
        <v>2985</v>
      </c>
      <c r="C45" s="380" t="s">
        <v>76</v>
      </c>
      <c r="D45" s="466">
        <v>2</v>
      </c>
      <c r="E45" s="598"/>
      <c r="F45" s="465">
        <f t="shared" si="0"/>
        <v>0</v>
      </c>
      <c r="G45" s="462"/>
    </row>
    <row r="46" spans="1:7" ht="27">
      <c r="A46" s="150" t="s">
        <v>3120</v>
      </c>
      <c r="B46" s="150" t="s">
        <v>2986</v>
      </c>
      <c r="C46" s="380" t="s">
        <v>76</v>
      </c>
      <c r="D46" s="466">
        <v>2</v>
      </c>
      <c r="E46" s="598"/>
      <c r="F46" s="465">
        <f t="shared" si="0"/>
        <v>0</v>
      </c>
      <c r="G46" s="462"/>
    </row>
    <row r="47" spans="1:7" ht="27">
      <c r="A47" s="150" t="s">
        <v>3121</v>
      </c>
      <c r="B47" s="150" t="s">
        <v>2987</v>
      </c>
      <c r="C47" s="380" t="s">
        <v>76</v>
      </c>
      <c r="D47" s="466">
        <v>1</v>
      </c>
      <c r="E47" s="598"/>
      <c r="F47" s="465">
        <f t="shared" si="0"/>
        <v>0</v>
      </c>
      <c r="G47" s="462"/>
    </row>
    <row r="48" spans="1:7" ht="27">
      <c r="A48" s="150" t="s">
        <v>3122</v>
      </c>
      <c r="B48" s="150" t="s">
        <v>2988</v>
      </c>
      <c r="C48" s="380" t="s">
        <v>76</v>
      </c>
      <c r="D48" s="466">
        <v>2</v>
      </c>
      <c r="E48" s="598"/>
      <c r="F48" s="465">
        <f t="shared" si="0"/>
        <v>0</v>
      </c>
      <c r="G48" s="462"/>
    </row>
    <row r="49" spans="1:7" ht="27">
      <c r="A49" s="150" t="s">
        <v>3123</v>
      </c>
      <c r="B49" s="150" t="s">
        <v>2989</v>
      </c>
      <c r="C49" s="380" t="s">
        <v>76</v>
      </c>
      <c r="D49" s="466">
        <v>2</v>
      </c>
      <c r="E49" s="598"/>
      <c r="F49" s="465">
        <f t="shared" si="0"/>
        <v>0</v>
      </c>
      <c r="G49" s="462"/>
    </row>
    <row r="50" spans="1:7" ht="30" customHeight="1">
      <c r="A50" s="150" t="s">
        <v>3124</v>
      </c>
      <c r="B50" s="150" t="s">
        <v>2990</v>
      </c>
      <c r="C50" s="380" t="s">
        <v>76</v>
      </c>
      <c r="D50" s="466">
        <v>1</v>
      </c>
      <c r="E50" s="598"/>
      <c r="F50" s="465">
        <f t="shared" si="0"/>
        <v>0</v>
      </c>
      <c r="G50" s="462"/>
    </row>
    <row r="51" spans="1:7" ht="32.25" customHeight="1">
      <c r="A51" s="405" t="s">
        <v>3125</v>
      </c>
      <c r="B51" s="150" t="s">
        <v>2991</v>
      </c>
      <c r="C51" s="467" t="s">
        <v>76</v>
      </c>
      <c r="D51" s="468">
        <v>1</v>
      </c>
      <c r="E51" s="598"/>
      <c r="F51" s="465">
        <f t="shared" si="0"/>
        <v>0</v>
      </c>
      <c r="G51" s="462"/>
    </row>
    <row r="52" spans="1:7" ht="27">
      <c r="A52" s="150" t="s">
        <v>3126</v>
      </c>
      <c r="B52" s="150" t="s">
        <v>2992</v>
      </c>
      <c r="C52" s="380" t="s">
        <v>76</v>
      </c>
      <c r="D52" s="466">
        <v>1</v>
      </c>
      <c r="E52" s="598"/>
      <c r="F52" s="465">
        <f t="shared" si="0"/>
        <v>0</v>
      </c>
      <c r="G52" s="462"/>
    </row>
    <row r="53" spans="1:7" ht="27">
      <c r="A53" s="150" t="s">
        <v>3127</v>
      </c>
      <c r="B53" s="150" t="s">
        <v>2993</v>
      </c>
      <c r="C53" s="380" t="s">
        <v>76</v>
      </c>
      <c r="D53" s="466">
        <v>2</v>
      </c>
      <c r="E53" s="598"/>
      <c r="F53" s="465">
        <f t="shared" si="0"/>
        <v>0</v>
      </c>
      <c r="G53" s="462"/>
    </row>
    <row r="54" spans="1:7" ht="27">
      <c r="A54" s="150" t="s">
        <v>3128</v>
      </c>
      <c r="B54" s="150" t="s">
        <v>2452</v>
      </c>
      <c r="C54" s="380" t="s">
        <v>76</v>
      </c>
      <c r="D54" s="466">
        <v>2</v>
      </c>
      <c r="E54" s="598"/>
      <c r="F54" s="465">
        <f t="shared" si="0"/>
        <v>0</v>
      </c>
      <c r="G54" s="462"/>
    </row>
    <row r="55" spans="1:7" ht="27">
      <c r="A55" s="150" t="s">
        <v>3129</v>
      </c>
      <c r="B55" s="150" t="s">
        <v>2994</v>
      </c>
      <c r="C55" s="380" t="s">
        <v>76</v>
      </c>
      <c r="D55" s="466">
        <v>1</v>
      </c>
      <c r="E55" s="598"/>
      <c r="F55" s="465">
        <f t="shared" si="0"/>
        <v>0</v>
      </c>
      <c r="G55" s="462"/>
    </row>
    <row r="56" spans="1:7" ht="33" customHeight="1">
      <c r="A56" s="150" t="s">
        <v>3130</v>
      </c>
      <c r="B56" s="150" t="s">
        <v>2995</v>
      </c>
      <c r="C56" s="380" t="s">
        <v>76</v>
      </c>
      <c r="D56" s="466">
        <v>1</v>
      </c>
      <c r="E56" s="598"/>
      <c r="F56" s="465">
        <f t="shared" si="0"/>
        <v>0</v>
      </c>
      <c r="G56" s="462"/>
    </row>
    <row r="57" spans="1:7" ht="30.75" customHeight="1">
      <c r="A57" s="150" t="s">
        <v>3131</v>
      </c>
      <c r="B57" s="150" t="s">
        <v>2453</v>
      </c>
      <c r="C57" s="380" t="s">
        <v>76</v>
      </c>
      <c r="D57" s="466">
        <v>2</v>
      </c>
      <c r="E57" s="598"/>
      <c r="F57" s="465">
        <f t="shared" si="0"/>
        <v>0</v>
      </c>
      <c r="G57" s="462"/>
    </row>
    <row r="58" spans="1:7" ht="27">
      <c r="A58" s="150" t="s">
        <v>3132</v>
      </c>
      <c r="B58" s="150" t="s">
        <v>2454</v>
      </c>
      <c r="C58" s="380" t="s">
        <v>76</v>
      </c>
      <c r="D58" s="466">
        <v>6</v>
      </c>
      <c r="E58" s="598"/>
      <c r="F58" s="465">
        <f t="shared" si="0"/>
        <v>0</v>
      </c>
      <c r="G58" s="462"/>
    </row>
    <row r="59" spans="1:7" ht="27">
      <c r="A59" s="150" t="s">
        <v>3133</v>
      </c>
      <c r="B59" s="150" t="s">
        <v>2455</v>
      </c>
      <c r="C59" s="380" t="s">
        <v>76</v>
      </c>
      <c r="D59" s="466">
        <v>2</v>
      </c>
      <c r="E59" s="599"/>
      <c r="F59" s="465">
        <f t="shared" si="0"/>
        <v>0</v>
      </c>
      <c r="G59" s="462"/>
    </row>
    <row r="60" spans="1:7" ht="27">
      <c r="A60" s="150" t="s">
        <v>3134</v>
      </c>
      <c r="B60" s="150" t="s">
        <v>2456</v>
      </c>
      <c r="C60" s="380" t="s">
        <v>76</v>
      </c>
      <c r="D60" s="466">
        <v>6</v>
      </c>
      <c r="E60" s="600"/>
      <c r="F60" s="465">
        <f t="shared" si="0"/>
        <v>0</v>
      </c>
      <c r="G60" s="462"/>
    </row>
    <row r="61" spans="1:7" ht="27">
      <c r="A61" s="150" t="s">
        <v>3135</v>
      </c>
      <c r="B61" s="150" t="s">
        <v>2610</v>
      </c>
      <c r="C61" s="380" t="s">
        <v>76</v>
      </c>
      <c r="D61" s="466">
        <v>2</v>
      </c>
      <c r="E61" s="600"/>
      <c r="F61" s="465">
        <f t="shared" si="0"/>
        <v>0</v>
      </c>
      <c r="G61" s="462"/>
    </row>
    <row r="62" spans="1:7" ht="27">
      <c r="A62" s="150" t="s">
        <v>3136</v>
      </c>
      <c r="B62" s="150" t="s">
        <v>2611</v>
      </c>
      <c r="C62" s="380" t="s">
        <v>76</v>
      </c>
      <c r="D62" s="466">
        <v>2</v>
      </c>
      <c r="E62" s="600"/>
      <c r="F62" s="465">
        <f t="shared" si="0"/>
        <v>0</v>
      </c>
      <c r="G62" s="462"/>
    </row>
    <row r="63" spans="1:7" ht="27">
      <c r="A63" s="150" t="s">
        <v>3137</v>
      </c>
      <c r="B63" s="150" t="s">
        <v>2612</v>
      </c>
      <c r="C63" s="380" t="s">
        <v>76</v>
      </c>
      <c r="D63" s="466">
        <v>1</v>
      </c>
      <c r="E63" s="600"/>
      <c r="F63" s="465">
        <f t="shared" si="0"/>
        <v>0</v>
      </c>
      <c r="G63" s="462"/>
    </row>
    <row r="64" spans="1:7" ht="27">
      <c r="A64" s="150" t="s">
        <v>3138</v>
      </c>
      <c r="B64" s="150" t="s">
        <v>2457</v>
      </c>
      <c r="C64" s="380" t="s">
        <v>76</v>
      </c>
      <c r="D64" s="466">
        <v>1</v>
      </c>
      <c r="E64" s="600"/>
      <c r="F64" s="465">
        <f t="shared" si="0"/>
        <v>0</v>
      </c>
      <c r="G64" s="462"/>
    </row>
    <row r="65" spans="1:7" ht="27">
      <c r="A65" s="150" t="s">
        <v>3139</v>
      </c>
      <c r="B65" s="150" t="s">
        <v>2996</v>
      </c>
      <c r="C65" s="380" t="s">
        <v>76</v>
      </c>
      <c r="D65" s="466">
        <v>1</v>
      </c>
      <c r="E65" s="600"/>
      <c r="F65" s="465">
        <f t="shared" si="0"/>
        <v>0</v>
      </c>
      <c r="G65" s="462"/>
    </row>
    <row r="66" spans="1:7" ht="27">
      <c r="A66" s="150" t="s">
        <v>3140</v>
      </c>
      <c r="B66" s="150" t="s">
        <v>2458</v>
      </c>
      <c r="C66" s="380" t="s">
        <v>76</v>
      </c>
      <c r="D66" s="466">
        <v>1</v>
      </c>
      <c r="E66" s="600"/>
      <c r="F66" s="465">
        <f t="shared" si="0"/>
        <v>0</v>
      </c>
      <c r="G66" s="462"/>
    </row>
    <row r="67" spans="1:7" ht="27">
      <c r="A67" s="150" t="s">
        <v>3141</v>
      </c>
      <c r="B67" s="150" t="s">
        <v>2459</v>
      </c>
      <c r="C67" s="380" t="s">
        <v>76</v>
      </c>
      <c r="D67" s="466">
        <v>1</v>
      </c>
      <c r="E67" s="600"/>
      <c r="F67" s="465">
        <f t="shared" si="0"/>
        <v>0</v>
      </c>
      <c r="G67" s="462"/>
    </row>
    <row r="68" spans="1:7" ht="27">
      <c r="A68" s="150" t="s">
        <v>3142</v>
      </c>
      <c r="B68" s="150" t="s">
        <v>2460</v>
      </c>
      <c r="C68" s="380" t="s">
        <v>76</v>
      </c>
      <c r="D68" s="466">
        <v>1</v>
      </c>
      <c r="E68" s="600"/>
      <c r="F68" s="465">
        <f t="shared" si="0"/>
        <v>0</v>
      </c>
      <c r="G68" s="462"/>
    </row>
    <row r="69" spans="1:7" ht="40.5">
      <c r="A69" s="150" t="s">
        <v>3143</v>
      </c>
      <c r="B69" s="150" t="s">
        <v>2613</v>
      </c>
      <c r="C69" s="380" t="s">
        <v>76</v>
      </c>
      <c r="D69" s="466">
        <v>1</v>
      </c>
      <c r="E69" s="598"/>
      <c r="F69" s="465">
        <f t="shared" si="0"/>
        <v>0</v>
      </c>
      <c r="G69" s="462"/>
    </row>
    <row r="70" spans="1:7" ht="27">
      <c r="A70" s="150" t="s">
        <v>3144</v>
      </c>
      <c r="B70" s="150" t="s">
        <v>2999</v>
      </c>
      <c r="C70" s="380" t="s">
        <v>76</v>
      </c>
      <c r="D70" s="466">
        <v>1</v>
      </c>
      <c r="E70" s="598"/>
      <c r="F70" s="465">
        <f t="shared" si="0"/>
        <v>0</v>
      </c>
      <c r="G70" s="462"/>
    </row>
    <row r="71" spans="1:7" ht="27">
      <c r="A71" s="150" t="s">
        <v>3145</v>
      </c>
      <c r="B71" s="150" t="s">
        <v>2461</v>
      </c>
      <c r="C71" s="380" t="s">
        <v>76</v>
      </c>
      <c r="D71" s="466">
        <v>2</v>
      </c>
      <c r="E71" s="598"/>
      <c r="F71" s="465">
        <f t="shared" si="0"/>
        <v>0</v>
      </c>
      <c r="G71" s="462"/>
    </row>
    <row r="72" spans="1:7" ht="27">
      <c r="A72" s="150" t="s">
        <v>3146</v>
      </c>
      <c r="B72" s="150" t="s">
        <v>2462</v>
      </c>
      <c r="C72" s="380" t="s">
        <v>76</v>
      </c>
      <c r="D72" s="466">
        <v>2</v>
      </c>
      <c r="E72" s="601"/>
      <c r="F72" s="465">
        <f t="shared" ref="F72:F73" si="1">ROUND(D72*E72,0)</f>
        <v>0</v>
      </c>
      <c r="G72" s="462"/>
    </row>
    <row r="73" spans="1:7" ht="27">
      <c r="A73" s="150" t="s">
        <v>3147</v>
      </c>
      <c r="B73" s="150" t="s">
        <v>3003</v>
      </c>
      <c r="C73" s="369" t="s">
        <v>77</v>
      </c>
      <c r="D73" s="464">
        <v>220</v>
      </c>
      <c r="E73" s="598"/>
      <c r="F73" s="465">
        <f t="shared" si="1"/>
        <v>0</v>
      </c>
      <c r="G73" s="462"/>
    </row>
    <row r="74" spans="1:7">
      <c r="A74" s="478" t="s">
        <v>3148</v>
      </c>
      <c r="B74" s="150" t="s">
        <v>2464</v>
      </c>
      <c r="C74" s="380"/>
      <c r="D74" s="466"/>
      <c r="E74" s="598"/>
      <c r="F74" s="465"/>
      <c r="G74" s="462"/>
    </row>
    <row r="75" spans="1:7" ht="42" customHeight="1">
      <c r="A75" s="113" t="s">
        <v>3149</v>
      </c>
      <c r="B75" s="150" t="s">
        <v>1939</v>
      </c>
      <c r="C75" s="243" t="s">
        <v>1844</v>
      </c>
      <c r="D75" s="473">
        <v>1</v>
      </c>
      <c r="E75" s="602"/>
      <c r="F75" s="465">
        <f t="shared" ref="F75" si="2">ROUND(D75*E75,0)</f>
        <v>0</v>
      </c>
      <c r="G75" s="462"/>
    </row>
    <row r="76" spans="1:7" ht="14.25" thickBot="1">
      <c r="A76" s="479"/>
      <c r="B76" s="390"/>
      <c r="C76" s="391"/>
      <c r="D76" s="392"/>
      <c r="E76" s="474"/>
      <c r="F76" s="474"/>
    </row>
    <row r="77" spans="1:7" s="38" customFormat="1" ht="15.75" customHeight="1" thickBot="1">
      <c r="A77" s="646" t="s">
        <v>2463</v>
      </c>
      <c r="B77" s="647"/>
      <c r="C77" s="647"/>
      <c r="D77" s="647"/>
      <c r="E77" s="647"/>
      <c r="F77" s="609">
        <f>ROUND(SUM(F7:F75),0)</f>
        <v>0</v>
      </c>
    </row>
    <row r="78" spans="1:7">
      <c r="A78" s="479"/>
      <c r="B78" s="390"/>
      <c r="C78" s="391"/>
      <c r="D78" s="392"/>
      <c r="E78" s="474"/>
      <c r="F78" s="474"/>
    </row>
    <row r="79" spans="1:7">
      <c r="A79" s="479"/>
      <c r="B79" s="390"/>
      <c r="C79" s="391"/>
      <c r="D79" s="392"/>
      <c r="E79" s="474"/>
      <c r="F79" s="474"/>
    </row>
    <row r="80" spans="1:7">
      <c r="A80" s="479"/>
      <c r="B80" s="390"/>
      <c r="C80" s="391"/>
      <c r="D80" s="392"/>
      <c r="E80" s="474"/>
      <c r="F80" s="474"/>
    </row>
    <row r="81" spans="1:6">
      <c r="A81" s="479"/>
      <c r="B81" s="390"/>
      <c r="C81" s="391"/>
      <c r="D81" s="392"/>
      <c r="E81" s="474"/>
      <c r="F81" s="474"/>
    </row>
    <row r="82" spans="1:6">
      <c r="A82" s="479"/>
      <c r="B82" s="390"/>
      <c r="C82" s="391"/>
      <c r="D82" s="392"/>
      <c r="E82" s="474"/>
      <c r="F82" s="474"/>
    </row>
    <row r="83" spans="1:6">
      <c r="A83" s="479"/>
      <c r="B83" s="390"/>
      <c r="C83" s="391"/>
      <c r="D83" s="392"/>
      <c r="E83" s="474"/>
      <c r="F83" s="474"/>
    </row>
    <row r="84" spans="1:6">
      <c r="A84" s="479"/>
      <c r="B84" s="390"/>
      <c r="C84" s="391"/>
      <c r="D84" s="392"/>
      <c r="E84" s="474"/>
      <c r="F84" s="474"/>
    </row>
    <row r="85" spans="1:6">
      <c r="A85" s="479"/>
      <c r="B85" s="390"/>
      <c r="C85" s="391"/>
      <c r="D85" s="392"/>
      <c r="E85" s="474"/>
      <c r="F85" s="474"/>
    </row>
    <row r="86" spans="1:6">
      <c r="A86" s="479"/>
      <c r="B86" s="390"/>
      <c r="C86" s="391"/>
      <c r="D86" s="392"/>
      <c r="E86" s="474"/>
      <c r="F86" s="474"/>
    </row>
    <row r="87" spans="1:6">
      <c r="A87" s="479"/>
      <c r="B87" s="390"/>
      <c r="C87" s="391"/>
      <c r="D87" s="392"/>
      <c r="E87" s="474"/>
      <c r="F87" s="474"/>
    </row>
    <row r="88" spans="1:6">
      <c r="A88" s="479"/>
      <c r="B88" s="390"/>
      <c r="C88" s="391"/>
      <c r="D88" s="392"/>
      <c r="E88" s="474"/>
      <c r="F88" s="474"/>
    </row>
    <row r="89" spans="1:6">
      <c r="A89" s="479"/>
      <c r="B89" s="390"/>
      <c r="C89" s="391"/>
      <c r="D89" s="392"/>
      <c r="E89" s="474"/>
      <c r="F89" s="474"/>
    </row>
    <row r="90" spans="1:6">
      <c r="A90" s="479"/>
      <c r="B90" s="390"/>
      <c r="C90" s="391"/>
      <c r="D90" s="392"/>
      <c r="E90" s="474"/>
      <c r="F90" s="474"/>
    </row>
    <row r="91" spans="1:6">
      <c r="A91" s="479"/>
      <c r="B91" s="390"/>
      <c r="C91" s="391"/>
      <c r="D91" s="392"/>
      <c r="E91" s="474"/>
      <c r="F91" s="474"/>
    </row>
    <row r="92" spans="1:6">
      <c r="A92" s="479"/>
      <c r="B92" s="390"/>
      <c r="C92" s="391"/>
      <c r="D92" s="392"/>
      <c r="E92" s="474"/>
      <c r="F92" s="474"/>
    </row>
    <row r="93" spans="1:6">
      <c r="A93" s="479"/>
      <c r="B93" s="390"/>
      <c r="C93" s="391"/>
      <c r="D93" s="392"/>
      <c r="E93" s="474"/>
      <c r="F93" s="474"/>
    </row>
    <row r="94" spans="1:6">
      <c r="A94" s="479"/>
      <c r="B94" s="390"/>
      <c r="C94" s="391"/>
      <c r="D94" s="392"/>
      <c r="E94" s="474"/>
      <c r="F94" s="474"/>
    </row>
    <row r="95" spans="1:6">
      <c r="A95" s="479"/>
      <c r="B95" s="390"/>
      <c r="C95" s="391"/>
      <c r="D95" s="392"/>
      <c r="E95" s="474"/>
      <c r="F95" s="474"/>
    </row>
    <row r="96" spans="1:6">
      <c r="A96" s="479"/>
      <c r="B96" s="390"/>
      <c r="C96" s="391"/>
      <c r="D96" s="392"/>
      <c r="E96" s="474"/>
      <c r="F96" s="474"/>
    </row>
    <row r="97" spans="1:6">
      <c r="A97" s="479"/>
      <c r="B97" s="390"/>
      <c r="C97" s="391"/>
      <c r="D97" s="392"/>
      <c r="E97" s="474"/>
      <c r="F97" s="474"/>
    </row>
    <row r="98" spans="1:6">
      <c r="A98" s="479"/>
      <c r="B98" s="390"/>
      <c r="C98" s="391"/>
      <c r="D98" s="392"/>
      <c r="E98" s="474"/>
      <c r="F98" s="474"/>
    </row>
    <row r="99" spans="1:6">
      <c r="A99" s="479"/>
      <c r="B99" s="390"/>
      <c r="C99" s="391"/>
      <c r="D99" s="392"/>
      <c r="E99" s="474"/>
      <c r="F99" s="474"/>
    </row>
    <row r="100" spans="1:6">
      <c r="A100" s="479"/>
      <c r="B100" s="390"/>
      <c r="C100" s="391"/>
      <c r="D100" s="392"/>
      <c r="E100" s="474"/>
      <c r="F100" s="474"/>
    </row>
    <row r="101" spans="1:6">
      <c r="A101" s="479"/>
      <c r="B101" s="390"/>
      <c r="C101" s="391"/>
      <c r="D101" s="392"/>
      <c r="E101" s="474"/>
      <c r="F101" s="474"/>
    </row>
    <row r="102" spans="1:6">
      <c r="A102" s="479"/>
      <c r="B102" s="390"/>
      <c r="C102" s="391"/>
      <c r="D102" s="392"/>
      <c r="E102" s="474"/>
      <c r="F102" s="474"/>
    </row>
    <row r="103" spans="1:6">
      <c r="A103" s="479"/>
      <c r="B103" s="390"/>
      <c r="C103" s="391"/>
      <c r="D103" s="392"/>
      <c r="E103" s="474"/>
      <c r="F103" s="474"/>
    </row>
    <row r="104" spans="1:6">
      <c r="A104" s="479"/>
      <c r="B104" s="390"/>
      <c r="C104" s="391"/>
      <c r="D104" s="392"/>
      <c r="E104" s="474"/>
      <c r="F104" s="474"/>
    </row>
    <row r="105" spans="1:6">
      <c r="A105" s="479"/>
      <c r="B105" s="390"/>
      <c r="C105" s="391"/>
      <c r="D105" s="392"/>
      <c r="E105" s="474"/>
      <c r="F105" s="474"/>
    </row>
    <row r="106" spans="1:6">
      <c r="A106" s="479"/>
      <c r="B106" s="390"/>
      <c r="C106" s="391"/>
      <c r="D106" s="392"/>
      <c r="E106" s="474"/>
      <c r="F106" s="474"/>
    </row>
    <row r="107" spans="1:6">
      <c r="A107" s="479"/>
      <c r="B107" s="390"/>
      <c r="C107" s="391"/>
      <c r="D107" s="392"/>
      <c r="E107" s="474"/>
      <c r="F107" s="474"/>
    </row>
    <row r="108" spans="1:6">
      <c r="A108" s="479"/>
      <c r="B108" s="390"/>
      <c r="C108" s="391"/>
      <c r="D108" s="392"/>
      <c r="E108" s="474"/>
      <c r="F108" s="474"/>
    </row>
    <row r="109" spans="1:6">
      <c r="A109" s="479"/>
      <c r="B109" s="390"/>
      <c r="C109" s="391"/>
      <c r="D109" s="392"/>
      <c r="E109" s="474"/>
      <c r="F109" s="474"/>
    </row>
    <row r="110" spans="1:6">
      <c r="A110" s="479"/>
      <c r="B110" s="390"/>
      <c r="C110" s="391"/>
      <c r="D110" s="392"/>
      <c r="E110" s="474"/>
      <c r="F110" s="474"/>
    </row>
    <row r="111" spans="1:6">
      <c r="A111" s="479"/>
      <c r="B111" s="390"/>
      <c r="C111" s="391"/>
      <c r="D111" s="392"/>
      <c r="E111" s="474"/>
      <c r="F111" s="474"/>
    </row>
    <row r="112" spans="1:6">
      <c r="A112" s="479"/>
      <c r="B112" s="390"/>
      <c r="C112" s="391"/>
      <c r="D112" s="392"/>
      <c r="E112" s="474"/>
      <c r="F112" s="474"/>
    </row>
    <row r="113" spans="1:6">
      <c r="A113" s="479"/>
      <c r="B113" s="390"/>
      <c r="C113" s="391"/>
      <c r="D113" s="392"/>
      <c r="E113" s="474"/>
      <c r="F113" s="474"/>
    </row>
    <row r="114" spans="1:6">
      <c r="A114" s="479"/>
      <c r="B114" s="390"/>
      <c r="C114" s="391"/>
      <c r="D114" s="392"/>
      <c r="E114" s="474"/>
      <c r="F114" s="474"/>
    </row>
    <row r="115" spans="1:6">
      <c r="A115" s="479"/>
      <c r="B115" s="390"/>
      <c r="C115" s="391"/>
      <c r="D115" s="392"/>
      <c r="E115" s="474"/>
      <c r="F115" s="474"/>
    </row>
    <row r="116" spans="1:6">
      <c r="A116" s="479"/>
      <c r="B116" s="390"/>
      <c r="C116" s="391"/>
      <c r="D116" s="392"/>
      <c r="E116" s="474"/>
      <c r="F116" s="474"/>
    </row>
    <row r="117" spans="1:6">
      <c r="A117" s="479"/>
      <c r="B117" s="390"/>
      <c r="C117" s="391"/>
      <c r="D117" s="392"/>
      <c r="E117" s="474"/>
      <c r="F117" s="474"/>
    </row>
    <row r="118" spans="1:6">
      <c r="A118" s="479"/>
      <c r="B118" s="390"/>
      <c r="C118" s="391"/>
      <c r="D118" s="392"/>
      <c r="E118" s="474"/>
      <c r="F118" s="474"/>
    </row>
    <row r="119" spans="1:6">
      <c r="A119" s="479"/>
      <c r="B119" s="390"/>
      <c r="C119" s="391"/>
      <c r="D119" s="392"/>
      <c r="E119" s="474"/>
      <c r="F119" s="474"/>
    </row>
    <row r="120" spans="1:6">
      <c r="A120" s="479"/>
      <c r="B120" s="390"/>
      <c r="C120" s="391"/>
      <c r="D120" s="392"/>
      <c r="E120" s="474"/>
      <c r="F120" s="474"/>
    </row>
    <row r="121" spans="1:6">
      <c r="A121" s="479"/>
      <c r="B121" s="390"/>
      <c r="C121" s="391"/>
      <c r="D121" s="392"/>
      <c r="E121" s="474"/>
      <c r="F121" s="474"/>
    </row>
    <row r="122" spans="1:6">
      <c r="A122" s="479"/>
      <c r="B122" s="390"/>
      <c r="C122" s="391"/>
      <c r="D122" s="392"/>
      <c r="E122" s="474"/>
      <c r="F122" s="474"/>
    </row>
    <row r="123" spans="1:6">
      <c r="A123" s="479"/>
      <c r="B123" s="390"/>
      <c r="C123" s="391"/>
      <c r="D123" s="392"/>
      <c r="E123" s="474"/>
      <c r="F123" s="474"/>
    </row>
    <row r="124" spans="1:6">
      <c r="A124" s="479"/>
      <c r="B124" s="390"/>
      <c r="C124" s="391"/>
      <c r="D124" s="392"/>
      <c r="E124" s="474"/>
      <c r="F124" s="474"/>
    </row>
    <row r="125" spans="1:6">
      <c r="A125" s="479"/>
      <c r="B125" s="390"/>
      <c r="C125" s="391"/>
      <c r="D125" s="392"/>
      <c r="E125" s="474"/>
      <c r="F125" s="474"/>
    </row>
    <row r="126" spans="1:6">
      <c r="A126" s="479"/>
      <c r="B126" s="390"/>
      <c r="C126" s="391"/>
      <c r="D126" s="392"/>
      <c r="E126" s="474"/>
      <c r="F126" s="474"/>
    </row>
    <row r="127" spans="1:6">
      <c r="A127" s="479"/>
      <c r="B127" s="390"/>
      <c r="C127" s="391"/>
      <c r="D127" s="392"/>
      <c r="E127" s="474"/>
      <c r="F127" s="474"/>
    </row>
    <row r="128" spans="1:6">
      <c r="A128" s="479"/>
      <c r="B128" s="390"/>
      <c r="C128" s="391"/>
      <c r="D128" s="392"/>
      <c r="E128" s="474"/>
      <c r="F128" s="474"/>
    </row>
    <row r="129" spans="1:6">
      <c r="A129" s="479"/>
      <c r="B129" s="390"/>
      <c r="C129" s="391"/>
      <c r="D129" s="392"/>
      <c r="E129" s="474"/>
      <c r="F129" s="474"/>
    </row>
    <row r="130" spans="1:6">
      <c r="A130" s="479"/>
      <c r="B130" s="390"/>
      <c r="C130" s="391"/>
      <c r="D130" s="392"/>
      <c r="E130" s="474"/>
      <c r="F130" s="474"/>
    </row>
    <row r="131" spans="1:6">
      <c r="A131" s="479"/>
      <c r="B131" s="390"/>
      <c r="C131" s="391"/>
      <c r="D131" s="392"/>
      <c r="E131" s="474"/>
      <c r="F131" s="474"/>
    </row>
    <row r="132" spans="1:6">
      <c r="A132" s="479"/>
      <c r="B132" s="390"/>
      <c r="C132" s="391"/>
      <c r="D132" s="392"/>
      <c r="E132" s="474"/>
      <c r="F132" s="474"/>
    </row>
    <row r="133" spans="1:6">
      <c r="A133" s="479"/>
      <c r="B133" s="390"/>
      <c r="C133" s="391"/>
      <c r="D133" s="392"/>
      <c r="E133" s="474"/>
      <c r="F133" s="474"/>
    </row>
    <row r="134" spans="1:6">
      <c r="A134" s="479"/>
      <c r="B134" s="390"/>
      <c r="C134" s="391"/>
      <c r="D134" s="392"/>
      <c r="E134" s="474"/>
      <c r="F134" s="474"/>
    </row>
    <row r="135" spans="1:6">
      <c r="A135" s="479"/>
      <c r="B135" s="390"/>
      <c r="C135" s="391"/>
      <c r="D135" s="392"/>
      <c r="E135" s="474"/>
      <c r="F135" s="474"/>
    </row>
    <row r="136" spans="1:6">
      <c r="A136" s="479"/>
      <c r="B136" s="390"/>
      <c r="C136" s="391"/>
      <c r="D136" s="392"/>
      <c r="E136" s="474"/>
      <c r="F136" s="474"/>
    </row>
    <row r="137" spans="1:6">
      <c r="A137" s="479"/>
      <c r="B137" s="390"/>
      <c r="C137" s="391"/>
      <c r="D137" s="392"/>
      <c r="E137" s="474"/>
      <c r="F137" s="474"/>
    </row>
    <row r="138" spans="1:6">
      <c r="A138" s="479"/>
      <c r="B138" s="390"/>
      <c r="C138" s="391"/>
      <c r="D138" s="392"/>
      <c r="E138" s="474"/>
      <c r="F138" s="474"/>
    </row>
    <row r="139" spans="1:6">
      <c r="A139" s="479"/>
      <c r="B139" s="390"/>
      <c r="C139" s="391"/>
      <c r="D139" s="392"/>
      <c r="E139" s="474"/>
      <c r="F139" s="474"/>
    </row>
    <row r="140" spans="1:6">
      <c r="A140" s="479"/>
      <c r="B140" s="390"/>
      <c r="C140" s="391"/>
      <c r="D140" s="392"/>
      <c r="E140" s="474"/>
      <c r="F140" s="474"/>
    </row>
    <row r="141" spans="1:6">
      <c r="A141" s="479"/>
      <c r="B141" s="390"/>
      <c r="C141" s="391"/>
      <c r="D141" s="392"/>
      <c r="E141" s="474"/>
      <c r="F141" s="474"/>
    </row>
    <row r="142" spans="1:6">
      <c r="A142" s="479"/>
      <c r="B142" s="390"/>
      <c r="C142" s="391"/>
      <c r="D142" s="392"/>
      <c r="E142" s="474"/>
      <c r="F142" s="474"/>
    </row>
    <row r="143" spans="1:6">
      <c r="A143" s="479"/>
      <c r="B143" s="390"/>
      <c r="C143" s="391"/>
      <c r="D143" s="392"/>
      <c r="E143" s="474"/>
      <c r="F143" s="474"/>
    </row>
    <row r="144" spans="1:6">
      <c r="A144" s="479"/>
      <c r="B144" s="390"/>
      <c r="C144" s="391"/>
      <c r="D144" s="392"/>
      <c r="E144" s="474"/>
      <c r="F144" s="474"/>
    </row>
    <row r="145" spans="1:6">
      <c r="A145" s="479"/>
      <c r="B145" s="390"/>
      <c r="C145" s="391"/>
      <c r="D145" s="392"/>
      <c r="E145" s="474"/>
      <c r="F145" s="474"/>
    </row>
    <row r="146" spans="1:6">
      <c r="A146" s="479"/>
      <c r="B146" s="390"/>
      <c r="C146" s="391"/>
      <c r="D146" s="392"/>
      <c r="E146" s="474"/>
      <c r="F146" s="474"/>
    </row>
    <row r="147" spans="1:6">
      <c r="A147" s="479"/>
      <c r="B147" s="390"/>
      <c r="C147" s="391"/>
      <c r="D147" s="392"/>
      <c r="E147" s="474"/>
      <c r="F147" s="474"/>
    </row>
    <row r="148" spans="1:6">
      <c r="A148" s="479"/>
      <c r="B148" s="390"/>
      <c r="C148" s="391"/>
      <c r="D148" s="392"/>
      <c r="E148" s="474"/>
      <c r="F148" s="474"/>
    </row>
    <row r="149" spans="1:6">
      <c r="A149" s="479"/>
      <c r="B149" s="390"/>
      <c r="C149" s="391"/>
      <c r="D149" s="392"/>
      <c r="E149" s="474"/>
      <c r="F149" s="474"/>
    </row>
    <row r="150" spans="1:6">
      <c r="A150" s="479"/>
      <c r="B150" s="390"/>
      <c r="C150" s="391"/>
      <c r="D150" s="392"/>
      <c r="E150" s="474"/>
      <c r="F150" s="474"/>
    </row>
    <row r="151" spans="1:6">
      <c r="A151" s="479"/>
      <c r="B151" s="390"/>
      <c r="C151" s="391"/>
      <c r="D151" s="392"/>
      <c r="E151" s="474"/>
      <c r="F151" s="474"/>
    </row>
    <row r="152" spans="1:6">
      <c r="A152" s="479"/>
      <c r="B152" s="390"/>
      <c r="C152" s="391"/>
      <c r="D152" s="392"/>
      <c r="E152" s="474"/>
      <c r="F152" s="474"/>
    </row>
    <row r="153" spans="1:6">
      <c r="A153" s="479"/>
      <c r="B153" s="390"/>
      <c r="C153" s="391"/>
      <c r="D153" s="392"/>
      <c r="E153" s="474"/>
      <c r="F153" s="474"/>
    </row>
    <row r="154" spans="1:6">
      <c r="A154" s="479"/>
      <c r="B154" s="390"/>
      <c r="C154" s="391"/>
      <c r="D154" s="392"/>
      <c r="E154" s="474"/>
      <c r="F154" s="474"/>
    </row>
    <row r="155" spans="1:6">
      <c r="A155" s="479"/>
      <c r="B155" s="390"/>
      <c r="C155" s="391"/>
      <c r="D155" s="392"/>
      <c r="E155" s="474"/>
      <c r="F155" s="474"/>
    </row>
    <row r="156" spans="1:6">
      <c r="A156" s="479"/>
      <c r="B156" s="390"/>
      <c r="C156" s="391"/>
      <c r="D156" s="392"/>
      <c r="E156" s="474"/>
      <c r="F156" s="474"/>
    </row>
    <row r="157" spans="1:6">
      <c r="A157" s="479"/>
      <c r="B157" s="390"/>
      <c r="C157" s="391"/>
      <c r="D157" s="392"/>
      <c r="E157" s="474"/>
      <c r="F157" s="474"/>
    </row>
    <row r="158" spans="1:6">
      <c r="A158" s="479"/>
      <c r="B158" s="390"/>
      <c r="C158" s="391"/>
      <c r="D158" s="392"/>
      <c r="E158" s="474"/>
      <c r="F158" s="474"/>
    </row>
    <row r="159" spans="1:6">
      <c r="A159" s="479"/>
      <c r="B159" s="390"/>
      <c r="C159" s="391"/>
      <c r="D159" s="392"/>
      <c r="E159" s="474"/>
      <c r="F159" s="474"/>
    </row>
    <row r="160" spans="1:6">
      <c r="A160" s="479"/>
      <c r="B160" s="390"/>
      <c r="C160" s="391"/>
      <c r="D160" s="392"/>
      <c r="E160" s="474"/>
      <c r="F160" s="474"/>
    </row>
    <row r="161" spans="1:6">
      <c r="A161" s="479"/>
      <c r="B161" s="390"/>
      <c r="C161" s="391"/>
      <c r="D161" s="392"/>
      <c r="E161" s="474"/>
      <c r="F161" s="474"/>
    </row>
    <row r="162" spans="1:6">
      <c r="A162" s="479"/>
      <c r="B162" s="390"/>
      <c r="C162" s="391"/>
      <c r="D162" s="392"/>
      <c r="E162" s="474"/>
      <c r="F162" s="474"/>
    </row>
    <row r="163" spans="1:6">
      <c r="A163" s="479"/>
      <c r="B163" s="390"/>
      <c r="C163" s="391"/>
      <c r="D163" s="392"/>
      <c r="E163" s="474"/>
      <c r="F163" s="474"/>
    </row>
    <row r="164" spans="1:6">
      <c r="A164" s="479"/>
      <c r="B164" s="390"/>
      <c r="C164" s="391"/>
      <c r="D164" s="392"/>
      <c r="E164" s="474"/>
      <c r="F164" s="474"/>
    </row>
    <row r="165" spans="1:6">
      <c r="A165" s="479"/>
      <c r="B165" s="390"/>
      <c r="C165" s="391"/>
      <c r="D165" s="392"/>
      <c r="E165" s="474"/>
      <c r="F165" s="474"/>
    </row>
    <row r="166" spans="1:6">
      <c r="A166" s="479"/>
      <c r="B166" s="390"/>
      <c r="C166" s="391"/>
      <c r="D166" s="392"/>
      <c r="E166" s="474"/>
      <c r="F166" s="474"/>
    </row>
    <row r="167" spans="1:6">
      <c r="A167" s="479"/>
      <c r="B167" s="390"/>
      <c r="C167" s="391"/>
      <c r="D167" s="392"/>
      <c r="E167" s="474"/>
      <c r="F167" s="474"/>
    </row>
    <row r="168" spans="1:6">
      <c r="A168" s="479"/>
      <c r="B168" s="390"/>
      <c r="C168" s="391"/>
      <c r="D168" s="392"/>
      <c r="E168" s="474"/>
      <c r="F168" s="474"/>
    </row>
    <row r="169" spans="1:6">
      <c r="A169" s="479"/>
      <c r="B169" s="390"/>
      <c r="C169" s="391"/>
      <c r="D169" s="392"/>
      <c r="E169" s="474"/>
      <c r="F169" s="474"/>
    </row>
    <row r="170" spans="1:6">
      <c r="A170" s="479"/>
      <c r="B170" s="390"/>
      <c r="C170" s="391"/>
      <c r="D170" s="392"/>
      <c r="E170" s="474"/>
      <c r="F170" s="474"/>
    </row>
    <row r="171" spans="1:6">
      <c r="A171" s="479"/>
      <c r="B171" s="390"/>
      <c r="C171" s="391"/>
      <c r="D171" s="392"/>
      <c r="E171" s="474"/>
      <c r="F171" s="474"/>
    </row>
    <row r="172" spans="1:6">
      <c r="A172" s="479"/>
      <c r="B172" s="390"/>
      <c r="C172" s="391"/>
      <c r="D172" s="392"/>
      <c r="E172" s="474"/>
      <c r="F172" s="474"/>
    </row>
    <row r="173" spans="1:6">
      <c r="A173" s="479"/>
      <c r="B173" s="390"/>
      <c r="C173" s="391"/>
      <c r="D173" s="392"/>
      <c r="E173" s="474"/>
      <c r="F173" s="474"/>
    </row>
    <row r="174" spans="1:6">
      <c r="A174" s="479"/>
      <c r="B174" s="390"/>
      <c r="C174" s="391"/>
      <c r="D174" s="392"/>
      <c r="E174" s="474"/>
      <c r="F174" s="474"/>
    </row>
    <row r="175" spans="1:6">
      <c r="A175" s="479"/>
      <c r="B175" s="390"/>
      <c r="C175" s="391"/>
      <c r="D175" s="392"/>
      <c r="E175" s="474"/>
      <c r="F175" s="474"/>
    </row>
    <row r="176" spans="1:6">
      <c r="A176" s="479"/>
      <c r="B176" s="390"/>
      <c r="C176" s="391"/>
      <c r="D176" s="392"/>
      <c r="E176" s="474"/>
      <c r="F176" s="474"/>
    </row>
    <row r="177" spans="1:6">
      <c r="A177" s="479"/>
      <c r="B177" s="390"/>
      <c r="C177" s="391"/>
      <c r="D177" s="392"/>
      <c r="E177" s="474"/>
      <c r="F177" s="474"/>
    </row>
    <row r="178" spans="1:6">
      <c r="A178" s="479"/>
      <c r="B178" s="390"/>
      <c r="C178" s="391"/>
      <c r="D178" s="392"/>
      <c r="E178" s="474"/>
      <c r="F178" s="474"/>
    </row>
    <row r="179" spans="1:6">
      <c r="A179" s="479"/>
      <c r="B179" s="390"/>
      <c r="C179" s="391"/>
      <c r="D179" s="392"/>
      <c r="E179" s="474"/>
      <c r="F179" s="474"/>
    </row>
    <row r="180" spans="1:6">
      <c r="A180" s="479"/>
      <c r="B180" s="390"/>
      <c r="C180" s="391"/>
      <c r="D180" s="392"/>
      <c r="E180" s="474"/>
      <c r="F180" s="474"/>
    </row>
    <row r="181" spans="1:6">
      <c r="A181" s="479"/>
      <c r="B181" s="390"/>
      <c r="C181" s="391"/>
      <c r="D181" s="392"/>
      <c r="E181" s="474"/>
      <c r="F181" s="474"/>
    </row>
    <row r="182" spans="1:6">
      <c r="A182" s="479"/>
      <c r="B182" s="390"/>
      <c r="C182" s="391"/>
      <c r="D182" s="392"/>
      <c r="E182" s="474"/>
      <c r="F182" s="474"/>
    </row>
    <row r="183" spans="1:6">
      <c r="A183" s="479"/>
      <c r="B183" s="390"/>
      <c r="C183" s="391"/>
      <c r="D183" s="392"/>
      <c r="E183" s="474"/>
      <c r="F183" s="474"/>
    </row>
    <row r="184" spans="1:6">
      <c r="A184" s="479"/>
      <c r="B184" s="390"/>
      <c r="C184" s="391"/>
      <c r="D184" s="392"/>
      <c r="E184" s="474"/>
      <c r="F184" s="474"/>
    </row>
    <row r="185" spans="1:6">
      <c r="A185" s="479"/>
      <c r="B185" s="390"/>
      <c r="C185" s="391"/>
      <c r="D185" s="392"/>
      <c r="E185" s="474"/>
      <c r="F185" s="474"/>
    </row>
    <row r="186" spans="1:6">
      <c r="A186" s="479"/>
      <c r="B186" s="390"/>
      <c r="C186" s="391"/>
      <c r="D186" s="392"/>
      <c r="E186" s="474"/>
      <c r="F186" s="474"/>
    </row>
    <row r="187" spans="1:6">
      <c r="A187" s="479"/>
      <c r="B187" s="390"/>
      <c r="C187" s="391"/>
      <c r="D187" s="392"/>
      <c r="E187" s="474"/>
      <c r="F187" s="474"/>
    </row>
    <row r="188" spans="1:6">
      <c r="A188" s="479"/>
      <c r="B188" s="390"/>
      <c r="C188" s="391"/>
      <c r="D188" s="392"/>
      <c r="E188" s="474"/>
      <c r="F188" s="474"/>
    </row>
    <row r="189" spans="1:6">
      <c r="A189" s="479"/>
      <c r="B189" s="390"/>
      <c r="C189" s="391"/>
      <c r="D189" s="392"/>
      <c r="E189" s="474"/>
      <c r="F189" s="474"/>
    </row>
    <row r="190" spans="1:6">
      <c r="A190" s="479"/>
      <c r="B190" s="390"/>
      <c r="C190" s="391"/>
      <c r="D190" s="392"/>
      <c r="E190" s="474"/>
      <c r="F190" s="474"/>
    </row>
    <row r="191" spans="1:6">
      <c r="A191" s="479"/>
      <c r="B191" s="390"/>
      <c r="C191" s="391"/>
      <c r="D191" s="392"/>
      <c r="E191" s="474"/>
      <c r="F191" s="474"/>
    </row>
    <row r="192" spans="1:6">
      <c r="A192" s="479"/>
      <c r="B192" s="390"/>
      <c r="C192" s="391"/>
      <c r="D192" s="392"/>
      <c r="E192" s="474"/>
      <c r="F192" s="474"/>
    </row>
    <row r="193" spans="1:6">
      <c r="A193" s="479"/>
      <c r="B193" s="390"/>
      <c r="C193" s="391"/>
      <c r="D193" s="392"/>
      <c r="E193" s="474"/>
      <c r="F193" s="474"/>
    </row>
    <row r="194" spans="1:6">
      <c r="A194" s="479"/>
      <c r="B194" s="390"/>
      <c r="C194" s="391"/>
      <c r="D194" s="392"/>
      <c r="E194" s="474"/>
      <c r="F194" s="474"/>
    </row>
    <row r="195" spans="1:6">
      <c r="A195" s="479"/>
      <c r="B195" s="390"/>
      <c r="C195" s="391"/>
      <c r="D195" s="392"/>
      <c r="E195" s="474"/>
      <c r="F195" s="474"/>
    </row>
    <row r="196" spans="1:6">
      <c r="A196" s="479"/>
      <c r="B196" s="390"/>
      <c r="C196" s="391"/>
      <c r="D196" s="392"/>
      <c r="E196" s="474"/>
      <c r="F196" s="474"/>
    </row>
    <row r="197" spans="1:6">
      <c r="A197" s="479"/>
      <c r="B197" s="390"/>
      <c r="C197" s="391"/>
      <c r="D197" s="392"/>
      <c r="E197" s="474"/>
      <c r="F197" s="474"/>
    </row>
    <row r="198" spans="1:6">
      <c r="A198" s="479"/>
      <c r="B198" s="390"/>
      <c r="C198" s="391"/>
      <c r="D198" s="392"/>
      <c r="E198" s="474"/>
      <c r="F198" s="474"/>
    </row>
    <row r="199" spans="1:6">
      <c r="A199" s="479"/>
      <c r="B199" s="390"/>
      <c r="C199" s="391"/>
      <c r="D199" s="392"/>
      <c r="E199" s="474"/>
      <c r="F199" s="474"/>
    </row>
    <row r="200" spans="1:6">
      <c r="A200" s="479"/>
      <c r="B200" s="390"/>
      <c r="C200" s="391"/>
      <c r="D200" s="392"/>
      <c r="E200" s="474"/>
      <c r="F200" s="474"/>
    </row>
    <row r="201" spans="1:6">
      <c r="A201" s="479"/>
      <c r="B201" s="390"/>
      <c r="C201" s="391"/>
      <c r="D201" s="392"/>
      <c r="E201" s="474"/>
      <c r="F201" s="474"/>
    </row>
    <row r="202" spans="1:6">
      <c r="A202" s="479"/>
      <c r="B202" s="390"/>
      <c r="C202" s="391"/>
      <c r="D202" s="392"/>
      <c r="E202" s="474"/>
      <c r="F202" s="474"/>
    </row>
    <row r="203" spans="1:6">
      <c r="A203" s="479"/>
      <c r="B203" s="390"/>
      <c r="C203" s="391"/>
      <c r="D203" s="392"/>
      <c r="E203" s="474"/>
      <c r="F203" s="474"/>
    </row>
    <row r="204" spans="1:6">
      <c r="A204" s="479"/>
      <c r="B204" s="390"/>
      <c r="C204" s="391"/>
      <c r="D204" s="392"/>
      <c r="E204" s="474"/>
      <c r="F204" s="474"/>
    </row>
    <row r="205" spans="1:6">
      <c r="A205" s="479"/>
      <c r="B205" s="390"/>
      <c r="C205" s="391"/>
      <c r="D205" s="392"/>
      <c r="E205" s="474"/>
      <c r="F205" s="474"/>
    </row>
    <row r="206" spans="1:6">
      <c r="A206" s="479"/>
      <c r="B206" s="390"/>
      <c r="C206" s="391"/>
      <c r="D206" s="392"/>
      <c r="E206" s="474"/>
      <c r="F206" s="474"/>
    </row>
    <row r="207" spans="1:6">
      <c r="A207" s="479"/>
      <c r="B207" s="390"/>
      <c r="C207" s="391"/>
      <c r="D207" s="392"/>
      <c r="E207" s="474"/>
      <c r="F207" s="474"/>
    </row>
    <row r="208" spans="1:6">
      <c r="A208" s="479"/>
      <c r="B208" s="390"/>
      <c r="C208" s="391"/>
      <c r="D208" s="392"/>
      <c r="E208" s="474"/>
      <c r="F208" s="474"/>
    </row>
    <row r="209" spans="1:6">
      <c r="A209" s="479"/>
      <c r="B209" s="390"/>
      <c r="C209" s="391"/>
      <c r="D209" s="392"/>
      <c r="E209" s="474"/>
      <c r="F209" s="474"/>
    </row>
    <row r="210" spans="1:6">
      <c r="A210" s="479"/>
      <c r="B210" s="390"/>
      <c r="C210" s="391"/>
      <c r="D210" s="392"/>
      <c r="E210" s="474"/>
      <c r="F210" s="474"/>
    </row>
    <row r="211" spans="1:6">
      <c r="A211" s="479"/>
      <c r="B211" s="390"/>
      <c r="C211" s="391"/>
      <c r="D211" s="392"/>
      <c r="E211" s="474"/>
      <c r="F211" s="474"/>
    </row>
    <row r="212" spans="1:6">
      <c r="A212" s="479"/>
      <c r="B212" s="390"/>
      <c r="C212" s="391"/>
      <c r="D212" s="392"/>
      <c r="E212" s="474"/>
      <c r="F212" s="474"/>
    </row>
    <row r="213" spans="1:6">
      <c r="A213" s="479"/>
      <c r="B213" s="390"/>
      <c r="C213" s="391"/>
      <c r="D213" s="392"/>
      <c r="E213" s="474"/>
      <c r="F213" s="474"/>
    </row>
    <row r="214" spans="1:6">
      <c r="A214" s="479"/>
      <c r="B214" s="390"/>
      <c r="C214" s="391"/>
      <c r="D214" s="392"/>
      <c r="E214" s="474"/>
      <c r="F214" s="474"/>
    </row>
    <row r="215" spans="1:6">
      <c r="A215" s="479"/>
      <c r="B215" s="390"/>
      <c r="C215" s="391"/>
      <c r="D215" s="392"/>
      <c r="E215" s="474"/>
      <c r="F215" s="474"/>
    </row>
    <row r="216" spans="1:6">
      <c r="A216" s="479"/>
      <c r="B216" s="390"/>
      <c r="C216" s="391"/>
      <c r="D216" s="392"/>
      <c r="E216" s="474"/>
      <c r="F216" s="474"/>
    </row>
    <row r="217" spans="1:6">
      <c r="A217" s="479"/>
      <c r="B217" s="390"/>
      <c r="C217" s="391"/>
      <c r="D217" s="392"/>
      <c r="E217" s="474"/>
      <c r="F217" s="474"/>
    </row>
    <row r="218" spans="1:6">
      <c r="A218" s="479"/>
      <c r="B218" s="390"/>
      <c r="C218" s="391"/>
      <c r="D218" s="392"/>
      <c r="E218" s="474"/>
      <c r="F218" s="474"/>
    </row>
    <row r="219" spans="1:6">
      <c r="A219" s="479"/>
      <c r="B219" s="390"/>
      <c r="C219" s="391"/>
      <c r="D219" s="392"/>
      <c r="E219" s="474"/>
      <c r="F219" s="474"/>
    </row>
    <row r="220" spans="1:6">
      <c r="A220" s="479"/>
      <c r="B220" s="390"/>
      <c r="C220" s="391"/>
      <c r="D220" s="392"/>
      <c r="E220" s="474"/>
      <c r="F220" s="474"/>
    </row>
    <row r="221" spans="1:6">
      <c r="A221" s="479"/>
      <c r="B221" s="390"/>
      <c r="C221" s="391"/>
      <c r="D221" s="392"/>
      <c r="E221" s="474"/>
      <c r="F221" s="474"/>
    </row>
    <row r="222" spans="1:6">
      <c r="A222" s="479"/>
      <c r="B222" s="390"/>
      <c r="C222" s="391"/>
      <c r="D222" s="392"/>
      <c r="E222" s="474"/>
      <c r="F222" s="474"/>
    </row>
    <row r="223" spans="1:6">
      <c r="A223" s="479"/>
      <c r="B223" s="390"/>
      <c r="C223" s="391"/>
      <c r="D223" s="392"/>
      <c r="E223" s="474"/>
      <c r="F223" s="474"/>
    </row>
    <row r="224" spans="1:6">
      <c r="A224" s="479"/>
      <c r="B224" s="390"/>
      <c r="C224" s="391"/>
      <c r="D224" s="392"/>
      <c r="E224" s="474"/>
      <c r="F224" s="474"/>
    </row>
    <row r="225" spans="1:6">
      <c r="A225" s="479"/>
      <c r="B225" s="390"/>
      <c r="C225" s="391"/>
      <c r="D225" s="392"/>
      <c r="E225" s="474"/>
      <c r="F225" s="474"/>
    </row>
    <row r="226" spans="1:6">
      <c r="A226" s="479"/>
      <c r="B226" s="390"/>
      <c r="C226" s="391"/>
      <c r="D226" s="392"/>
      <c r="E226" s="474"/>
      <c r="F226" s="474"/>
    </row>
    <row r="227" spans="1:6">
      <c r="A227" s="479"/>
      <c r="B227" s="390"/>
      <c r="C227" s="391"/>
      <c r="D227" s="392"/>
      <c r="E227" s="474"/>
      <c r="F227" s="474"/>
    </row>
    <row r="228" spans="1:6">
      <c r="A228" s="479"/>
      <c r="B228" s="390"/>
      <c r="C228" s="391"/>
      <c r="D228" s="392"/>
      <c r="E228" s="474"/>
      <c r="F228" s="474"/>
    </row>
    <row r="229" spans="1:6">
      <c r="A229" s="479"/>
      <c r="B229" s="390"/>
      <c r="C229" s="391"/>
      <c r="D229" s="392"/>
      <c r="E229" s="474"/>
      <c r="F229" s="474"/>
    </row>
    <row r="230" spans="1:6">
      <c r="A230" s="479"/>
      <c r="B230" s="390"/>
      <c r="C230" s="391"/>
      <c r="D230" s="392"/>
      <c r="E230" s="474"/>
      <c r="F230" s="474"/>
    </row>
    <row r="231" spans="1:6">
      <c r="A231" s="479"/>
      <c r="B231" s="390"/>
      <c r="C231" s="391"/>
      <c r="D231" s="392"/>
      <c r="E231" s="474"/>
      <c r="F231" s="474"/>
    </row>
    <row r="232" spans="1:6">
      <c r="A232" s="479"/>
      <c r="B232" s="390"/>
      <c r="C232" s="391"/>
      <c r="D232" s="392"/>
      <c r="E232" s="474"/>
      <c r="F232" s="474"/>
    </row>
    <row r="233" spans="1:6">
      <c r="A233" s="479"/>
      <c r="B233" s="390"/>
      <c r="C233" s="391"/>
      <c r="D233" s="392"/>
      <c r="E233" s="474"/>
      <c r="F233" s="474"/>
    </row>
    <row r="234" spans="1:6">
      <c r="A234" s="479"/>
      <c r="B234" s="390"/>
      <c r="C234" s="391"/>
      <c r="D234" s="392"/>
      <c r="E234" s="474"/>
      <c r="F234" s="474"/>
    </row>
    <row r="235" spans="1:6">
      <c r="A235" s="479"/>
      <c r="B235" s="390"/>
      <c r="C235" s="391"/>
      <c r="D235" s="392"/>
      <c r="E235" s="474"/>
      <c r="F235" s="474"/>
    </row>
    <row r="236" spans="1:6">
      <c r="A236" s="479"/>
      <c r="B236" s="390"/>
      <c r="C236" s="391"/>
      <c r="D236" s="392"/>
      <c r="E236" s="474"/>
      <c r="F236" s="474"/>
    </row>
    <row r="237" spans="1:6">
      <c r="A237" s="479"/>
      <c r="B237" s="390"/>
      <c r="C237" s="391"/>
      <c r="D237" s="392"/>
      <c r="E237" s="474"/>
      <c r="F237" s="474"/>
    </row>
    <row r="238" spans="1:6">
      <c r="A238" s="479"/>
      <c r="B238" s="390"/>
      <c r="C238" s="391"/>
      <c r="D238" s="392"/>
      <c r="E238" s="474"/>
      <c r="F238" s="474"/>
    </row>
    <row r="239" spans="1:6">
      <c r="A239" s="479"/>
      <c r="B239" s="390"/>
      <c r="C239" s="391"/>
      <c r="D239" s="392"/>
      <c r="E239" s="474"/>
      <c r="F239" s="474"/>
    </row>
    <row r="240" spans="1:6">
      <c r="A240" s="479"/>
      <c r="B240" s="390"/>
      <c r="C240" s="391"/>
      <c r="D240" s="392"/>
      <c r="E240" s="474"/>
      <c r="F240" s="474"/>
    </row>
    <row r="241" spans="1:6">
      <c r="A241" s="479"/>
      <c r="B241" s="390"/>
      <c r="C241" s="391"/>
      <c r="D241" s="392"/>
      <c r="E241" s="474"/>
      <c r="F241" s="474"/>
    </row>
    <row r="242" spans="1:6">
      <c r="A242" s="479"/>
      <c r="B242" s="390"/>
      <c r="C242" s="391"/>
      <c r="D242" s="392"/>
      <c r="E242" s="474"/>
      <c r="F242" s="474"/>
    </row>
    <row r="243" spans="1:6">
      <c r="A243" s="479"/>
      <c r="B243" s="390"/>
      <c r="C243" s="391"/>
      <c r="D243" s="392"/>
      <c r="E243" s="474"/>
      <c r="F243" s="474"/>
    </row>
    <row r="244" spans="1:6">
      <c r="A244" s="479"/>
      <c r="B244" s="390"/>
      <c r="C244" s="391"/>
      <c r="D244" s="392"/>
      <c r="E244" s="474"/>
      <c r="F244" s="474"/>
    </row>
    <row r="245" spans="1:6">
      <c r="A245" s="479"/>
      <c r="B245" s="390"/>
      <c r="C245" s="391"/>
      <c r="D245" s="392"/>
      <c r="E245" s="474"/>
      <c r="F245" s="474"/>
    </row>
    <row r="246" spans="1:6">
      <c r="A246" s="479"/>
      <c r="B246" s="390"/>
      <c r="C246" s="391"/>
      <c r="D246" s="392"/>
      <c r="E246" s="474"/>
      <c r="F246" s="474"/>
    </row>
    <row r="247" spans="1:6">
      <c r="A247" s="479"/>
      <c r="B247" s="390"/>
      <c r="C247" s="391"/>
      <c r="D247" s="392"/>
      <c r="E247" s="474"/>
      <c r="F247" s="474"/>
    </row>
    <row r="248" spans="1:6">
      <c r="A248" s="479"/>
      <c r="B248" s="390"/>
      <c r="C248" s="391"/>
      <c r="D248" s="392"/>
      <c r="E248" s="474"/>
      <c r="F248" s="474"/>
    </row>
    <row r="249" spans="1:6">
      <c r="A249" s="479"/>
      <c r="B249" s="390"/>
      <c r="C249" s="391"/>
      <c r="D249" s="392"/>
      <c r="E249" s="474"/>
      <c r="F249" s="474"/>
    </row>
    <row r="250" spans="1:6">
      <c r="A250" s="479"/>
      <c r="B250" s="390"/>
      <c r="C250" s="391"/>
      <c r="D250" s="392"/>
      <c r="E250" s="474"/>
      <c r="F250" s="474"/>
    </row>
    <row r="251" spans="1:6">
      <c r="A251" s="479"/>
      <c r="B251" s="390"/>
      <c r="C251" s="391"/>
      <c r="D251" s="392"/>
      <c r="E251" s="474"/>
      <c r="F251" s="474"/>
    </row>
    <row r="252" spans="1:6">
      <c r="A252" s="479"/>
      <c r="B252" s="390"/>
      <c r="C252" s="391"/>
      <c r="D252" s="392"/>
      <c r="E252" s="474"/>
      <c r="F252" s="474"/>
    </row>
    <row r="253" spans="1:6">
      <c r="A253" s="479"/>
      <c r="B253" s="390"/>
      <c r="C253" s="391"/>
      <c r="D253" s="392"/>
      <c r="E253" s="474"/>
      <c r="F253" s="474"/>
    </row>
    <row r="254" spans="1:6">
      <c r="A254" s="479"/>
      <c r="B254" s="390"/>
      <c r="C254" s="391"/>
      <c r="D254" s="392"/>
      <c r="E254" s="474"/>
      <c r="F254" s="474"/>
    </row>
    <row r="255" spans="1:6">
      <c r="A255" s="479"/>
      <c r="B255" s="390"/>
      <c r="C255" s="391"/>
      <c r="D255" s="392"/>
      <c r="E255" s="474"/>
      <c r="F255" s="474"/>
    </row>
    <row r="256" spans="1:6">
      <c r="A256" s="479"/>
      <c r="B256" s="390"/>
      <c r="C256" s="391"/>
      <c r="D256" s="392"/>
      <c r="E256" s="474"/>
      <c r="F256" s="474"/>
    </row>
    <row r="257" spans="1:6">
      <c r="A257" s="479"/>
      <c r="B257" s="390"/>
      <c r="C257" s="391"/>
      <c r="D257" s="392"/>
      <c r="E257" s="474"/>
      <c r="F257" s="474"/>
    </row>
    <row r="258" spans="1:6">
      <c r="A258" s="479"/>
      <c r="B258" s="390"/>
      <c r="C258" s="391"/>
      <c r="D258" s="392"/>
      <c r="E258" s="474"/>
      <c r="F258" s="474"/>
    </row>
    <row r="259" spans="1:6">
      <c r="A259" s="479"/>
      <c r="B259" s="390"/>
      <c r="C259" s="391"/>
      <c r="D259" s="392"/>
      <c r="E259" s="474"/>
      <c r="F259" s="474"/>
    </row>
    <row r="260" spans="1:6">
      <c r="A260" s="479"/>
      <c r="B260" s="390"/>
      <c r="C260" s="391"/>
      <c r="D260" s="392"/>
      <c r="E260" s="474"/>
      <c r="F260" s="474"/>
    </row>
    <row r="261" spans="1:6">
      <c r="A261" s="479"/>
      <c r="B261" s="390"/>
      <c r="C261" s="391"/>
      <c r="D261" s="392"/>
      <c r="E261" s="474"/>
      <c r="F261" s="474"/>
    </row>
    <row r="262" spans="1:6">
      <c r="A262" s="479"/>
      <c r="B262" s="390"/>
      <c r="C262" s="391"/>
      <c r="D262" s="392"/>
      <c r="E262" s="474"/>
      <c r="F262" s="474"/>
    </row>
    <row r="263" spans="1:6">
      <c r="A263" s="479"/>
      <c r="B263" s="390"/>
      <c r="C263" s="391"/>
      <c r="D263" s="392"/>
      <c r="E263" s="474"/>
      <c r="F263" s="474"/>
    </row>
    <row r="264" spans="1:6">
      <c r="A264" s="479"/>
      <c r="B264" s="390"/>
      <c r="C264" s="391"/>
      <c r="D264" s="392"/>
      <c r="E264" s="474"/>
      <c r="F264" s="474"/>
    </row>
    <row r="265" spans="1:6">
      <c r="A265" s="479"/>
      <c r="B265" s="390"/>
      <c r="C265" s="391"/>
      <c r="D265" s="392"/>
      <c r="E265" s="474"/>
      <c r="F265" s="474"/>
    </row>
    <row r="266" spans="1:6">
      <c r="A266" s="479"/>
      <c r="B266" s="390"/>
      <c r="C266" s="391"/>
      <c r="D266" s="392"/>
      <c r="E266" s="474"/>
      <c r="F266" s="474"/>
    </row>
    <row r="267" spans="1:6">
      <c r="A267" s="479"/>
      <c r="B267" s="390"/>
      <c r="C267" s="391"/>
      <c r="D267" s="392"/>
      <c r="E267" s="474"/>
      <c r="F267" s="474"/>
    </row>
    <row r="268" spans="1:6">
      <c r="A268" s="479"/>
      <c r="B268" s="390"/>
      <c r="C268" s="391"/>
      <c r="D268" s="392"/>
      <c r="E268" s="474"/>
      <c r="F268" s="474"/>
    </row>
    <row r="269" spans="1:6">
      <c r="A269" s="479"/>
      <c r="B269" s="390"/>
      <c r="C269" s="391"/>
      <c r="D269" s="392"/>
      <c r="E269" s="474"/>
      <c r="F269" s="474"/>
    </row>
    <row r="270" spans="1:6">
      <c r="A270" s="479"/>
      <c r="B270" s="390"/>
      <c r="C270" s="391"/>
      <c r="D270" s="392"/>
      <c r="E270" s="474"/>
      <c r="F270" s="474"/>
    </row>
    <row r="271" spans="1:6">
      <c r="A271" s="479"/>
      <c r="B271" s="390"/>
      <c r="C271" s="391"/>
      <c r="D271" s="392"/>
      <c r="E271" s="474"/>
      <c r="F271" s="474"/>
    </row>
    <row r="272" spans="1:6">
      <c r="A272" s="479"/>
      <c r="B272" s="390"/>
      <c r="C272" s="391"/>
      <c r="D272" s="392"/>
      <c r="E272" s="474"/>
      <c r="F272" s="474"/>
    </row>
    <row r="273" spans="1:6">
      <c r="A273" s="479"/>
      <c r="B273" s="390"/>
      <c r="C273" s="391"/>
      <c r="D273" s="392"/>
      <c r="E273" s="474"/>
      <c r="F273" s="474"/>
    </row>
    <row r="274" spans="1:6">
      <c r="A274" s="479"/>
      <c r="B274" s="390"/>
      <c r="C274" s="391"/>
      <c r="D274" s="392"/>
      <c r="E274" s="474"/>
      <c r="F274" s="474"/>
    </row>
    <row r="275" spans="1:6">
      <c r="A275" s="479"/>
      <c r="B275" s="390"/>
      <c r="C275" s="391"/>
      <c r="D275" s="392"/>
      <c r="E275" s="474"/>
      <c r="F275" s="474"/>
    </row>
    <row r="276" spans="1:6">
      <c r="A276" s="479"/>
      <c r="B276" s="390"/>
      <c r="C276" s="391"/>
      <c r="D276" s="392"/>
      <c r="E276" s="474"/>
      <c r="F276" s="474"/>
    </row>
    <row r="277" spans="1:6">
      <c r="A277" s="479"/>
      <c r="B277" s="390"/>
      <c r="C277" s="391"/>
      <c r="D277" s="392"/>
      <c r="E277" s="474"/>
      <c r="F277" s="474"/>
    </row>
    <row r="278" spans="1:6">
      <c r="A278" s="479"/>
      <c r="B278" s="390"/>
      <c r="C278" s="391"/>
      <c r="D278" s="392"/>
      <c r="E278" s="474"/>
      <c r="F278" s="474"/>
    </row>
    <row r="279" spans="1:6">
      <c r="A279" s="479"/>
      <c r="B279" s="390"/>
      <c r="C279" s="391"/>
      <c r="D279" s="392"/>
      <c r="E279" s="474"/>
      <c r="F279" s="474"/>
    </row>
    <row r="280" spans="1:6">
      <c r="A280" s="479"/>
      <c r="B280" s="390"/>
      <c r="C280" s="391"/>
      <c r="D280" s="392"/>
      <c r="E280" s="474"/>
      <c r="F280" s="474"/>
    </row>
    <row r="281" spans="1:6">
      <c r="A281" s="479"/>
      <c r="B281" s="390"/>
      <c r="C281" s="391"/>
      <c r="D281" s="392"/>
      <c r="E281" s="474"/>
      <c r="F281" s="474"/>
    </row>
    <row r="282" spans="1:6">
      <c r="A282" s="479"/>
      <c r="B282" s="390"/>
      <c r="C282" s="391"/>
      <c r="D282" s="392"/>
      <c r="E282" s="474"/>
      <c r="F282" s="474"/>
    </row>
    <row r="283" spans="1:6">
      <c r="A283" s="479"/>
      <c r="B283" s="390"/>
      <c r="C283" s="391"/>
      <c r="D283" s="392"/>
      <c r="E283" s="474"/>
      <c r="F283" s="474"/>
    </row>
    <row r="284" spans="1:6">
      <c r="A284" s="479"/>
      <c r="B284" s="390"/>
      <c r="C284" s="391"/>
      <c r="D284" s="392"/>
      <c r="E284" s="474"/>
      <c r="F284" s="474"/>
    </row>
    <row r="285" spans="1:6">
      <c r="A285" s="479"/>
      <c r="B285" s="390"/>
      <c r="C285" s="391"/>
      <c r="D285" s="392"/>
      <c r="E285" s="474"/>
      <c r="F285" s="474"/>
    </row>
    <row r="286" spans="1:6">
      <c r="A286" s="479"/>
      <c r="B286" s="390"/>
      <c r="C286" s="391"/>
      <c r="D286" s="392"/>
      <c r="E286" s="474"/>
      <c r="F286" s="474"/>
    </row>
    <row r="287" spans="1:6">
      <c r="A287" s="479"/>
      <c r="B287" s="390"/>
      <c r="C287" s="391"/>
      <c r="D287" s="392"/>
      <c r="E287" s="474"/>
      <c r="F287" s="474"/>
    </row>
    <row r="288" spans="1:6">
      <c r="A288" s="479"/>
      <c r="B288" s="390"/>
      <c r="C288" s="391"/>
      <c r="D288" s="392"/>
      <c r="E288" s="474"/>
      <c r="F288" s="474"/>
    </row>
    <row r="289" spans="1:6">
      <c r="A289" s="479"/>
      <c r="B289" s="390"/>
      <c r="C289" s="391"/>
      <c r="D289" s="392"/>
      <c r="E289" s="474"/>
      <c r="F289" s="474"/>
    </row>
    <row r="290" spans="1:6">
      <c r="A290" s="479"/>
      <c r="B290" s="390"/>
      <c r="C290" s="391"/>
      <c r="D290" s="392"/>
      <c r="E290" s="474"/>
      <c r="F290" s="474"/>
    </row>
    <row r="291" spans="1:6">
      <c r="A291" s="479"/>
      <c r="B291" s="390"/>
      <c r="C291" s="391"/>
      <c r="D291" s="392"/>
      <c r="E291" s="474"/>
      <c r="F291" s="474"/>
    </row>
    <row r="292" spans="1:6">
      <c r="A292" s="479"/>
      <c r="B292" s="390"/>
      <c r="C292" s="391"/>
      <c r="D292" s="392"/>
      <c r="E292" s="474"/>
      <c r="F292" s="474"/>
    </row>
    <row r="293" spans="1:6">
      <c r="A293" s="479"/>
      <c r="B293" s="390"/>
      <c r="C293" s="391"/>
      <c r="D293" s="392"/>
      <c r="E293" s="474"/>
      <c r="F293" s="474"/>
    </row>
    <row r="294" spans="1:6">
      <c r="A294" s="479"/>
      <c r="B294" s="390"/>
      <c r="C294" s="391"/>
      <c r="D294" s="392"/>
      <c r="E294" s="474"/>
      <c r="F294" s="474"/>
    </row>
    <row r="295" spans="1:6">
      <c r="A295" s="479"/>
      <c r="B295" s="390"/>
      <c r="C295" s="391"/>
      <c r="D295" s="392"/>
      <c r="E295" s="474"/>
      <c r="F295" s="474"/>
    </row>
    <row r="296" spans="1:6">
      <c r="A296" s="479"/>
      <c r="B296" s="390"/>
      <c r="C296" s="391"/>
      <c r="D296" s="392"/>
      <c r="E296" s="474"/>
      <c r="F296" s="474"/>
    </row>
    <row r="297" spans="1:6">
      <c r="A297" s="479"/>
      <c r="B297" s="390"/>
      <c r="C297" s="391"/>
      <c r="D297" s="392"/>
      <c r="E297" s="474"/>
      <c r="F297" s="474"/>
    </row>
    <row r="298" spans="1:6">
      <c r="A298" s="479"/>
      <c r="B298" s="390"/>
      <c r="C298" s="391"/>
      <c r="D298" s="392"/>
      <c r="E298" s="474"/>
      <c r="F298" s="474"/>
    </row>
    <row r="299" spans="1:6">
      <c r="A299" s="479"/>
      <c r="B299" s="390"/>
      <c r="C299" s="391"/>
      <c r="D299" s="392"/>
      <c r="E299" s="474"/>
      <c r="F299" s="474"/>
    </row>
    <row r="300" spans="1:6">
      <c r="A300" s="479"/>
      <c r="B300" s="390"/>
      <c r="C300" s="391"/>
      <c r="D300" s="392"/>
      <c r="E300" s="474"/>
      <c r="F300" s="474"/>
    </row>
    <row r="301" spans="1:6">
      <c r="A301" s="479"/>
      <c r="B301" s="390"/>
      <c r="C301" s="391"/>
      <c r="D301" s="392"/>
      <c r="E301" s="474"/>
      <c r="F301" s="474"/>
    </row>
    <row r="302" spans="1:6">
      <c r="A302" s="479"/>
      <c r="B302" s="390"/>
      <c r="C302" s="391"/>
      <c r="D302" s="392"/>
      <c r="E302" s="474"/>
      <c r="F302" s="474"/>
    </row>
    <row r="303" spans="1:6">
      <c r="A303" s="479"/>
      <c r="B303" s="390"/>
      <c r="C303" s="391"/>
      <c r="D303" s="392"/>
      <c r="E303" s="474"/>
      <c r="F303" s="474"/>
    </row>
    <row r="304" spans="1:6">
      <c r="A304" s="479"/>
      <c r="B304" s="390"/>
      <c r="C304" s="391"/>
      <c r="D304" s="392"/>
      <c r="E304" s="474"/>
      <c r="F304" s="474"/>
    </row>
    <row r="305" spans="1:6">
      <c r="A305" s="479"/>
      <c r="B305" s="390"/>
      <c r="C305" s="391"/>
      <c r="D305" s="392"/>
      <c r="E305" s="474"/>
      <c r="F305" s="474"/>
    </row>
    <row r="306" spans="1:6">
      <c r="A306" s="479"/>
      <c r="B306" s="390"/>
      <c r="C306" s="391"/>
      <c r="D306" s="392"/>
      <c r="E306" s="474"/>
      <c r="F306" s="474"/>
    </row>
    <row r="307" spans="1:6">
      <c r="A307" s="479"/>
      <c r="B307" s="390"/>
      <c r="C307" s="391"/>
      <c r="D307" s="392"/>
      <c r="E307" s="474"/>
      <c r="F307" s="474"/>
    </row>
    <row r="308" spans="1:6">
      <c r="A308" s="479"/>
      <c r="B308" s="390"/>
      <c r="C308" s="391"/>
      <c r="D308" s="392"/>
      <c r="E308" s="474"/>
      <c r="F308" s="474"/>
    </row>
    <row r="309" spans="1:6">
      <c r="A309" s="479"/>
      <c r="B309" s="390"/>
      <c r="C309" s="391"/>
      <c r="D309" s="392"/>
      <c r="E309" s="474"/>
      <c r="F309" s="474"/>
    </row>
    <row r="310" spans="1:6">
      <c r="A310" s="479"/>
      <c r="B310" s="390"/>
      <c r="C310" s="391"/>
      <c r="D310" s="392"/>
      <c r="E310" s="474"/>
      <c r="F310" s="474"/>
    </row>
    <row r="311" spans="1:6">
      <c r="A311" s="479"/>
      <c r="B311" s="390"/>
      <c r="C311" s="391"/>
      <c r="D311" s="392"/>
      <c r="E311" s="474"/>
      <c r="F311" s="474"/>
    </row>
    <row r="312" spans="1:6">
      <c r="A312" s="479"/>
      <c r="B312" s="390"/>
      <c r="C312" s="391"/>
      <c r="D312" s="392"/>
      <c r="E312" s="474"/>
      <c r="F312" s="474"/>
    </row>
    <row r="313" spans="1:6">
      <c r="A313" s="479"/>
      <c r="B313" s="390"/>
      <c r="C313" s="391"/>
      <c r="D313" s="392"/>
      <c r="E313" s="474"/>
      <c r="F313" s="474"/>
    </row>
    <row r="314" spans="1:6">
      <c r="A314" s="479"/>
      <c r="B314" s="390"/>
      <c r="C314" s="391"/>
      <c r="D314" s="392"/>
      <c r="E314" s="474"/>
      <c r="F314" s="474"/>
    </row>
    <row r="315" spans="1:6">
      <c r="A315" s="479"/>
      <c r="B315" s="390"/>
      <c r="C315" s="391"/>
      <c r="D315" s="392"/>
      <c r="E315" s="474"/>
      <c r="F315" s="474"/>
    </row>
    <row r="316" spans="1:6">
      <c r="A316" s="479"/>
      <c r="B316" s="390"/>
      <c r="C316" s="391"/>
      <c r="D316" s="392"/>
      <c r="E316" s="474"/>
      <c r="F316" s="474"/>
    </row>
    <row r="317" spans="1:6">
      <c r="A317" s="479"/>
      <c r="B317" s="390"/>
      <c r="C317" s="391"/>
      <c r="D317" s="392"/>
      <c r="E317" s="474"/>
      <c r="F317" s="474"/>
    </row>
    <row r="318" spans="1:6">
      <c r="A318" s="479"/>
      <c r="B318" s="390"/>
      <c r="C318" s="391"/>
      <c r="D318" s="392"/>
      <c r="E318" s="474"/>
      <c r="F318" s="474"/>
    </row>
    <row r="319" spans="1:6">
      <c r="A319" s="479"/>
      <c r="B319" s="390"/>
      <c r="C319" s="391"/>
      <c r="D319" s="392"/>
      <c r="E319" s="474"/>
      <c r="F319" s="474"/>
    </row>
    <row r="320" spans="1:6">
      <c r="A320" s="479"/>
      <c r="B320" s="390"/>
      <c r="C320" s="391"/>
      <c r="D320" s="392"/>
      <c r="E320" s="474"/>
      <c r="F320" s="474"/>
    </row>
    <row r="321" spans="1:6">
      <c r="A321" s="479"/>
      <c r="B321" s="390"/>
      <c r="C321" s="391"/>
      <c r="D321" s="392"/>
      <c r="E321" s="474"/>
      <c r="F321" s="474"/>
    </row>
    <row r="322" spans="1:6">
      <c r="A322" s="479"/>
      <c r="B322" s="390"/>
      <c r="C322" s="391"/>
      <c r="D322" s="392"/>
      <c r="E322" s="474"/>
      <c r="F322" s="474"/>
    </row>
    <row r="323" spans="1:6">
      <c r="A323" s="479"/>
      <c r="B323" s="390"/>
      <c r="C323" s="391"/>
      <c r="D323" s="392"/>
      <c r="E323" s="474"/>
      <c r="F323" s="474"/>
    </row>
    <row r="324" spans="1:6">
      <c r="A324" s="479"/>
      <c r="B324" s="390"/>
      <c r="C324" s="391"/>
      <c r="D324" s="392"/>
      <c r="E324" s="474"/>
      <c r="F324" s="474"/>
    </row>
    <row r="325" spans="1:6">
      <c r="A325" s="479"/>
      <c r="B325" s="390"/>
      <c r="C325" s="391"/>
      <c r="D325" s="392"/>
      <c r="E325" s="474"/>
      <c r="F325" s="474"/>
    </row>
    <row r="326" spans="1:6">
      <c r="A326" s="479"/>
      <c r="B326" s="390"/>
      <c r="C326" s="391"/>
      <c r="D326" s="392"/>
      <c r="E326" s="474"/>
      <c r="F326" s="474"/>
    </row>
    <row r="327" spans="1:6">
      <c r="A327" s="479"/>
      <c r="B327" s="390"/>
      <c r="C327" s="391"/>
      <c r="D327" s="392"/>
      <c r="E327" s="474"/>
      <c r="F327" s="474"/>
    </row>
    <row r="328" spans="1:6">
      <c r="A328" s="479"/>
      <c r="B328" s="390"/>
      <c r="C328" s="391"/>
      <c r="D328" s="392"/>
      <c r="E328" s="474"/>
      <c r="F328" s="474"/>
    </row>
    <row r="329" spans="1:6">
      <c r="A329" s="479"/>
      <c r="B329" s="390"/>
      <c r="C329" s="391"/>
      <c r="D329" s="392"/>
      <c r="E329" s="474"/>
      <c r="F329" s="474"/>
    </row>
    <row r="330" spans="1:6">
      <c r="A330" s="479"/>
      <c r="B330" s="390"/>
      <c r="C330" s="391"/>
      <c r="D330" s="392"/>
      <c r="E330" s="474"/>
      <c r="F330" s="474"/>
    </row>
    <row r="331" spans="1:6">
      <c r="A331" s="479"/>
      <c r="B331" s="390"/>
      <c r="C331" s="391"/>
      <c r="D331" s="392"/>
      <c r="E331" s="474"/>
      <c r="F331" s="474"/>
    </row>
    <row r="332" spans="1:6">
      <c r="A332" s="479"/>
      <c r="B332" s="390"/>
      <c r="C332" s="391"/>
      <c r="D332" s="392"/>
      <c r="E332" s="474"/>
      <c r="F332" s="474"/>
    </row>
    <row r="333" spans="1:6">
      <c r="A333" s="479"/>
      <c r="B333" s="390"/>
      <c r="C333" s="391"/>
      <c r="D333" s="392"/>
      <c r="E333" s="474"/>
      <c r="F333" s="474"/>
    </row>
    <row r="334" spans="1:6">
      <c r="A334" s="479"/>
      <c r="B334" s="390"/>
      <c r="C334" s="391"/>
      <c r="D334" s="392"/>
      <c r="E334" s="474"/>
      <c r="F334" s="474"/>
    </row>
    <row r="335" spans="1:6">
      <c r="A335" s="479"/>
      <c r="B335" s="390"/>
      <c r="C335" s="391"/>
      <c r="D335" s="392"/>
      <c r="E335" s="474"/>
      <c r="F335" s="474"/>
    </row>
    <row r="336" spans="1:6">
      <c r="A336" s="479"/>
      <c r="B336" s="390"/>
      <c r="C336" s="391"/>
      <c r="D336" s="392"/>
      <c r="E336" s="474"/>
      <c r="F336" s="474"/>
    </row>
    <row r="337" spans="1:6">
      <c r="A337" s="479"/>
      <c r="B337" s="390"/>
      <c r="C337" s="391"/>
      <c r="D337" s="392"/>
      <c r="E337" s="474"/>
      <c r="F337" s="474"/>
    </row>
    <row r="338" spans="1:6">
      <c r="A338" s="479"/>
      <c r="B338" s="390"/>
      <c r="C338" s="391"/>
      <c r="D338" s="392"/>
      <c r="E338" s="474"/>
      <c r="F338" s="474"/>
    </row>
    <row r="339" spans="1:6">
      <c r="A339" s="479"/>
      <c r="B339" s="390"/>
      <c r="C339" s="391"/>
      <c r="D339" s="392"/>
      <c r="E339" s="474"/>
      <c r="F339" s="474"/>
    </row>
    <row r="340" spans="1:6">
      <c r="A340" s="479"/>
      <c r="B340" s="390"/>
      <c r="C340" s="391"/>
      <c r="D340" s="392"/>
      <c r="E340" s="474"/>
      <c r="F340" s="474"/>
    </row>
    <row r="341" spans="1:6">
      <c r="A341" s="479"/>
      <c r="B341" s="390"/>
      <c r="C341" s="391"/>
      <c r="D341" s="392"/>
      <c r="E341" s="474"/>
      <c r="F341" s="474"/>
    </row>
    <row r="342" spans="1:6">
      <c r="A342" s="479"/>
      <c r="B342" s="390"/>
      <c r="C342" s="391"/>
      <c r="D342" s="392"/>
      <c r="E342" s="474"/>
      <c r="F342" s="474"/>
    </row>
    <row r="343" spans="1:6">
      <c r="A343" s="479"/>
      <c r="B343" s="390"/>
      <c r="C343" s="391"/>
      <c r="D343" s="392"/>
      <c r="E343" s="474"/>
      <c r="F343" s="474"/>
    </row>
    <row r="344" spans="1:6">
      <c r="A344" s="479"/>
      <c r="B344" s="390"/>
      <c r="C344" s="391"/>
      <c r="D344" s="392"/>
      <c r="E344" s="474"/>
      <c r="F344" s="474"/>
    </row>
    <row r="345" spans="1:6">
      <c r="A345" s="479"/>
      <c r="B345" s="390"/>
      <c r="C345" s="391"/>
      <c r="D345" s="392"/>
      <c r="E345" s="474"/>
      <c r="F345" s="474"/>
    </row>
    <row r="346" spans="1:6">
      <c r="A346" s="479"/>
      <c r="B346" s="390"/>
      <c r="C346" s="391"/>
      <c r="D346" s="392"/>
      <c r="E346" s="474"/>
      <c r="F346" s="474"/>
    </row>
    <row r="347" spans="1:6">
      <c r="A347" s="479"/>
      <c r="B347" s="390"/>
      <c r="C347" s="391"/>
      <c r="D347" s="392"/>
      <c r="E347" s="474"/>
      <c r="F347" s="474"/>
    </row>
    <row r="348" spans="1:6">
      <c r="A348" s="479"/>
      <c r="B348" s="390"/>
      <c r="C348" s="391"/>
      <c r="D348" s="392"/>
      <c r="E348" s="474"/>
      <c r="F348" s="474"/>
    </row>
    <row r="349" spans="1:6">
      <c r="A349" s="479"/>
      <c r="B349" s="390"/>
      <c r="C349" s="391"/>
      <c r="D349" s="392"/>
      <c r="E349" s="474"/>
      <c r="F349" s="474"/>
    </row>
    <row r="350" spans="1:6">
      <c r="A350" s="479"/>
      <c r="B350" s="390"/>
      <c r="C350" s="391"/>
      <c r="D350" s="392"/>
      <c r="E350" s="474"/>
      <c r="F350" s="474"/>
    </row>
    <row r="351" spans="1:6">
      <c r="A351" s="479"/>
      <c r="B351" s="390"/>
      <c r="C351" s="391"/>
      <c r="D351" s="392"/>
      <c r="E351" s="474"/>
      <c r="F351" s="474"/>
    </row>
    <row r="352" spans="1:6">
      <c r="A352" s="479"/>
      <c r="B352" s="390"/>
      <c r="C352" s="391"/>
      <c r="D352" s="392"/>
      <c r="E352" s="474"/>
      <c r="F352" s="474"/>
    </row>
    <row r="353" spans="1:6">
      <c r="A353" s="479"/>
      <c r="B353" s="390"/>
      <c r="C353" s="391"/>
      <c r="D353" s="392"/>
      <c r="E353" s="474"/>
      <c r="F353" s="474"/>
    </row>
    <row r="354" spans="1:6">
      <c r="A354" s="479"/>
      <c r="B354" s="390"/>
      <c r="C354" s="391"/>
      <c r="D354" s="392"/>
      <c r="E354" s="474"/>
      <c r="F354" s="474"/>
    </row>
    <row r="355" spans="1:6">
      <c r="A355" s="479"/>
      <c r="B355" s="390"/>
      <c r="C355" s="391"/>
      <c r="D355" s="392"/>
      <c r="E355" s="474"/>
      <c r="F355" s="474"/>
    </row>
    <row r="356" spans="1:6">
      <c r="A356" s="479"/>
      <c r="B356" s="390"/>
      <c r="C356" s="391"/>
      <c r="D356" s="392"/>
      <c r="E356" s="474"/>
      <c r="F356" s="474"/>
    </row>
    <row r="357" spans="1:6">
      <c r="A357" s="479"/>
      <c r="B357" s="390"/>
      <c r="C357" s="391"/>
      <c r="D357" s="392"/>
      <c r="E357" s="474"/>
      <c r="F357" s="474"/>
    </row>
    <row r="358" spans="1:6">
      <c r="A358" s="479"/>
      <c r="B358" s="390"/>
      <c r="C358" s="391"/>
      <c r="D358" s="392"/>
      <c r="E358" s="474"/>
      <c r="F358" s="474"/>
    </row>
    <row r="359" spans="1:6">
      <c r="A359" s="479"/>
      <c r="B359" s="390"/>
      <c r="C359" s="391"/>
      <c r="D359" s="392"/>
      <c r="E359" s="474"/>
      <c r="F359" s="474"/>
    </row>
    <row r="360" spans="1:6">
      <c r="A360" s="479"/>
      <c r="B360" s="390"/>
      <c r="C360" s="391"/>
      <c r="D360" s="392"/>
      <c r="E360" s="474"/>
      <c r="F360" s="474"/>
    </row>
    <row r="361" spans="1:6">
      <c r="A361" s="479"/>
      <c r="B361" s="390"/>
      <c r="C361" s="391"/>
      <c r="D361" s="392"/>
      <c r="E361" s="474"/>
      <c r="F361" s="474"/>
    </row>
    <row r="362" spans="1:6">
      <c r="A362" s="479"/>
      <c r="B362" s="390"/>
      <c r="C362" s="391"/>
      <c r="D362" s="392"/>
      <c r="E362" s="474"/>
      <c r="F362" s="474"/>
    </row>
    <row r="363" spans="1:6">
      <c r="A363" s="479"/>
      <c r="B363" s="390"/>
      <c r="C363" s="391"/>
      <c r="D363" s="392"/>
      <c r="E363" s="474"/>
      <c r="F363" s="474"/>
    </row>
    <row r="364" spans="1:6">
      <c r="A364" s="479"/>
      <c r="B364" s="390"/>
      <c r="C364" s="391"/>
      <c r="D364" s="392"/>
      <c r="E364" s="474"/>
      <c r="F364" s="474"/>
    </row>
    <row r="365" spans="1:6">
      <c r="A365" s="479"/>
      <c r="B365" s="390"/>
      <c r="C365" s="391"/>
      <c r="D365" s="392"/>
      <c r="E365" s="474"/>
      <c r="F365" s="474"/>
    </row>
    <row r="366" spans="1:6">
      <c r="A366" s="479"/>
      <c r="B366" s="390"/>
      <c r="C366" s="391"/>
      <c r="D366" s="392"/>
      <c r="E366" s="474"/>
      <c r="F366" s="474"/>
    </row>
    <row r="367" spans="1:6">
      <c r="A367" s="479"/>
      <c r="B367" s="390"/>
      <c r="C367" s="391"/>
      <c r="D367" s="392"/>
      <c r="E367" s="474"/>
      <c r="F367" s="474"/>
    </row>
    <row r="368" spans="1:6">
      <c r="A368" s="479"/>
      <c r="B368" s="390"/>
      <c r="C368" s="391"/>
      <c r="D368" s="392"/>
      <c r="E368" s="474"/>
      <c r="F368" s="474"/>
    </row>
    <row r="369" spans="1:6">
      <c r="A369" s="479"/>
      <c r="B369" s="390"/>
      <c r="C369" s="391"/>
      <c r="D369" s="392"/>
      <c r="E369" s="474"/>
      <c r="F369" s="474"/>
    </row>
    <row r="370" spans="1:6">
      <c r="A370" s="479"/>
      <c r="B370" s="390"/>
      <c r="C370" s="391"/>
      <c r="D370" s="392"/>
      <c r="E370" s="474"/>
      <c r="F370" s="474"/>
    </row>
    <row r="371" spans="1:6">
      <c r="A371" s="479"/>
      <c r="B371" s="390"/>
      <c r="C371" s="391"/>
      <c r="D371" s="392"/>
      <c r="E371" s="474"/>
      <c r="F371" s="474"/>
    </row>
    <row r="372" spans="1:6">
      <c r="A372" s="479"/>
      <c r="B372" s="390"/>
      <c r="C372" s="391"/>
      <c r="D372" s="392"/>
      <c r="E372" s="474"/>
      <c r="F372" s="474"/>
    </row>
    <row r="373" spans="1:6">
      <c r="A373" s="479"/>
      <c r="B373" s="390"/>
      <c r="C373" s="391"/>
      <c r="D373" s="392"/>
      <c r="E373" s="474"/>
      <c r="F373" s="474"/>
    </row>
    <row r="374" spans="1:6">
      <c r="A374" s="479"/>
      <c r="B374" s="390"/>
      <c r="C374" s="391"/>
      <c r="D374" s="392"/>
      <c r="E374" s="474"/>
      <c r="F374" s="474"/>
    </row>
    <row r="375" spans="1:6">
      <c r="A375" s="479"/>
      <c r="B375" s="390"/>
      <c r="C375" s="391"/>
      <c r="D375" s="392"/>
      <c r="E375" s="474"/>
      <c r="F375" s="474"/>
    </row>
    <row r="376" spans="1:6">
      <c r="A376" s="479"/>
      <c r="B376" s="390"/>
      <c r="C376" s="391"/>
      <c r="D376" s="392"/>
      <c r="E376" s="474"/>
      <c r="F376" s="474"/>
    </row>
    <row r="377" spans="1:6">
      <c r="A377" s="479"/>
      <c r="B377" s="390"/>
      <c r="C377" s="391"/>
      <c r="D377" s="392"/>
      <c r="E377" s="474"/>
      <c r="F377" s="474"/>
    </row>
    <row r="378" spans="1:6">
      <c r="A378" s="479"/>
      <c r="B378" s="390"/>
      <c r="C378" s="391"/>
      <c r="D378" s="392"/>
      <c r="E378" s="474"/>
      <c r="F378" s="474"/>
    </row>
    <row r="379" spans="1:6">
      <c r="A379" s="479"/>
      <c r="B379" s="390"/>
      <c r="C379" s="391"/>
      <c r="D379" s="392"/>
      <c r="E379" s="474"/>
      <c r="F379" s="474"/>
    </row>
    <row r="380" spans="1:6">
      <c r="A380" s="479"/>
      <c r="B380" s="390"/>
      <c r="C380" s="391"/>
      <c r="D380" s="392"/>
      <c r="E380" s="474"/>
      <c r="F380" s="474"/>
    </row>
    <row r="381" spans="1:6">
      <c r="A381" s="479"/>
      <c r="B381" s="390"/>
      <c r="C381" s="391"/>
      <c r="D381" s="392"/>
      <c r="E381" s="474"/>
      <c r="F381" s="474"/>
    </row>
    <row r="382" spans="1:6">
      <c r="A382" s="479"/>
      <c r="B382" s="390"/>
      <c r="C382" s="391"/>
      <c r="D382" s="392"/>
      <c r="E382" s="474"/>
      <c r="F382" s="474"/>
    </row>
    <row r="383" spans="1:6">
      <c r="A383" s="479"/>
      <c r="B383" s="390"/>
      <c r="C383" s="391"/>
      <c r="D383" s="392"/>
      <c r="E383" s="474"/>
      <c r="F383" s="474"/>
    </row>
    <row r="384" spans="1:6">
      <c r="A384" s="479"/>
      <c r="B384" s="390"/>
      <c r="C384" s="391"/>
      <c r="D384" s="392"/>
      <c r="E384" s="474"/>
      <c r="F384" s="474"/>
    </row>
    <row r="385" spans="1:6">
      <c r="A385" s="479"/>
      <c r="B385" s="390"/>
      <c r="C385" s="391"/>
      <c r="D385" s="392"/>
      <c r="E385" s="474"/>
      <c r="F385" s="474"/>
    </row>
    <row r="386" spans="1:6">
      <c r="A386" s="479"/>
      <c r="B386" s="390"/>
      <c r="C386" s="391"/>
      <c r="D386" s="392"/>
      <c r="E386" s="474"/>
      <c r="F386" s="474"/>
    </row>
    <row r="387" spans="1:6">
      <c r="A387" s="479"/>
      <c r="B387" s="390"/>
      <c r="C387" s="391"/>
      <c r="D387" s="392"/>
      <c r="E387" s="474"/>
      <c r="F387" s="474"/>
    </row>
    <row r="388" spans="1:6">
      <c r="A388" s="479"/>
      <c r="B388" s="390"/>
      <c r="C388" s="391"/>
      <c r="D388" s="392"/>
      <c r="E388" s="474"/>
      <c r="F388" s="474"/>
    </row>
    <row r="389" spans="1:6">
      <c r="A389" s="479"/>
      <c r="B389" s="390"/>
      <c r="C389" s="391"/>
      <c r="D389" s="392"/>
      <c r="E389" s="474"/>
      <c r="F389" s="474"/>
    </row>
    <row r="390" spans="1:6">
      <c r="A390" s="479"/>
      <c r="B390" s="390"/>
      <c r="C390" s="391"/>
      <c r="D390" s="392"/>
      <c r="E390" s="474"/>
      <c r="F390" s="474"/>
    </row>
    <row r="391" spans="1:6">
      <c r="A391" s="479"/>
      <c r="B391" s="390"/>
      <c r="C391" s="391"/>
      <c r="D391" s="392"/>
      <c r="E391" s="474"/>
      <c r="F391" s="474"/>
    </row>
    <row r="392" spans="1:6">
      <c r="A392" s="479"/>
      <c r="B392" s="390"/>
      <c r="C392" s="391"/>
      <c r="D392" s="392"/>
      <c r="E392" s="474"/>
      <c r="F392" s="474"/>
    </row>
    <row r="393" spans="1:6">
      <c r="A393" s="479"/>
      <c r="B393" s="390"/>
      <c r="C393" s="391"/>
      <c r="D393" s="392"/>
      <c r="E393" s="474"/>
      <c r="F393" s="474"/>
    </row>
    <row r="394" spans="1:6">
      <c r="A394" s="479"/>
      <c r="B394" s="390"/>
      <c r="C394" s="391"/>
      <c r="D394" s="392"/>
      <c r="E394" s="474"/>
      <c r="F394" s="474"/>
    </row>
    <row r="395" spans="1:6">
      <c r="A395" s="479"/>
      <c r="B395" s="390"/>
      <c r="C395" s="391"/>
      <c r="D395" s="392"/>
      <c r="E395" s="474"/>
      <c r="F395" s="474"/>
    </row>
    <row r="396" spans="1:6">
      <c r="A396" s="479"/>
      <c r="B396" s="390"/>
      <c r="C396" s="391"/>
      <c r="D396" s="392"/>
      <c r="E396" s="474"/>
      <c r="F396" s="474"/>
    </row>
    <row r="397" spans="1:6">
      <c r="A397" s="479"/>
      <c r="B397" s="390"/>
      <c r="C397" s="391"/>
      <c r="D397" s="392"/>
      <c r="E397" s="474"/>
      <c r="F397" s="474"/>
    </row>
    <row r="398" spans="1:6">
      <c r="A398" s="479"/>
      <c r="B398" s="390"/>
      <c r="C398" s="391"/>
      <c r="D398" s="392"/>
      <c r="E398" s="474"/>
      <c r="F398" s="474"/>
    </row>
    <row r="399" spans="1:6">
      <c r="A399" s="479"/>
      <c r="B399" s="390"/>
      <c r="C399" s="391"/>
      <c r="D399" s="392"/>
      <c r="E399" s="474"/>
      <c r="F399" s="474"/>
    </row>
    <row r="400" spans="1:6">
      <c r="A400" s="479"/>
      <c r="B400" s="390"/>
      <c r="C400" s="391"/>
      <c r="D400" s="392"/>
      <c r="E400" s="474"/>
      <c r="F400" s="474"/>
    </row>
    <row r="401" spans="1:6">
      <c r="A401" s="479"/>
      <c r="B401" s="390"/>
      <c r="C401" s="391"/>
      <c r="D401" s="392"/>
      <c r="E401" s="474"/>
      <c r="F401" s="474"/>
    </row>
    <row r="402" spans="1:6">
      <c r="A402" s="479"/>
      <c r="B402" s="390"/>
      <c r="C402" s="391"/>
      <c r="D402" s="392"/>
      <c r="E402" s="474"/>
      <c r="F402" s="474"/>
    </row>
    <row r="403" spans="1:6">
      <c r="A403" s="479"/>
      <c r="B403" s="390"/>
      <c r="C403" s="391"/>
      <c r="D403" s="392"/>
      <c r="E403" s="474"/>
      <c r="F403" s="474"/>
    </row>
    <row r="404" spans="1:6">
      <c r="A404" s="479"/>
      <c r="B404" s="390"/>
      <c r="C404" s="391"/>
      <c r="D404" s="392"/>
      <c r="E404" s="474"/>
      <c r="F404" s="474"/>
    </row>
    <row r="405" spans="1:6">
      <c r="A405" s="479"/>
      <c r="B405" s="390"/>
      <c r="C405" s="391"/>
      <c r="D405" s="392"/>
      <c r="E405" s="474"/>
      <c r="F405" s="474"/>
    </row>
    <row r="406" spans="1:6">
      <c r="A406" s="479"/>
      <c r="B406" s="390"/>
      <c r="C406" s="391"/>
      <c r="D406" s="392"/>
      <c r="E406" s="474"/>
      <c r="F406" s="474"/>
    </row>
    <row r="407" spans="1:6">
      <c r="A407" s="479"/>
      <c r="B407" s="390"/>
      <c r="C407" s="391"/>
      <c r="D407" s="392"/>
      <c r="E407" s="474"/>
      <c r="F407" s="474"/>
    </row>
    <row r="408" spans="1:6">
      <c r="A408" s="479"/>
      <c r="B408" s="390"/>
      <c r="C408" s="391"/>
      <c r="D408" s="392"/>
      <c r="E408" s="474"/>
      <c r="F408" s="474"/>
    </row>
    <row r="409" spans="1:6">
      <c r="A409" s="479"/>
      <c r="B409" s="390"/>
      <c r="C409" s="391"/>
      <c r="D409" s="392"/>
      <c r="E409" s="474"/>
      <c r="F409" s="474"/>
    </row>
    <row r="410" spans="1:6">
      <c r="A410" s="479"/>
      <c r="B410" s="390"/>
      <c r="C410" s="391"/>
      <c r="D410" s="392"/>
      <c r="E410" s="474"/>
      <c r="F410" s="474"/>
    </row>
    <row r="411" spans="1:6">
      <c r="A411" s="479"/>
      <c r="B411" s="390"/>
      <c r="C411" s="391"/>
      <c r="D411" s="392"/>
      <c r="E411" s="474"/>
      <c r="F411" s="474"/>
    </row>
    <row r="412" spans="1:6">
      <c r="A412" s="479"/>
      <c r="B412" s="390"/>
      <c r="C412" s="391"/>
      <c r="D412" s="392"/>
      <c r="E412" s="474"/>
      <c r="F412" s="474"/>
    </row>
    <row r="413" spans="1:6">
      <c r="A413" s="479"/>
      <c r="B413" s="390"/>
      <c r="C413" s="391"/>
      <c r="D413" s="392"/>
      <c r="E413" s="474"/>
      <c r="F413" s="474"/>
    </row>
    <row r="414" spans="1:6">
      <c r="A414" s="479"/>
      <c r="B414" s="390"/>
      <c r="C414" s="391"/>
      <c r="D414" s="392"/>
      <c r="E414" s="474"/>
      <c r="F414" s="474"/>
    </row>
    <row r="415" spans="1:6">
      <c r="A415" s="479"/>
      <c r="B415" s="390"/>
      <c r="C415" s="391"/>
      <c r="D415" s="392"/>
      <c r="E415" s="474"/>
      <c r="F415" s="474"/>
    </row>
    <row r="416" spans="1:6">
      <c r="A416" s="479"/>
      <c r="B416" s="390"/>
      <c r="C416" s="391"/>
      <c r="D416" s="392"/>
      <c r="E416" s="474"/>
      <c r="F416" s="474"/>
    </row>
    <row r="417" spans="1:6">
      <c r="A417" s="479"/>
      <c r="B417" s="390"/>
      <c r="C417" s="391"/>
      <c r="D417" s="392"/>
      <c r="E417" s="474"/>
      <c r="F417" s="474"/>
    </row>
    <row r="418" spans="1:6">
      <c r="A418" s="479"/>
      <c r="B418" s="390"/>
      <c r="C418" s="391"/>
      <c r="D418" s="392"/>
      <c r="E418" s="474"/>
      <c r="F418" s="474"/>
    </row>
    <row r="419" spans="1:6">
      <c r="A419" s="479"/>
      <c r="B419" s="390"/>
      <c r="C419" s="391"/>
      <c r="D419" s="392"/>
      <c r="E419" s="474"/>
      <c r="F419" s="474"/>
    </row>
    <row r="420" spans="1:6">
      <c r="A420" s="479"/>
      <c r="B420" s="390"/>
      <c r="C420" s="391"/>
      <c r="D420" s="392"/>
      <c r="E420" s="474"/>
      <c r="F420" s="474"/>
    </row>
    <row r="421" spans="1:6">
      <c r="A421" s="479"/>
      <c r="B421" s="390"/>
      <c r="C421" s="391"/>
      <c r="D421" s="392"/>
      <c r="E421" s="474"/>
      <c r="F421" s="474"/>
    </row>
    <row r="422" spans="1:6">
      <c r="A422" s="479"/>
      <c r="B422" s="390"/>
      <c r="C422" s="391"/>
      <c r="D422" s="392"/>
      <c r="E422" s="474"/>
      <c r="F422" s="474"/>
    </row>
    <row r="423" spans="1:6">
      <c r="A423" s="479"/>
      <c r="B423" s="390"/>
      <c r="C423" s="391"/>
      <c r="D423" s="392"/>
      <c r="E423" s="474"/>
      <c r="F423" s="474"/>
    </row>
    <row r="424" spans="1:6">
      <c r="A424" s="479"/>
      <c r="B424" s="390"/>
      <c r="C424" s="391"/>
      <c r="D424" s="392"/>
      <c r="E424" s="474"/>
      <c r="F424" s="474"/>
    </row>
    <row r="425" spans="1:6">
      <c r="A425" s="479"/>
      <c r="B425" s="390"/>
      <c r="C425" s="391"/>
      <c r="D425" s="392"/>
      <c r="E425" s="474"/>
      <c r="F425" s="474"/>
    </row>
    <row r="426" spans="1:6">
      <c r="A426" s="479"/>
      <c r="B426" s="390"/>
      <c r="C426" s="391"/>
      <c r="D426" s="392"/>
      <c r="E426" s="474"/>
      <c r="F426" s="474"/>
    </row>
    <row r="427" spans="1:6">
      <c r="A427" s="479"/>
      <c r="B427" s="390"/>
      <c r="C427" s="391"/>
      <c r="D427" s="392"/>
      <c r="E427" s="474"/>
      <c r="F427" s="474"/>
    </row>
    <row r="428" spans="1:6">
      <c r="A428" s="479"/>
      <c r="B428" s="390"/>
      <c r="C428" s="391"/>
      <c r="D428" s="392"/>
      <c r="E428" s="474"/>
      <c r="F428" s="474"/>
    </row>
    <row r="429" spans="1:6">
      <c r="A429" s="479"/>
      <c r="B429" s="390"/>
      <c r="C429" s="391"/>
      <c r="D429" s="392"/>
      <c r="E429" s="474"/>
      <c r="F429" s="474"/>
    </row>
    <row r="430" spans="1:6">
      <c r="A430" s="479"/>
      <c r="B430" s="390"/>
      <c r="C430" s="391"/>
      <c r="D430" s="392"/>
      <c r="E430" s="474"/>
      <c r="F430" s="474"/>
    </row>
    <row r="431" spans="1:6">
      <c r="A431" s="479"/>
      <c r="B431" s="390"/>
      <c r="C431" s="391"/>
      <c r="D431" s="392"/>
      <c r="E431" s="474"/>
      <c r="F431" s="474"/>
    </row>
    <row r="432" spans="1:6">
      <c r="A432" s="479"/>
      <c r="B432" s="390"/>
      <c r="C432" s="391"/>
      <c r="D432" s="392"/>
      <c r="E432" s="474"/>
      <c r="F432" s="474"/>
    </row>
    <row r="433" spans="1:6">
      <c r="A433" s="479"/>
      <c r="B433" s="390"/>
      <c r="C433" s="391"/>
      <c r="D433" s="392"/>
      <c r="E433" s="474"/>
      <c r="F433" s="474"/>
    </row>
    <row r="434" spans="1:6">
      <c r="A434" s="479"/>
      <c r="B434" s="390"/>
      <c r="C434" s="391"/>
      <c r="D434" s="392"/>
      <c r="E434" s="474"/>
      <c r="F434" s="474"/>
    </row>
    <row r="435" spans="1:6">
      <c r="A435" s="118"/>
      <c r="B435" s="46"/>
      <c r="C435" s="275"/>
      <c r="D435" s="259"/>
      <c r="F435" s="475"/>
    </row>
    <row r="436" spans="1:6">
      <c r="A436" s="480"/>
      <c r="B436" s="400" t="s">
        <v>1965</v>
      </c>
      <c r="C436" s="401"/>
      <c r="D436" s="402"/>
      <c r="E436" s="476"/>
      <c r="F436" s="477">
        <f>SUM(F8:F9)</f>
        <v>0</v>
      </c>
    </row>
  </sheetData>
  <sheetProtection algorithmName="SHA-512" hashValue="FZtLMiLCJQGSevDIifj9DCwFPDe3UqaVIdgZq8+qMpujrOcZrG2FnLi6XeqFbhFdjxWDpgirYqijIzgYBcWfXg==" saltValue="3fqeXFFs4pdoSD7JbdEb2g==" spinCount="100000" sheet="1" objects="1" scenarios="1"/>
  <mergeCells count="4">
    <mergeCell ref="A2:F2"/>
    <mergeCell ref="A3:F3"/>
    <mergeCell ref="B6:F6"/>
    <mergeCell ref="A77:E77"/>
  </mergeCells>
  <printOptions horizontalCentered="1" verticalCentered="1"/>
  <pageMargins left="0.78740157480314965" right="0.78740157480314965" top="0.98425196850393704" bottom="0.78740157480314965" header="0.31496062992125984" footer="0.31496062992125984"/>
  <pageSetup scale="43" orientation="portrait" horizontalDpi="4294967295" verticalDpi="4294967295" r:id="rId1"/>
  <headerFooter>
    <oddHeader>&amp;L&amp;G&amp;C&amp;G&amp;R&amp;G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E22" sqref="E22"/>
    </sheetView>
  </sheetViews>
  <sheetFormatPr baseColWidth="10" defaultColWidth="10.85546875" defaultRowHeight="12.75"/>
  <cols>
    <col min="1" max="1" width="6.85546875" style="26" customWidth="1"/>
    <col min="2" max="2" width="27.28515625" style="26" customWidth="1"/>
    <col min="3" max="3" width="4.140625" style="8" customWidth="1"/>
    <col min="4" max="4" width="6.42578125" style="42" customWidth="1"/>
    <col min="5" max="5" width="8.7109375" style="26" bestFit="1" customWidth="1"/>
    <col min="6" max="6" width="11.28515625" style="26" bestFit="1" customWidth="1"/>
    <col min="7" max="7" width="19" style="26" customWidth="1"/>
    <col min="8" max="16384" width="10.85546875" style="26"/>
  </cols>
  <sheetData>
    <row r="2" spans="1:7" ht="37.5" customHeight="1">
      <c r="A2" s="633" t="s">
        <v>111</v>
      </c>
      <c r="B2" s="634"/>
      <c r="C2" s="634"/>
      <c r="D2" s="634"/>
      <c r="E2" s="634"/>
      <c r="F2" s="634"/>
    </row>
    <row r="3" spans="1:7" ht="16.5" customHeight="1">
      <c r="A3" s="635" t="s">
        <v>117</v>
      </c>
      <c r="B3" s="636"/>
      <c r="C3" s="636"/>
      <c r="D3" s="636"/>
      <c r="E3" s="636"/>
      <c r="F3" s="636"/>
    </row>
    <row r="4" spans="1:7" s="8" customFormat="1">
      <c r="D4" s="19"/>
    </row>
    <row r="5" spans="1:7">
      <c r="A5" s="9" t="s">
        <v>118</v>
      </c>
      <c r="B5" s="9" t="s">
        <v>114</v>
      </c>
      <c r="C5" s="9" t="s">
        <v>1953</v>
      </c>
      <c r="D5" s="39" t="s">
        <v>3154</v>
      </c>
      <c r="E5" s="9" t="s">
        <v>120</v>
      </c>
      <c r="F5" s="9" t="s">
        <v>121</v>
      </c>
    </row>
    <row r="6" spans="1:7" s="48" customFormat="1">
      <c r="A6" s="47" t="s">
        <v>16</v>
      </c>
      <c r="B6" s="641" t="s">
        <v>17</v>
      </c>
      <c r="C6" s="642"/>
      <c r="D6" s="642"/>
      <c r="E6" s="642"/>
      <c r="F6" s="643"/>
    </row>
    <row r="7" spans="1:7">
      <c r="A7" s="49" t="s">
        <v>611</v>
      </c>
      <c r="B7" s="49" t="s">
        <v>39</v>
      </c>
      <c r="C7" s="12"/>
      <c r="D7" s="40"/>
      <c r="E7" s="526"/>
      <c r="F7" s="50"/>
    </row>
    <row r="8" spans="1:7" ht="30" customHeight="1">
      <c r="A8" s="50" t="s">
        <v>612</v>
      </c>
      <c r="B8" s="50" t="s">
        <v>2480</v>
      </c>
      <c r="C8" s="12" t="s">
        <v>41</v>
      </c>
      <c r="D8" s="41">
        <v>2184</v>
      </c>
      <c r="E8" s="527"/>
      <c r="F8" s="51">
        <f>ROUND(D8*E8,0)</f>
        <v>0</v>
      </c>
      <c r="G8" s="52"/>
    </row>
    <row r="9" spans="1:7" ht="18" customHeight="1">
      <c r="A9" s="50" t="s">
        <v>613</v>
      </c>
      <c r="B9" s="50" t="s">
        <v>1022</v>
      </c>
      <c r="C9" s="12" t="s">
        <v>49</v>
      </c>
      <c r="D9" s="41">
        <v>582</v>
      </c>
      <c r="E9" s="527"/>
      <c r="F9" s="51">
        <f t="shared" ref="F9:F22" si="0">ROUND(D9*E9,0)</f>
        <v>0</v>
      </c>
      <c r="G9" s="52"/>
    </row>
    <row r="10" spans="1:7" ht="53.25" customHeight="1">
      <c r="A10" s="50" t="s">
        <v>614</v>
      </c>
      <c r="B10" s="53" t="s">
        <v>3164</v>
      </c>
      <c r="C10" s="12" t="s">
        <v>41</v>
      </c>
      <c r="D10" s="41">
        <v>1680</v>
      </c>
      <c r="E10" s="527"/>
      <c r="F10" s="51">
        <f t="shared" si="0"/>
        <v>0</v>
      </c>
      <c r="G10" s="52"/>
    </row>
    <row r="11" spans="1:7">
      <c r="A11" s="49" t="s">
        <v>615</v>
      </c>
      <c r="B11" s="49" t="s">
        <v>594</v>
      </c>
      <c r="C11" s="12"/>
      <c r="D11" s="40"/>
      <c r="E11" s="527"/>
      <c r="F11" s="51"/>
      <c r="G11" s="52"/>
    </row>
    <row r="12" spans="1:7" ht="20.25" customHeight="1">
      <c r="A12" s="50" t="s">
        <v>616</v>
      </c>
      <c r="B12" s="50" t="s">
        <v>595</v>
      </c>
      <c r="C12" s="12" t="s">
        <v>49</v>
      </c>
      <c r="D12" s="40">
        <v>90</v>
      </c>
      <c r="E12" s="527"/>
      <c r="F12" s="51">
        <f t="shared" si="0"/>
        <v>0</v>
      </c>
      <c r="G12" s="52"/>
    </row>
    <row r="13" spans="1:7" ht="21.75" customHeight="1">
      <c r="A13" s="50" t="s">
        <v>617</v>
      </c>
      <c r="B13" s="50" t="s">
        <v>55</v>
      </c>
      <c r="C13" s="12" t="s">
        <v>49</v>
      </c>
      <c r="D13" s="40">
        <v>90</v>
      </c>
      <c r="E13" s="527"/>
      <c r="F13" s="51">
        <f t="shared" si="0"/>
        <v>0</v>
      </c>
      <c r="G13" s="52"/>
    </row>
    <row r="14" spans="1:7" ht="29.25" customHeight="1">
      <c r="A14" s="50" t="s">
        <v>618</v>
      </c>
      <c r="B14" s="50" t="s">
        <v>597</v>
      </c>
      <c r="C14" s="12" t="s">
        <v>41</v>
      </c>
      <c r="D14" s="13">
        <v>26</v>
      </c>
      <c r="E14" s="527"/>
      <c r="F14" s="51">
        <f t="shared" si="0"/>
        <v>0</v>
      </c>
      <c r="G14" s="52"/>
    </row>
    <row r="15" spans="1:7" ht="25.5" customHeight="1">
      <c r="A15" s="50" t="s">
        <v>619</v>
      </c>
      <c r="B15" s="50" t="s">
        <v>2944</v>
      </c>
      <c r="C15" s="12" t="s">
        <v>41</v>
      </c>
      <c r="D15" s="13">
        <v>82</v>
      </c>
      <c r="E15" s="527"/>
      <c r="F15" s="51">
        <f t="shared" si="0"/>
        <v>0</v>
      </c>
      <c r="G15" s="52"/>
    </row>
    <row r="16" spans="1:7">
      <c r="A16" s="50" t="s">
        <v>620</v>
      </c>
      <c r="B16" s="50" t="s">
        <v>1017</v>
      </c>
      <c r="C16" s="12" t="s">
        <v>77</v>
      </c>
      <c r="D16" s="13">
        <v>66</v>
      </c>
      <c r="E16" s="527"/>
      <c r="F16" s="51">
        <f t="shared" si="0"/>
        <v>0</v>
      </c>
      <c r="G16" s="52"/>
    </row>
    <row r="17" spans="1:7">
      <c r="A17" s="50" t="s">
        <v>621</v>
      </c>
      <c r="B17" s="50" t="s">
        <v>608</v>
      </c>
      <c r="C17" s="12" t="s">
        <v>58</v>
      </c>
      <c r="D17" s="13">
        <v>8534</v>
      </c>
      <c r="E17" s="528"/>
      <c r="F17" s="51">
        <f t="shared" si="0"/>
        <v>0</v>
      </c>
      <c r="G17" s="52"/>
    </row>
    <row r="18" spans="1:7">
      <c r="A18" s="49" t="s">
        <v>622</v>
      </c>
      <c r="B18" s="49" t="s">
        <v>592</v>
      </c>
      <c r="C18" s="12"/>
      <c r="D18" s="13"/>
      <c r="E18" s="527"/>
      <c r="F18" s="51"/>
      <c r="G18" s="52"/>
    </row>
    <row r="19" spans="1:7" ht="24.75" customHeight="1">
      <c r="A19" s="50" t="s">
        <v>623</v>
      </c>
      <c r="B19" s="50" t="s">
        <v>1023</v>
      </c>
      <c r="C19" s="12" t="s">
        <v>49</v>
      </c>
      <c r="D19" s="13">
        <v>290</v>
      </c>
      <c r="E19" s="527"/>
      <c r="F19" s="51">
        <f t="shared" si="0"/>
        <v>0</v>
      </c>
      <c r="G19" s="52"/>
    </row>
    <row r="20" spans="1:7">
      <c r="A20" s="49" t="s">
        <v>624</v>
      </c>
      <c r="B20" s="49" t="s">
        <v>171</v>
      </c>
      <c r="C20" s="12"/>
      <c r="D20" s="13"/>
      <c r="E20" s="527"/>
      <c r="F20" s="51"/>
      <c r="G20" s="52"/>
    </row>
    <row r="21" spans="1:7">
      <c r="A21" s="50" t="s">
        <v>625</v>
      </c>
      <c r="B21" s="50" t="s">
        <v>601</v>
      </c>
      <c r="C21" s="12" t="s">
        <v>77</v>
      </c>
      <c r="D21" s="13">
        <v>6</v>
      </c>
      <c r="E21" s="527"/>
      <c r="F21" s="51">
        <f t="shared" si="0"/>
        <v>0</v>
      </c>
      <c r="G21" s="52"/>
    </row>
    <row r="22" spans="1:7" ht="37.5" customHeight="1">
      <c r="A22" s="50" t="s">
        <v>626</v>
      </c>
      <c r="B22" s="50" t="s">
        <v>2494</v>
      </c>
      <c r="C22" s="12" t="s">
        <v>76</v>
      </c>
      <c r="D22" s="13">
        <v>2</v>
      </c>
      <c r="E22" s="527"/>
      <c r="F22" s="51">
        <f t="shared" si="0"/>
        <v>0</v>
      </c>
      <c r="G22" s="52"/>
    </row>
    <row r="23" spans="1:7" s="8" customFormat="1" ht="13.5" thickBot="1">
      <c r="D23" s="19"/>
    </row>
    <row r="24" spans="1:7" s="8" customFormat="1" ht="26.25" thickBot="1">
      <c r="A24" s="20"/>
      <c r="B24" s="21" t="s">
        <v>1033</v>
      </c>
      <c r="C24" s="22"/>
      <c r="D24" s="23"/>
      <c r="E24" s="24"/>
      <c r="F24" s="25">
        <f>ROUND(SUM(F5:F22),0)</f>
        <v>0</v>
      </c>
    </row>
    <row r="25" spans="1:7">
      <c r="D25" s="19"/>
    </row>
  </sheetData>
  <sheetProtection algorithmName="SHA-512" hashValue="VsEVdZHeYx8uqB/AG8FgQJ+c+VYESzRd/S0+p/+H2sjNUKuWQJESeEzuxu3DBsLF0zSSVKi8ayRDZqcPZmgDnw==" saltValue="HtE6U4NWWi/tN/5GqJGEaA==" spinCount="100000" sheet="1" objects="1" scenarios="1"/>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view="pageBreakPreview" zoomScaleSheetLayoutView="100" workbookViewId="0">
      <selection activeCell="B16" sqref="B16"/>
    </sheetView>
  </sheetViews>
  <sheetFormatPr baseColWidth="10" defaultColWidth="10.85546875" defaultRowHeight="12.75"/>
  <cols>
    <col min="1" max="1" width="8" style="26" customWidth="1"/>
    <col min="2" max="2" width="28.7109375" style="26" customWidth="1"/>
    <col min="3" max="3" width="5.5703125" style="8" customWidth="1"/>
    <col min="4" max="4" width="5.85546875" style="72" customWidth="1"/>
    <col min="5" max="5" width="10.28515625" style="26" customWidth="1"/>
    <col min="6" max="6" width="11.5703125" style="26" customWidth="1"/>
    <col min="7" max="16384" width="10.85546875" style="26"/>
  </cols>
  <sheetData>
    <row r="2" spans="1:7" ht="30" customHeight="1">
      <c r="A2" s="633" t="s">
        <v>111</v>
      </c>
      <c r="B2" s="634"/>
      <c r="C2" s="634"/>
      <c r="D2" s="634"/>
      <c r="E2" s="634"/>
      <c r="F2" s="634"/>
    </row>
    <row r="3" spans="1:7" ht="17.25" customHeight="1">
      <c r="A3" s="635" t="s">
        <v>117</v>
      </c>
      <c r="B3" s="636"/>
      <c r="C3" s="636"/>
      <c r="D3" s="636"/>
      <c r="E3" s="636"/>
      <c r="F3" s="636"/>
    </row>
    <row r="4" spans="1:7" s="8" customFormat="1">
      <c r="D4" s="19"/>
    </row>
    <row r="5" spans="1:7">
      <c r="A5" s="9" t="s">
        <v>118</v>
      </c>
      <c r="B5" s="9" t="s">
        <v>114</v>
      </c>
      <c r="C5" s="9" t="s">
        <v>1953</v>
      </c>
      <c r="D5" s="66" t="s">
        <v>3154</v>
      </c>
      <c r="E5" s="9" t="s">
        <v>120</v>
      </c>
      <c r="F5" s="9" t="s">
        <v>121</v>
      </c>
    </row>
    <row r="6" spans="1:7" s="48" customFormat="1">
      <c r="A6" s="47" t="s">
        <v>18</v>
      </c>
      <c r="B6" s="641" t="s">
        <v>0</v>
      </c>
      <c r="C6" s="642"/>
      <c r="D6" s="642"/>
      <c r="E6" s="642"/>
      <c r="F6" s="643"/>
    </row>
    <row r="7" spans="1:7">
      <c r="A7" s="49" t="s">
        <v>627</v>
      </c>
      <c r="B7" s="49" t="s">
        <v>39</v>
      </c>
      <c r="C7" s="12"/>
      <c r="D7" s="67"/>
      <c r="E7" s="526"/>
      <c r="F7" s="50"/>
    </row>
    <row r="8" spans="1:7" ht="25.5">
      <c r="A8" s="68" t="s">
        <v>1305</v>
      </c>
      <c r="B8" s="68" t="s">
        <v>2480</v>
      </c>
      <c r="C8" s="17" t="s">
        <v>41</v>
      </c>
      <c r="D8" s="69">
        <v>493</v>
      </c>
      <c r="E8" s="527"/>
      <c r="F8" s="51">
        <f>ROUND(D8*E8,0)</f>
        <v>0</v>
      </c>
      <c r="G8" s="70"/>
    </row>
    <row r="9" spans="1:7" ht="25.5">
      <c r="A9" s="68" t="s">
        <v>1306</v>
      </c>
      <c r="B9" s="68" t="s">
        <v>2481</v>
      </c>
      <c r="C9" s="17" t="s">
        <v>41</v>
      </c>
      <c r="D9" s="69">
        <v>328</v>
      </c>
      <c r="E9" s="527"/>
      <c r="F9" s="51">
        <f t="shared" ref="F9:F34" si="0">ROUND(D9*E9,0)</f>
        <v>0</v>
      </c>
      <c r="G9" s="70"/>
    </row>
    <row r="10" spans="1:7">
      <c r="A10" s="68" t="s">
        <v>1307</v>
      </c>
      <c r="B10" s="68" t="s">
        <v>1022</v>
      </c>
      <c r="C10" s="17" t="s">
        <v>49</v>
      </c>
      <c r="D10" s="69">
        <v>196</v>
      </c>
      <c r="E10" s="527"/>
      <c r="F10" s="51">
        <f t="shared" si="0"/>
        <v>0</v>
      </c>
      <c r="G10" s="70"/>
    </row>
    <row r="11" spans="1:7" ht="38.25">
      <c r="A11" s="68" t="s">
        <v>1308</v>
      </c>
      <c r="B11" s="68" t="s">
        <v>3163</v>
      </c>
      <c r="C11" s="17" t="s">
        <v>41</v>
      </c>
      <c r="D11" s="69">
        <v>564</v>
      </c>
      <c r="E11" s="527"/>
      <c r="F11" s="51">
        <f t="shared" si="0"/>
        <v>0</v>
      </c>
      <c r="G11" s="70"/>
    </row>
    <row r="12" spans="1:7">
      <c r="A12" s="71" t="s">
        <v>631</v>
      </c>
      <c r="B12" s="68" t="s">
        <v>594</v>
      </c>
      <c r="C12" s="17"/>
      <c r="D12" s="69"/>
      <c r="E12" s="527"/>
      <c r="F12" s="51"/>
      <c r="G12" s="70"/>
    </row>
    <row r="13" spans="1:7">
      <c r="A13" s="68" t="s">
        <v>628</v>
      </c>
      <c r="B13" s="68" t="s">
        <v>595</v>
      </c>
      <c r="C13" s="17" t="s">
        <v>49</v>
      </c>
      <c r="D13" s="69">
        <v>45</v>
      </c>
      <c r="E13" s="527"/>
      <c r="F13" s="51">
        <f t="shared" si="0"/>
        <v>0</v>
      </c>
      <c r="G13" s="70"/>
    </row>
    <row r="14" spans="1:7">
      <c r="A14" s="68" t="s">
        <v>629</v>
      </c>
      <c r="B14" s="68" t="s">
        <v>55</v>
      </c>
      <c r="C14" s="17" t="s">
        <v>49</v>
      </c>
      <c r="D14" s="69">
        <v>45</v>
      </c>
      <c r="E14" s="527"/>
      <c r="F14" s="51">
        <f t="shared" si="0"/>
        <v>0</v>
      </c>
      <c r="G14" s="70"/>
    </row>
    <row r="15" spans="1:7" ht="25.5">
      <c r="A15" s="68" t="s">
        <v>630</v>
      </c>
      <c r="B15" s="68" t="s">
        <v>597</v>
      </c>
      <c r="C15" s="17" t="s">
        <v>41</v>
      </c>
      <c r="D15" s="69">
        <v>22</v>
      </c>
      <c r="E15" s="527"/>
      <c r="F15" s="51">
        <f t="shared" si="0"/>
        <v>0</v>
      </c>
      <c r="G15" s="70"/>
    </row>
    <row r="16" spans="1:7">
      <c r="A16" s="68" t="s">
        <v>632</v>
      </c>
      <c r="B16" s="68" t="s">
        <v>1024</v>
      </c>
      <c r="C16" s="17" t="s">
        <v>41</v>
      </c>
      <c r="D16" s="69">
        <v>1</v>
      </c>
      <c r="E16" s="527"/>
      <c r="F16" s="51">
        <f t="shared" si="0"/>
        <v>0</v>
      </c>
      <c r="G16" s="70"/>
    </row>
    <row r="17" spans="1:7" ht="25.5">
      <c r="A17" s="68" t="s">
        <v>633</v>
      </c>
      <c r="B17" s="68" t="s">
        <v>2947</v>
      </c>
      <c r="C17" s="17" t="s">
        <v>49</v>
      </c>
      <c r="D17" s="69">
        <v>159</v>
      </c>
      <c r="E17" s="527"/>
      <c r="F17" s="51">
        <f t="shared" si="0"/>
        <v>0</v>
      </c>
      <c r="G17" s="70"/>
    </row>
    <row r="18" spans="1:7" ht="25.5">
      <c r="A18" s="68" t="s">
        <v>634</v>
      </c>
      <c r="B18" s="68" t="s">
        <v>3165</v>
      </c>
      <c r="C18" s="17" t="s">
        <v>76</v>
      </c>
      <c r="D18" s="69">
        <v>18</v>
      </c>
      <c r="E18" s="527"/>
      <c r="F18" s="51">
        <f t="shared" si="0"/>
        <v>0</v>
      </c>
      <c r="G18" s="70"/>
    </row>
    <row r="19" spans="1:7">
      <c r="A19" s="68" t="s">
        <v>635</v>
      </c>
      <c r="B19" s="68" t="s">
        <v>668</v>
      </c>
      <c r="C19" s="17" t="s">
        <v>49</v>
      </c>
      <c r="D19" s="69">
        <v>68</v>
      </c>
      <c r="E19" s="527"/>
      <c r="F19" s="51">
        <f t="shared" si="0"/>
        <v>0</v>
      </c>
      <c r="G19" s="70"/>
    </row>
    <row r="20" spans="1:7" ht="25.5">
      <c r="A20" s="68" t="s">
        <v>1208</v>
      </c>
      <c r="B20" s="68" t="s">
        <v>670</v>
      </c>
      <c r="C20" s="17" t="s">
        <v>49</v>
      </c>
      <c r="D20" s="69">
        <v>68</v>
      </c>
      <c r="E20" s="527"/>
      <c r="F20" s="51">
        <f t="shared" si="0"/>
        <v>0</v>
      </c>
      <c r="G20" s="70"/>
    </row>
    <row r="21" spans="1:7" ht="25.5">
      <c r="A21" s="68" t="s">
        <v>1209</v>
      </c>
      <c r="B21" s="68" t="s">
        <v>1211</v>
      </c>
      <c r="C21" s="17" t="s">
        <v>49</v>
      </c>
      <c r="D21" s="69">
        <v>59</v>
      </c>
      <c r="E21" s="527"/>
      <c r="F21" s="51">
        <f t="shared" si="0"/>
        <v>0</v>
      </c>
      <c r="G21" s="70"/>
    </row>
    <row r="22" spans="1:7" ht="25.5">
      <c r="A22" s="68" t="s">
        <v>1210</v>
      </c>
      <c r="B22" s="68" t="s">
        <v>598</v>
      </c>
      <c r="C22" s="17" t="s">
        <v>41</v>
      </c>
      <c r="D22" s="69">
        <v>47</v>
      </c>
      <c r="E22" s="527"/>
      <c r="F22" s="51">
        <f t="shared" si="0"/>
        <v>0</v>
      </c>
      <c r="G22" s="70"/>
    </row>
    <row r="23" spans="1:7" ht="25.5">
      <c r="A23" s="68" t="s">
        <v>1212</v>
      </c>
      <c r="B23" s="68" t="s">
        <v>1025</v>
      </c>
      <c r="C23" s="17" t="s">
        <v>49</v>
      </c>
      <c r="D23" s="69">
        <v>35</v>
      </c>
      <c r="E23" s="527"/>
      <c r="F23" s="51">
        <f t="shared" si="0"/>
        <v>0</v>
      </c>
      <c r="G23" s="70"/>
    </row>
    <row r="24" spans="1:7">
      <c r="A24" s="68" t="s">
        <v>1213</v>
      </c>
      <c r="B24" s="68" t="s">
        <v>1017</v>
      </c>
      <c r="C24" s="17" t="s">
        <v>77</v>
      </c>
      <c r="D24" s="69">
        <v>30</v>
      </c>
      <c r="E24" s="527"/>
      <c r="F24" s="51">
        <f t="shared" si="0"/>
        <v>0</v>
      </c>
      <c r="G24" s="70"/>
    </row>
    <row r="25" spans="1:7">
      <c r="A25" s="68" t="s">
        <v>1214</v>
      </c>
      <c r="B25" s="68" t="s">
        <v>608</v>
      </c>
      <c r="C25" s="17" t="s">
        <v>58</v>
      </c>
      <c r="D25" s="69">
        <v>15046</v>
      </c>
      <c r="E25" s="528"/>
      <c r="F25" s="51">
        <f t="shared" si="0"/>
        <v>0</v>
      </c>
      <c r="G25" s="70"/>
    </row>
    <row r="26" spans="1:7" ht="51">
      <c r="A26" s="68" t="s">
        <v>1215</v>
      </c>
      <c r="B26" s="68" t="s">
        <v>2492</v>
      </c>
      <c r="C26" s="17" t="s">
        <v>77</v>
      </c>
      <c r="D26" s="69">
        <v>240</v>
      </c>
      <c r="E26" s="527"/>
      <c r="F26" s="51">
        <f t="shared" si="0"/>
        <v>0</v>
      </c>
      <c r="G26" s="70"/>
    </row>
    <row r="27" spans="1:7" ht="25.5">
      <c r="A27" s="68" t="s">
        <v>1216</v>
      </c>
      <c r="B27" s="68" t="s">
        <v>671</v>
      </c>
      <c r="C27" s="17" t="s">
        <v>76</v>
      </c>
      <c r="D27" s="69">
        <v>144</v>
      </c>
      <c r="E27" s="527"/>
      <c r="F27" s="51">
        <f t="shared" si="0"/>
        <v>0</v>
      </c>
      <c r="G27" s="70"/>
    </row>
    <row r="28" spans="1:7">
      <c r="A28" s="71" t="s">
        <v>636</v>
      </c>
      <c r="B28" s="68" t="s">
        <v>604</v>
      </c>
      <c r="C28" s="17"/>
      <c r="D28" s="69"/>
      <c r="E28" s="527"/>
      <c r="F28" s="51"/>
      <c r="G28" s="70"/>
    </row>
    <row r="29" spans="1:7" ht="25.5">
      <c r="A29" s="68" t="s">
        <v>637</v>
      </c>
      <c r="B29" s="68" t="s">
        <v>2495</v>
      </c>
      <c r="C29" s="17" t="s">
        <v>76</v>
      </c>
      <c r="D29" s="69">
        <v>2</v>
      </c>
      <c r="E29" s="527"/>
      <c r="F29" s="51">
        <f t="shared" si="0"/>
        <v>0</v>
      </c>
      <c r="G29" s="70"/>
    </row>
    <row r="30" spans="1:7">
      <c r="A30" s="49" t="s">
        <v>638</v>
      </c>
      <c r="B30" s="68" t="s">
        <v>592</v>
      </c>
      <c r="C30" s="12"/>
      <c r="D30" s="67"/>
      <c r="E30" s="527"/>
      <c r="F30" s="51"/>
      <c r="G30" s="70"/>
    </row>
    <row r="31" spans="1:7" ht="25.5">
      <c r="A31" s="50" t="s">
        <v>639</v>
      </c>
      <c r="B31" s="68" t="s">
        <v>1023</v>
      </c>
      <c r="C31" s="12" t="s">
        <v>49</v>
      </c>
      <c r="D31" s="67">
        <v>100</v>
      </c>
      <c r="E31" s="527"/>
      <c r="F31" s="51">
        <f t="shared" si="0"/>
        <v>0</v>
      </c>
      <c r="G31" s="70"/>
    </row>
    <row r="32" spans="1:7">
      <c r="A32" s="49" t="s">
        <v>640</v>
      </c>
      <c r="B32" s="68" t="s">
        <v>171</v>
      </c>
      <c r="C32" s="12"/>
      <c r="D32" s="67"/>
      <c r="E32" s="527"/>
      <c r="F32" s="51"/>
      <c r="G32" s="70"/>
    </row>
    <row r="33" spans="1:7">
      <c r="A33" s="50" t="s">
        <v>641</v>
      </c>
      <c r="B33" s="68" t="s">
        <v>601</v>
      </c>
      <c r="C33" s="12" t="s">
        <v>77</v>
      </c>
      <c r="D33" s="67">
        <v>6</v>
      </c>
      <c r="E33" s="527"/>
      <c r="F33" s="51">
        <f t="shared" si="0"/>
        <v>0</v>
      </c>
      <c r="G33" s="70"/>
    </row>
    <row r="34" spans="1:7" ht="25.5">
      <c r="A34" s="50" t="s">
        <v>642</v>
      </c>
      <c r="B34" s="68" t="s">
        <v>2945</v>
      </c>
      <c r="C34" s="17" t="s">
        <v>76</v>
      </c>
      <c r="D34" s="69">
        <v>1</v>
      </c>
      <c r="E34" s="527"/>
      <c r="F34" s="51">
        <f t="shared" si="0"/>
        <v>0</v>
      </c>
      <c r="G34" s="70"/>
    </row>
    <row r="35" spans="1:7" ht="13.5" thickBot="1"/>
    <row r="36" spans="1:7" ht="13.5" thickBot="1">
      <c r="A36" s="73"/>
      <c r="B36" s="74" t="s">
        <v>1162</v>
      </c>
      <c r="C36" s="75"/>
      <c r="D36" s="76"/>
      <c r="E36" s="77"/>
      <c r="F36" s="25">
        <f>ROUND(SUM(F8:F34),0)</f>
        <v>0</v>
      </c>
    </row>
  </sheetData>
  <sheetProtection algorithmName="SHA-512" hashValue="AKV/Al9G9Nu5BIJ8LSV9n68O/vPzXvVEvAaLklWFfaFn8ivkFzisNPWE76EdTHRMYgg5eraZ59dD89hpm+quLA==" saltValue="7ph25sOqx+2BOmJ5p8Sk0A==" spinCount="100000" sheet="1" objects="1" scenarios="1"/>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view="pageBreakPreview" topLeftCell="A4" zoomScaleSheetLayoutView="100" workbookViewId="0">
      <selection activeCell="B14" sqref="B14"/>
    </sheetView>
  </sheetViews>
  <sheetFormatPr baseColWidth="10" defaultColWidth="10.85546875" defaultRowHeight="13.5"/>
  <cols>
    <col min="1" max="1" width="7.85546875" style="27" customWidth="1"/>
    <col min="2" max="2" width="29" style="27" customWidth="1"/>
    <col min="3" max="3" width="5.7109375" style="27" customWidth="1"/>
    <col min="4" max="4" width="7.28515625" style="36" customWidth="1"/>
    <col min="5" max="5" width="9.85546875" style="27" customWidth="1"/>
    <col min="6" max="6" width="10.85546875" style="27" customWidth="1"/>
    <col min="7" max="7" width="12.5703125" style="78" bestFit="1" customWidth="1"/>
    <col min="8" max="16384" width="10.85546875" style="78"/>
  </cols>
  <sheetData>
    <row r="2" spans="1:7" ht="30" customHeight="1">
      <c r="A2" s="648" t="s">
        <v>111</v>
      </c>
      <c r="B2" s="649"/>
      <c r="C2" s="649"/>
      <c r="D2" s="649"/>
      <c r="E2" s="649"/>
      <c r="F2" s="649"/>
    </row>
    <row r="3" spans="1:7" ht="17.25" customHeight="1">
      <c r="A3" s="650" t="s">
        <v>117</v>
      </c>
      <c r="B3" s="651"/>
      <c r="C3" s="651"/>
      <c r="D3" s="651"/>
      <c r="E3" s="651"/>
      <c r="F3" s="651"/>
    </row>
    <row r="4" spans="1:7" s="27" customFormat="1">
      <c r="D4" s="36"/>
    </row>
    <row r="5" spans="1:7">
      <c r="A5" s="28" t="s">
        <v>118</v>
      </c>
      <c r="B5" s="28" t="s">
        <v>114</v>
      </c>
      <c r="C5" s="28" t="s">
        <v>1953</v>
      </c>
      <c r="D5" s="29" t="s">
        <v>3154</v>
      </c>
      <c r="E5" s="28" t="s">
        <v>120</v>
      </c>
      <c r="F5" s="28" t="s">
        <v>121</v>
      </c>
    </row>
    <row r="6" spans="1:7" s="79" customFormat="1">
      <c r="A6" s="30" t="s">
        <v>19</v>
      </c>
      <c r="B6" s="644" t="s">
        <v>1</v>
      </c>
      <c r="C6" s="645"/>
      <c r="D6" s="645"/>
      <c r="E6" s="645"/>
      <c r="F6" s="645"/>
    </row>
    <row r="7" spans="1:7">
      <c r="A7" s="28" t="s">
        <v>643</v>
      </c>
      <c r="B7" s="28" t="s">
        <v>39</v>
      </c>
      <c r="C7" s="31"/>
      <c r="D7" s="32"/>
      <c r="E7" s="529"/>
      <c r="F7" s="31"/>
    </row>
    <row r="8" spans="1:7" ht="32.25" customHeight="1">
      <c r="A8" s="34" t="s">
        <v>1234</v>
      </c>
      <c r="B8" s="34" t="s">
        <v>2482</v>
      </c>
      <c r="C8" s="34" t="s">
        <v>41</v>
      </c>
      <c r="D8" s="33">
        <v>900</v>
      </c>
      <c r="E8" s="530"/>
      <c r="F8" s="80">
        <f>ROUND(D8*E8,0)</f>
        <v>0</v>
      </c>
      <c r="G8" s="81"/>
    </row>
    <row r="9" spans="1:7" ht="27">
      <c r="A9" s="34" t="s">
        <v>1235</v>
      </c>
      <c r="B9" s="34" t="s">
        <v>2483</v>
      </c>
      <c r="C9" s="34" t="s">
        <v>41</v>
      </c>
      <c r="D9" s="33">
        <v>600</v>
      </c>
      <c r="E9" s="530"/>
      <c r="F9" s="80">
        <f t="shared" ref="F9:F34" si="0">ROUND(D9*E9,0)</f>
        <v>0</v>
      </c>
      <c r="G9" s="81"/>
    </row>
    <row r="10" spans="1:7" ht="22.5" customHeight="1">
      <c r="A10" s="34" t="s">
        <v>1236</v>
      </c>
      <c r="B10" s="34" t="s">
        <v>1022</v>
      </c>
      <c r="C10" s="34" t="s">
        <v>49</v>
      </c>
      <c r="D10" s="33">
        <v>252</v>
      </c>
      <c r="E10" s="530"/>
      <c r="F10" s="80">
        <f t="shared" si="0"/>
        <v>0</v>
      </c>
      <c r="G10" s="81"/>
    </row>
    <row r="11" spans="1:7" ht="37.5" customHeight="1">
      <c r="A11" s="34" t="s">
        <v>1304</v>
      </c>
      <c r="B11" s="34" t="s">
        <v>3166</v>
      </c>
      <c r="C11" s="34" t="s">
        <v>41</v>
      </c>
      <c r="D11" s="33">
        <v>994</v>
      </c>
      <c r="E11" s="530"/>
      <c r="F11" s="80">
        <f t="shared" si="0"/>
        <v>0</v>
      </c>
      <c r="G11" s="81"/>
    </row>
    <row r="12" spans="1:7">
      <c r="A12" s="35" t="s">
        <v>645</v>
      </c>
      <c r="B12" s="34" t="s">
        <v>596</v>
      </c>
      <c r="C12" s="34"/>
      <c r="D12" s="33"/>
      <c r="E12" s="530"/>
      <c r="F12" s="80"/>
      <c r="G12" s="81"/>
    </row>
    <row r="13" spans="1:7" ht="36" customHeight="1">
      <c r="A13" s="34" t="s">
        <v>646</v>
      </c>
      <c r="B13" s="34" t="s">
        <v>599</v>
      </c>
      <c r="C13" s="34" t="s">
        <v>77</v>
      </c>
      <c r="D13" s="33">
        <v>65</v>
      </c>
      <c r="E13" s="530"/>
      <c r="F13" s="80">
        <f t="shared" si="0"/>
        <v>0</v>
      </c>
      <c r="G13" s="81"/>
    </row>
    <row r="14" spans="1:7" ht="34.5" customHeight="1">
      <c r="A14" s="34" t="s">
        <v>647</v>
      </c>
      <c r="B14" s="34" t="s">
        <v>2946</v>
      </c>
      <c r="C14" s="34" t="s">
        <v>41</v>
      </c>
      <c r="D14" s="33">
        <v>153</v>
      </c>
      <c r="E14" s="530"/>
      <c r="F14" s="80">
        <f t="shared" si="0"/>
        <v>0</v>
      </c>
      <c r="G14" s="81"/>
    </row>
    <row r="15" spans="1:7" s="83" customFormat="1" ht="33" customHeight="1">
      <c r="A15" s="34" t="s">
        <v>648</v>
      </c>
      <c r="B15" s="34" t="s">
        <v>2487</v>
      </c>
      <c r="C15" s="34" t="s">
        <v>77</v>
      </c>
      <c r="D15" s="82">
        <v>65</v>
      </c>
      <c r="E15" s="530"/>
      <c r="F15" s="80">
        <f t="shared" si="0"/>
        <v>0</v>
      </c>
      <c r="G15" s="81"/>
    </row>
    <row r="16" spans="1:7" ht="21" customHeight="1">
      <c r="A16" s="35" t="s">
        <v>649</v>
      </c>
      <c r="B16" s="34" t="s">
        <v>594</v>
      </c>
      <c r="C16" s="34"/>
      <c r="D16" s="33"/>
      <c r="E16" s="530"/>
      <c r="F16" s="80"/>
      <c r="G16" s="81"/>
    </row>
    <row r="17" spans="1:7" ht="21.75" customHeight="1">
      <c r="A17" s="34" t="s">
        <v>650</v>
      </c>
      <c r="B17" s="34" t="s">
        <v>595</v>
      </c>
      <c r="C17" s="34" t="s">
        <v>49</v>
      </c>
      <c r="D17" s="33">
        <v>84</v>
      </c>
      <c r="E17" s="530"/>
      <c r="F17" s="80">
        <f t="shared" si="0"/>
        <v>0</v>
      </c>
      <c r="G17" s="81"/>
    </row>
    <row r="18" spans="1:7" ht="16.5" customHeight="1">
      <c r="A18" s="34" t="s">
        <v>651</v>
      </c>
      <c r="B18" s="34" t="s">
        <v>55</v>
      </c>
      <c r="C18" s="34" t="s">
        <v>49</v>
      </c>
      <c r="D18" s="33">
        <v>84</v>
      </c>
      <c r="E18" s="530"/>
      <c r="F18" s="80">
        <f t="shared" si="0"/>
        <v>0</v>
      </c>
      <c r="G18" s="81"/>
    </row>
    <row r="19" spans="1:7" ht="34.5" customHeight="1">
      <c r="A19" s="34" t="s">
        <v>652</v>
      </c>
      <c r="B19" s="34" t="s">
        <v>597</v>
      </c>
      <c r="C19" s="34" t="s">
        <v>41</v>
      </c>
      <c r="D19" s="33">
        <v>25</v>
      </c>
      <c r="E19" s="530"/>
      <c r="F19" s="80">
        <f t="shared" si="0"/>
        <v>0</v>
      </c>
      <c r="G19" s="81"/>
    </row>
    <row r="20" spans="1:7" ht="31.5" customHeight="1">
      <c r="A20" s="34" t="s">
        <v>653</v>
      </c>
      <c r="B20" s="34" t="s">
        <v>2947</v>
      </c>
      <c r="C20" s="34" t="s">
        <v>49</v>
      </c>
      <c r="D20" s="33">
        <v>301</v>
      </c>
      <c r="E20" s="530"/>
      <c r="F20" s="80">
        <f t="shared" si="0"/>
        <v>0</v>
      </c>
      <c r="G20" s="81"/>
    </row>
    <row r="21" spans="1:7" ht="21.75" customHeight="1">
      <c r="A21" s="34" t="s">
        <v>654</v>
      </c>
      <c r="B21" s="34" t="s">
        <v>3167</v>
      </c>
      <c r="C21" s="34" t="s">
        <v>76</v>
      </c>
      <c r="D21" s="33">
        <v>33</v>
      </c>
      <c r="E21" s="530"/>
      <c r="F21" s="80">
        <f t="shared" si="0"/>
        <v>0</v>
      </c>
      <c r="G21" s="81"/>
    </row>
    <row r="22" spans="1:7" ht="19.5" customHeight="1">
      <c r="A22" s="34" t="s">
        <v>1218</v>
      </c>
      <c r="B22" s="34" t="s">
        <v>668</v>
      </c>
      <c r="C22" s="34" t="s">
        <v>49</v>
      </c>
      <c r="D22" s="33">
        <v>138</v>
      </c>
      <c r="E22" s="530"/>
      <c r="F22" s="80">
        <f t="shared" si="0"/>
        <v>0</v>
      </c>
      <c r="G22" s="81"/>
    </row>
    <row r="23" spans="1:7" ht="33" customHeight="1">
      <c r="A23" s="34" t="s">
        <v>1219</v>
      </c>
      <c r="B23" s="34" t="s">
        <v>670</v>
      </c>
      <c r="C23" s="34" t="s">
        <v>49</v>
      </c>
      <c r="D23" s="33">
        <v>138</v>
      </c>
      <c r="E23" s="530"/>
      <c r="F23" s="80">
        <f t="shared" si="0"/>
        <v>0</v>
      </c>
      <c r="G23" s="81"/>
    </row>
    <row r="24" spans="1:7" ht="27">
      <c r="A24" s="34" t="s">
        <v>1220</v>
      </c>
      <c r="B24" s="34" t="s">
        <v>1211</v>
      </c>
      <c r="C24" s="34" t="s">
        <v>49</v>
      </c>
      <c r="D24" s="33">
        <v>103</v>
      </c>
      <c r="E24" s="530"/>
      <c r="F24" s="80">
        <f t="shared" si="0"/>
        <v>0</v>
      </c>
      <c r="G24" s="81"/>
    </row>
    <row r="25" spans="1:7" ht="27">
      <c r="A25" s="34" t="s">
        <v>1221</v>
      </c>
      <c r="B25" s="34" t="s">
        <v>598</v>
      </c>
      <c r="C25" s="34" t="s">
        <v>41</v>
      </c>
      <c r="D25" s="33">
        <v>80</v>
      </c>
      <c r="E25" s="530"/>
      <c r="F25" s="80">
        <f t="shared" si="0"/>
        <v>0</v>
      </c>
      <c r="G25" s="81"/>
    </row>
    <row r="26" spans="1:7" s="84" customFormat="1" ht="29.25" customHeight="1">
      <c r="A26" s="34" t="s">
        <v>1222</v>
      </c>
      <c r="B26" s="34" t="s">
        <v>2948</v>
      </c>
      <c r="C26" s="34" t="s">
        <v>49</v>
      </c>
      <c r="D26" s="33">
        <v>35</v>
      </c>
      <c r="E26" s="531"/>
      <c r="F26" s="80">
        <f t="shared" si="0"/>
        <v>0</v>
      </c>
      <c r="G26" s="81"/>
    </row>
    <row r="27" spans="1:7">
      <c r="A27" s="34" t="s">
        <v>1223</v>
      </c>
      <c r="B27" s="34" t="s">
        <v>1017</v>
      </c>
      <c r="C27" s="34" t="s">
        <v>77</v>
      </c>
      <c r="D27" s="33">
        <v>83</v>
      </c>
      <c r="E27" s="530"/>
      <c r="F27" s="80">
        <f t="shared" si="0"/>
        <v>0</v>
      </c>
      <c r="G27" s="81"/>
    </row>
    <row r="28" spans="1:7">
      <c r="A28" s="34" t="s">
        <v>1224</v>
      </c>
      <c r="B28" s="34" t="s">
        <v>608</v>
      </c>
      <c r="C28" s="34" t="s">
        <v>58</v>
      </c>
      <c r="D28" s="33">
        <v>29423</v>
      </c>
      <c r="E28" s="531"/>
      <c r="F28" s="80">
        <f t="shared" si="0"/>
        <v>0</v>
      </c>
      <c r="G28" s="81"/>
    </row>
    <row r="29" spans="1:7" ht="45.75" customHeight="1">
      <c r="A29" s="34" t="s">
        <v>1225</v>
      </c>
      <c r="B29" s="34" t="s">
        <v>2492</v>
      </c>
      <c r="C29" s="34" t="s">
        <v>77</v>
      </c>
      <c r="D29" s="33">
        <v>439</v>
      </c>
      <c r="E29" s="530"/>
      <c r="F29" s="80">
        <f t="shared" si="0"/>
        <v>0</v>
      </c>
      <c r="G29" s="81"/>
    </row>
    <row r="30" spans="1:7" ht="32.25" customHeight="1">
      <c r="A30" s="34" t="s">
        <v>1226</v>
      </c>
      <c r="B30" s="34" t="s">
        <v>1217</v>
      </c>
      <c r="C30" s="34" t="s">
        <v>76</v>
      </c>
      <c r="D30" s="33">
        <v>60</v>
      </c>
      <c r="E30" s="530"/>
      <c r="F30" s="80">
        <f t="shared" si="0"/>
        <v>0</v>
      </c>
      <c r="G30" s="81"/>
    </row>
    <row r="31" spans="1:7">
      <c r="A31" s="28" t="s">
        <v>655</v>
      </c>
      <c r="B31" s="34" t="s">
        <v>604</v>
      </c>
      <c r="C31" s="31"/>
      <c r="D31" s="32"/>
      <c r="E31" s="530"/>
      <c r="F31" s="80"/>
      <c r="G31" s="81"/>
    </row>
    <row r="32" spans="1:7" ht="37.5" customHeight="1">
      <c r="A32" s="31" t="s">
        <v>644</v>
      </c>
      <c r="B32" s="34" t="s">
        <v>2496</v>
      </c>
      <c r="C32" s="31" t="s">
        <v>76</v>
      </c>
      <c r="D32" s="32">
        <v>5</v>
      </c>
      <c r="E32" s="530"/>
      <c r="F32" s="80">
        <f t="shared" si="0"/>
        <v>0</v>
      </c>
      <c r="G32" s="81"/>
    </row>
    <row r="33" spans="1:7" ht="19.5" customHeight="1">
      <c r="A33" s="28" t="s">
        <v>656</v>
      </c>
      <c r="B33" s="34" t="s">
        <v>592</v>
      </c>
      <c r="C33" s="31"/>
      <c r="D33" s="32"/>
      <c r="E33" s="532"/>
      <c r="F33" s="80"/>
      <c r="G33" s="81"/>
    </row>
    <row r="34" spans="1:7" ht="33.75" customHeight="1">
      <c r="A34" s="31" t="s">
        <v>1035</v>
      </c>
      <c r="B34" s="34" t="s">
        <v>1023</v>
      </c>
      <c r="C34" s="31" t="s">
        <v>49</v>
      </c>
      <c r="D34" s="33">
        <v>96</v>
      </c>
      <c r="E34" s="530"/>
      <c r="F34" s="80">
        <f t="shared" si="0"/>
        <v>0</v>
      </c>
      <c r="G34" s="81"/>
    </row>
    <row r="35" spans="1:7" ht="12.75" customHeight="1" thickBot="1">
      <c r="F35" s="85"/>
    </row>
    <row r="36" spans="1:7" ht="17.25" customHeight="1" thickBot="1">
      <c r="A36" s="646" t="s">
        <v>1163</v>
      </c>
      <c r="B36" s="647"/>
      <c r="C36" s="647"/>
      <c r="D36" s="647"/>
      <c r="E36" s="63"/>
      <c r="F36" s="504">
        <f>ROUND(SUM(F8:F34),0)</f>
        <v>0</v>
      </c>
    </row>
    <row r="37" spans="1:7">
      <c r="B37" s="86"/>
    </row>
  </sheetData>
  <sheetProtection algorithmName="SHA-512" hashValue="1jev/PiJFnMTFNTSVPxh6hk8g6UQZ6q0vOhzGMrEGin3uheRT30MDYSHwqICr78mxbbsA8tYBDNdhFo6BW5P5w==" saltValue="3MKSl4SlPRLiIDUrYcTncQ==" spinCount="100000" sheet="1" objects="1" scenarios="1"/>
  <mergeCells count="4">
    <mergeCell ref="B6:F6"/>
    <mergeCell ref="A36:D36"/>
    <mergeCell ref="A2:F2"/>
    <mergeCell ref="A3:F3"/>
  </mergeCells>
  <printOptions horizontalCentered="1" verticalCentered="1"/>
  <pageMargins left="0.78740157480314965" right="0.78740157480314965" top="0.98425196850393704" bottom="0.78740157480314965" header="0.31496062992125984" footer="0.31496062992125984"/>
  <pageSetup scale="61"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view="pageBreakPreview" zoomScaleSheetLayoutView="100" workbookViewId="0">
      <selection activeCell="E17" sqref="E17"/>
    </sheetView>
  </sheetViews>
  <sheetFormatPr baseColWidth="10" defaultColWidth="10.85546875" defaultRowHeight="13.5"/>
  <cols>
    <col min="1" max="1" width="6.28515625" style="38" customWidth="1"/>
    <col min="2" max="2" width="39.28515625" style="38" customWidth="1"/>
    <col min="3" max="3" width="4.5703125" style="27" customWidth="1"/>
    <col min="4" max="4" width="5.5703125" style="60" customWidth="1"/>
    <col min="5" max="5" width="10.28515625" style="38" customWidth="1"/>
    <col min="6" max="6" width="11.42578125" style="38" customWidth="1"/>
    <col min="7" max="16384" width="10.85546875" style="38"/>
  </cols>
  <sheetData>
    <row r="2" spans="1:7" ht="46.5" customHeight="1">
      <c r="A2" s="648" t="s">
        <v>111</v>
      </c>
      <c r="B2" s="649"/>
      <c r="C2" s="649"/>
      <c r="D2" s="649"/>
      <c r="E2" s="649"/>
      <c r="F2" s="649"/>
    </row>
    <row r="3" spans="1:7" ht="17.25" customHeight="1">
      <c r="A3" s="650" t="s">
        <v>117</v>
      </c>
      <c r="B3" s="651"/>
      <c r="C3" s="651"/>
      <c r="D3" s="651"/>
      <c r="E3" s="651"/>
      <c r="F3" s="651"/>
    </row>
    <row r="5" spans="1:7">
      <c r="A5" s="28" t="s">
        <v>118</v>
      </c>
      <c r="B5" s="28" t="s">
        <v>114</v>
      </c>
      <c r="C5" s="28" t="s">
        <v>1953</v>
      </c>
      <c r="D5" s="54" t="s">
        <v>3160</v>
      </c>
      <c r="E5" s="28" t="s">
        <v>120</v>
      </c>
      <c r="F5" s="28" t="s">
        <v>121</v>
      </c>
    </row>
    <row r="6" spans="1:7" s="79" customFormat="1">
      <c r="A6" s="30" t="s">
        <v>20</v>
      </c>
      <c r="B6" s="644" t="s">
        <v>2</v>
      </c>
      <c r="C6" s="645"/>
      <c r="D6" s="645"/>
      <c r="E6" s="645"/>
      <c r="F6" s="645"/>
    </row>
    <row r="7" spans="1:7">
      <c r="A7" s="43" t="s">
        <v>657</v>
      </c>
      <c r="B7" s="43" t="s">
        <v>596</v>
      </c>
      <c r="C7" s="31"/>
      <c r="D7" s="55"/>
      <c r="E7" s="533"/>
      <c r="F7" s="44"/>
    </row>
    <row r="8" spans="1:7" ht="27">
      <c r="A8" s="44" t="s">
        <v>658</v>
      </c>
      <c r="B8" s="44" t="s">
        <v>599</v>
      </c>
      <c r="C8" s="31" t="s">
        <v>77</v>
      </c>
      <c r="D8" s="55">
        <v>30</v>
      </c>
      <c r="E8" s="534"/>
      <c r="F8" s="45">
        <f>ROUND(D8*E8,0)</f>
        <v>0</v>
      </c>
      <c r="G8" s="58"/>
    </row>
    <row r="9" spans="1:7" ht="27">
      <c r="A9" s="44" t="s">
        <v>659</v>
      </c>
      <c r="B9" s="44" t="s">
        <v>2946</v>
      </c>
      <c r="C9" s="31" t="s">
        <v>41</v>
      </c>
      <c r="D9" s="55">
        <v>4</v>
      </c>
      <c r="E9" s="534"/>
      <c r="F9" s="45">
        <f t="shared" ref="F9:F21" si="0">ROUND(D9*E9,0)</f>
        <v>0</v>
      </c>
      <c r="G9" s="58"/>
    </row>
    <row r="10" spans="1:7">
      <c r="A10" s="44" t="s">
        <v>660</v>
      </c>
      <c r="B10" s="44" t="s">
        <v>2497</v>
      </c>
      <c r="C10" s="31" t="s">
        <v>77</v>
      </c>
      <c r="D10" s="55">
        <v>30</v>
      </c>
      <c r="E10" s="534"/>
      <c r="F10" s="45">
        <f t="shared" si="0"/>
        <v>0</v>
      </c>
      <c r="G10" s="58"/>
    </row>
    <row r="11" spans="1:7">
      <c r="A11" s="44" t="s">
        <v>667</v>
      </c>
      <c r="B11" s="44" t="s">
        <v>668</v>
      </c>
      <c r="C11" s="31" t="s">
        <v>49</v>
      </c>
      <c r="D11" s="55">
        <v>33</v>
      </c>
      <c r="E11" s="534"/>
      <c r="F11" s="45">
        <f t="shared" si="0"/>
        <v>0</v>
      </c>
      <c r="G11" s="58"/>
    </row>
    <row r="12" spans="1:7" ht="27">
      <c r="A12" s="44" t="s">
        <v>669</v>
      </c>
      <c r="B12" s="44" t="s">
        <v>670</v>
      </c>
      <c r="C12" s="31" t="s">
        <v>49</v>
      </c>
      <c r="D12" s="55">
        <v>33</v>
      </c>
      <c r="E12" s="534"/>
      <c r="F12" s="45">
        <f t="shared" si="0"/>
        <v>0</v>
      </c>
      <c r="G12" s="58"/>
    </row>
    <row r="13" spans="1:7">
      <c r="A13" s="43" t="s">
        <v>661</v>
      </c>
      <c r="B13" s="44" t="s">
        <v>594</v>
      </c>
      <c r="C13" s="31"/>
      <c r="D13" s="55"/>
      <c r="E13" s="534"/>
      <c r="F13" s="45"/>
      <c r="G13" s="58"/>
    </row>
    <row r="14" spans="1:7">
      <c r="A14" s="44" t="s">
        <v>1037</v>
      </c>
      <c r="B14" s="44" t="s">
        <v>598</v>
      </c>
      <c r="C14" s="31" t="s">
        <v>41</v>
      </c>
      <c r="D14" s="55">
        <v>44</v>
      </c>
      <c r="E14" s="534"/>
      <c r="F14" s="45">
        <f t="shared" si="0"/>
        <v>0</v>
      </c>
      <c r="G14" s="58"/>
    </row>
    <row r="15" spans="1:7" ht="27">
      <c r="A15" s="44" t="s">
        <v>1038</v>
      </c>
      <c r="B15" s="44" t="s">
        <v>1025</v>
      </c>
      <c r="C15" s="31" t="s">
        <v>49</v>
      </c>
      <c r="D15" s="55">
        <v>45</v>
      </c>
      <c r="E15" s="534"/>
      <c r="F15" s="45">
        <f t="shared" si="0"/>
        <v>0</v>
      </c>
      <c r="G15" s="58"/>
    </row>
    <row r="16" spans="1:7">
      <c r="A16" s="44" t="s">
        <v>662</v>
      </c>
      <c r="B16" s="44" t="s">
        <v>1036</v>
      </c>
      <c r="C16" s="31" t="s">
        <v>77</v>
      </c>
      <c r="D16" s="55">
        <v>192</v>
      </c>
      <c r="E16" s="534"/>
      <c r="F16" s="45">
        <f t="shared" si="0"/>
        <v>0</v>
      </c>
      <c r="G16" s="58"/>
    </row>
    <row r="17" spans="1:7">
      <c r="A17" s="44" t="s">
        <v>1039</v>
      </c>
      <c r="B17" s="44" t="s">
        <v>1017</v>
      </c>
      <c r="C17" s="31" t="s">
        <v>77</v>
      </c>
      <c r="D17" s="55">
        <v>30</v>
      </c>
      <c r="E17" s="535"/>
      <c r="F17" s="45">
        <f t="shared" si="0"/>
        <v>0</v>
      </c>
      <c r="G17" s="58"/>
    </row>
    <row r="18" spans="1:7">
      <c r="A18" s="44" t="s">
        <v>663</v>
      </c>
      <c r="B18" s="44" t="s">
        <v>671</v>
      </c>
      <c r="C18" s="31" t="s">
        <v>76</v>
      </c>
      <c r="D18" s="55">
        <v>360</v>
      </c>
      <c r="E18" s="534"/>
      <c r="F18" s="45">
        <f t="shared" si="0"/>
        <v>0</v>
      </c>
      <c r="G18" s="58"/>
    </row>
    <row r="19" spans="1:7">
      <c r="A19" s="44" t="s">
        <v>664</v>
      </c>
      <c r="B19" s="44" t="s">
        <v>608</v>
      </c>
      <c r="C19" s="31" t="s">
        <v>58</v>
      </c>
      <c r="D19" s="55">
        <v>11734</v>
      </c>
      <c r="E19" s="534"/>
      <c r="F19" s="45">
        <f t="shared" si="0"/>
        <v>0</v>
      </c>
      <c r="G19" s="58"/>
    </row>
    <row r="20" spans="1:7">
      <c r="A20" s="59" t="s">
        <v>665</v>
      </c>
      <c r="B20" s="44" t="s">
        <v>171</v>
      </c>
      <c r="C20" s="34"/>
      <c r="D20" s="57"/>
      <c r="E20" s="534"/>
      <c r="F20" s="45"/>
      <c r="G20" s="58"/>
    </row>
    <row r="21" spans="1:7" ht="65.25" customHeight="1">
      <c r="A21" s="56" t="s">
        <v>666</v>
      </c>
      <c r="B21" s="44" t="s">
        <v>2949</v>
      </c>
      <c r="C21" s="34" t="s">
        <v>77</v>
      </c>
      <c r="D21" s="57">
        <v>384</v>
      </c>
      <c r="E21" s="534"/>
      <c r="F21" s="45">
        <f t="shared" si="0"/>
        <v>0</v>
      </c>
      <c r="G21" s="58"/>
    </row>
    <row r="22" spans="1:7" ht="14.25" thickBot="1">
      <c r="A22" s="88"/>
      <c r="B22" s="88"/>
      <c r="C22" s="89"/>
      <c r="D22" s="90"/>
    </row>
    <row r="23" spans="1:7" ht="14.25" thickBot="1">
      <c r="A23" s="61"/>
      <c r="B23" s="62" t="s">
        <v>1165</v>
      </c>
      <c r="C23" s="63"/>
      <c r="D23" s="64"/>
      <c r="E23" s="65"/>
      <c r="F23" s="37">
        <f>ROUND(SUM(F8:F21),0)</f>
        <v>0</v>
      </c>
    </row>
  </sheetData>
  <sheetProtection algorithmName="SHA-512" hashValue="84BDxaObdV/MrTOaMvnaICBmshsxiH4r8u5meuyd4ofSd3CpiAYoYF41NsGvhMfvjtz5Yplvey8lqgywX5OLzQ==" saltValue="15TRE77FcDIaMgLBo920pQ==" spinCount="100000" sheet="1" objects="1" scenarios="1"/>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zoomScaleSheetLayoutView="100" workbookViewId="0">
      <selection activeCell="D17" sqref="D17"/>
    </sheetView>
  </sheetViews>
  <sheetFormatPr baseColWidth="10" defaultColWidth="10.85546875" defaultRowHeight="13.5"/>
  <cols>
    <col min="1" max="1" width="6.85546875" style="103" customWidth="1"/>
    <col min="2" max="2" width="32.7109375" style="103" customWidth="1"/>
    <col min="3" max="3" width="4.28515625" style="104" customWidth="1"/>
    <col min="4" max="4" width="5.85546875" style="105" customWidth="1"/>
    <col min="5" max="5" width="8.7109375" style="103" customWidth="1"/>
    <col min="6" max="6" width="11" style="103" customWidth="1"/>
    <col min="7" max="7" width="11.85546875" style="103" bestFit="1" customWidth="1"/>
    <col min="8" max="16384" width="10.85546875" style="103"/>
  </cols>
  <sheetData>
    <row r="2" spans="1:7" ht="25.5" customHeight="1">
      <c r="A2" s="654" t="s">
        <v>111</v>
      </c>
      <c r="B2" s="655"/>
      <c r="C2" s="655"/>
      <c r="D2" s="655"/>
      <c r="E2" s="655"/>
      <c r="F2" s="655"/>
    </row>
    <row r="3" spans="1:7" ht="17.25" customHeight="1">
      <c r="A3" s="656" t="s">
        <v>117</v>
      </c>
      <c r="B3" s="657"/>
      <c r="C3" s="657"/>
      <c r="D3" s="657"/>
      <c r="E3" s="657"/>
      <c r="F3" s="657"/>
    </row>
    <row r="4" spans="1:7" ht="5.25" customHeight="1"/>
    <row r="5" spans="1:7">
      <c r="A5" s="106" t="s">
        <v>118</v>
      </c>
      <c r="B5" s="106" t="s">
        <v>114</v>
      </c>
      <c r="C5" s="106" t="s">
        <v>1953</v>
      </c>
      <c r="D5" s="107" t="s">
        <v>3154</v>
      </c>
      <c r="E5" s="106" t="s">
        <v>120</v>
      </c>
      <c r="F5" s="106" t="s">
        <v>121</v>
      </c>
    </row>
    <row r="6" spans="1:7" s="109" customFormat="1">
      <c r="A6" s="108" t="s">
        <v>21</v>
      </c>
      <c r="B6" s="652" t="s">
        <v>3</v>
      </c>
      <c r="C6" s="653"/>
      <c r="D6" s="653"/>
      <c r="E6" s="653"/>
      <c r="F6" s="653"/>
    </row>
    <row r="7" spans="1:7">
      <c r="A7" s="110" t="s">
        <v>675</v>
      </c>
      <c r="B7" s="110" t="s">
        <v>596</v>
      </c>
      <c r="C7" s="111"/>
      <c r="D7" s="112"/>
      <c r="E7" s="536"/>
      <c r="F7" s="113"/>
    </row>
    <row r="8" spans="1:7" ht="33.75" customHeight="1">
      <c r="A8" s="113" t="s">
        <v>676</v>
      </c>
      <c r="B8" s="113" t="s">
        <v>599</v>
      </c>
      <c r="C8" s="111" t="s">
        <v>77</v>
      </c>
      <c r="D8" s="112">
        <v>281</v>
      </c>
      <c r="E8" s="537"/>
      <c r="F8" s="114">
        <f>ROUND(D8*E8,0)</f>
        <v>0</v>
      </c>
      <c r="G8" s="115"/>
    </row>
    <row r="9" spans="1:7" ht="36.75" customHeight="1">
      <c r="A9" s="113" t="s">
        <v>677</v>
      </c>
      <c r="B9" s="113" t="s">
        <v>2946</v>
      </c>
      <c r="C9" s="111" t="s">
        <v>41</v>
      </c>
      <c r="D9" s="112">
        <v>83</v>
      </c>
      <c r="E9" s="537"/>
      <c r="F9" s="114">
        <f t="shared" ref="F9:F22" si="0">ROUND(D9*E9,0)</f>
        <v>0</v>
      </c>
      <c r="G9" s="115"/>
    </row>
    <row r="10" spans="1:7" ht="27">
      <c r="A10" s="113" t="s">
        <v>678</v>
      </c>
      <c r="B10" s="113" t="s">
        <v>2487</v>
      </c>
      <c r="C10" s="111" t="s">
        <v>77</v>
      </c>
      <c r="D10" s="112">
        <v>281</v>
      </c>
      <c r="E10" s="537"/>
      <c r="F10" s="114">
        <f t="shared" si="0"/>
        <v>0</v>
      </c>
      <c r="G10" s="115"/>
    </row>
    <row r="11" spans="1:7">
      <c r="A11" s="113" t="s">
        <v>679</v>
      </c>
      <c r="B11" s="113" t="s">
        <v>668</v>
      </c>
      <c r="C11" s="111" t="s">
        <v>49</v>
      </c>
      <c r="D11" s="112">
        <v>51</v>
      </c>
      <c r="E11" s="537"/>
      <c r="F11" s="114">
        <f t="shared" si="0"/>
        <v>0</v>
      </c>
      <c r="G11" s="115"/>
    </row>
    <row r="12" spans="1:7" ht="31.5" customHeight="1">
      <c r="A12" s="113" t="s">
        <v>680</v>
      </c>
      <c r="B12" s="113" t="s">
        <v>670</v>
      </c>
      <c r="C12" s="111" t="s">
        <v>49</v>
      </c>
      <c r="D12" s="112">
        <v>51</v>
      </c>
      <c r="E12" s="537"/>
      <c r="F12" s="114">
        <f t="shared" si="0"/>
        <v>0</v>
      </c>
      <c r="G12" s="115"/>
    </row>
    <row r="13" spans="1:7" s="118" customFormat="1">
      <c r="A13" s="110" t="s">
        <v>681</v>
      </c>
      <c r="B13" s="110" t="s">
        <v>594</v>
      </c>
      <c r="C13" s="106"/>
      <c r="D13" s="107"/>
      <c r="E13" s="538"/>
      <c r="F13" s="116"/>
      <c r="G13" s="117"/>
    </row>
    <row r="14" spans="1:7" ht="21.75" customHeight="1">
      <c r="A14" s="119" t="s">
        <v>1202</v>
      </c>
      <c r="B14" s="113" t="s">
        <v>598</v>
      </c>
      <c r="C14" s="111" t="s">
        <v>41</v>
      </c>
      <c r="D14" s="112">
        <v>205</v>
      </c>
      <c r="E14" s="537"/>
      <c r="F14" s="114">
        <f t="shared" si="0"/>
        <v>0</v>
      </c>
      <c r="G14" s="115"/>
    </row>
    <row r="15" spans="1:7">
      <c r="A15" s="119" t="s">
        <v>1203</v>
      </c>
      <c r="B15" s="113" t="s">
        <v>606</v>
      </c>
      <c r="C15" s="111" t="s">
        <v>41</v>
      </c>
      <c r="D15" s="120">
        <v>189</v>
      </c>
      <c r="E15" s="537"/>
      <c r="F15" s="114">
        <f t="shared" si="0"/>
        <v>0</v>
      </c>
      <c r="G15" s="115"/>
    </row>
    <row r="16" spans="1:7" ht="33" customHeight="1">
      <c r="A16" s="119" t="s">
        <v>1204</v>
      </c>
      <c r="B16" s="113" t="s">
        <v>1025</v>
      </c>
      <c r="C16" s="111" t="s">
        <v>49</v>
      </c>
      <c r="D16" s="120">
        <v>193</v>
      </c>
      <c r="E16" s="537"/>
      <c r="F16" s="114">
        <f t="shared" si="0"/>
        <v>0</v>
      </c>
      <c r="G16" s="115"/>
    </row>
    <row r="17" spans="1:7" ht="22.5" customHeight="1">
      <c r="A17" s="119" t="s">
        <v>682</v>
      </c>
      <c r="B17" s="113" t="s">
        <v>1036</v>
      </c>
      <c r="C17" s="111" t="s">
        <v>77</v>
      </c>
      <c r="D17" s="121">
        <v>48</v>
      </c>
      <c r="E17" s="537"/>
      <c r="F17" s="114">
        <f t="shared" si="0"/>
        <v>0</v>
      </c>
      <c r="G17" s="115"/>
    </row>
    <row r="18" spans="1:7">
      <c r="A18" s="119" t="s">
        <v>1205</v>
      </c>
      <c r="B18" s="113" t="s">
        <v>1017</v>
      </c>
      <c r="C18" s="111" t="s">
        <v>77</v>
      </c>
      <c r="D18" s="120">
        <v>35</v>
      </c>
      <c r="E18" s="537"/>
      <c r="F18" s="114">
        <f t="shared" si="0"/>
        <v>0</v>
      </c>
      <c r="G18" s="115"/>
    </row>
    <row r="19" spans="1:7" ht="20.25" customHeight="1">
      <c r="A19" s="119" t="s">
        <v>1206</v>
      </c>
      <c r="B19" s="113" t="s">
        <v>671</v>
      </c>
      <c r="C19" s="111" t="s">
        <v>76</v>
      </c>
      <c r="D19" s="120">
        <v>1720</v>
      </c>
      <c r="E19" s="537"/>
      <c r="F19" s="114">
        <f t="shared" si="0"/>
        <v>0</v>
      </c>
      <c r="G19" s="115"/>
    </row>
    <row r="20" spans="1:7" ht="15" customHeight="1">
      <c r="A20" s="119" t="s">
        <v>1207</v>
      </c>
      <c r="B20" s="113" t="s">
        <v>608</v>
      </c>
      <c r="C20" s="111" t="s">
        <v>58</v>
      </c>
      <c r="D20" s="120">
        <v>32767</v>
      </c>
      <c r="E20" s="539"/>
      <c r="F20" s="114">
        <f t="shared" si="0"/>
        <v>0</v>
      </c>
      <c r="G20" s="115"/>
    </row>
    <row r="21" spans="1:7" s="118" customFormat="1">
      <c r="A21" s="122" t="s">
        <v>683</v>
      </c>
      <c r="B21" s="110" t="s">
        <v>171</v>
      </c>
      <c r="C21" s="123"/>
      <c r="D21" s="124"/>
      <c r="E21" s="538"/>
      <c r="F21" s="116"/>
      <c r="G21" s="117"/>
    </row>
    <row r="22" spans="1:7" ht="87" customHeight="1">
      <c r="A22" s="119" t="s">
        <v>674</v>
      </c>
      <c r="B22" s="113" t="s">
        <v>2949</v>
      </c>
      <c r="C22" s="125" t="s">
        <v>77</v>
      </c>
      <c r="D22" s="126">
        <v>96</v>
      </c>
      <c r="E22" s="537"/>
      <c r="F22" s="114">
        <f t="shared" si="0"/>
        <v>0</v>
      </c>
      <c r="G22" s="115"/>
    </row>
    <row r="23" spans="1:7" ht="14.25" thickBot="1">
      <c r="A23" s="127"/>
      <c r="B23" s="127"/>
      <c r="C23" s="128"/>
      <c r="D23" s="129"/>
    </row>
    <row r="24" spans="1:7" ht="15" customHeight="1" thickBot="1">
      <c r="A24" s="658" t="s">
        <v>1164</v>
      </c>
      <c r="B24" s="659"/>
      <c r="C24" s="659"/>
      <c r="D24" s="659"/>
      <c r="E24" s="659"/>
      <c r="F24" s="130">
        <f>ROUND(SUM(F8:F22),0)</f>
        <v>0</v>
      </c>
    </row>
    <row r="25" spans="1:7">
      <c r="A25" s="131"/>
      <c r="B25" s="132"/>
      <c r="C25" s="133"/>
      <c r="D25" s="134"/>
    </row>
  </sheetData>
  <sheetProtection algorithmName="SHA-512" hashValue="DmA+hPxMVvqB7rj9P2BUO7hm5JlwI1f/HxYVEYeiv20+5KE0U+wkYjrENzS+Jwc54bNSdBlKzLlwNPnAv3080g==" saltValue="jgyQDcbKp2eYtYS4APslVA==" spinCount="100000" sheet="1" objects="1" scenarios="1"/>
  <mergeCells count="4">
    <mergeCell ref="B6:F6"/>
    <mergeCell ref="A2:F2"/>
    <mergeCell ref="A3:F3"/>
    <mergeCell ref="A24:E24"/>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84" zoomScaleSheetLayoutView="100" zoomScalePageLayoutView="84" workbookViewId="0">
      <selection activeCell="D13" sqref="D13"/>
    </sheetView>
  </sheetViews>
  <sheetFormatPr baseColWidth="10" defaultColWidth="10.85546875" defaultRowHeight="12"/>
  <cols>
    <col min="1" max="1" width="6.5703125" style="1" customWidth="1"/>
    <col min="2" max="2" width="32.42578125" style="1" customWidth="1"/>
    <col min="3" max="3" width="4.7109375" style="3" customWidth="1"/>
    <col min="4" max="4" width="5.28515625" style="2" customWidth="1"/>
    <col min="5" max="5" width="8.85546875" style="1" customWidth="1"/>
    <col min="6" max="6" width="11" style="1" customWidth="1"/>
    <col min="7" max="16384" width="10.85546875" style="1"/>
  </cols>
  <sheetData>
    <row r="1" spans="1:7" s="38" customFormat="1" ht="13.5">
      <c r="C1" s="27"/>
      <c r="D1" s="36"/>
    </row>
    <row r="2" spans="1:7" ht="33" customHeight="1">
      <c r="A2" s="648" t="s">
        <v>111</v>
      </c>
      <c r="B2" s="649"/>
      <c r="C2" s="649"/>
      <c r="D2" s="649"/>
      <c r="E2" s="649"/>
      <c r="F2" s="649"/>
    </row>
    <row r="3" spans="1:7" ht="15.75" customHeight="1">
      <c r="A3" s="650" t="s">
        <v>117</v>
      </c>
      <c r="B3" s="651"/>
      <c r="C3" s="651"/>
      <c r="D3" s="651"/>
      <c r="E3" s="651"/>
      <c r="F3" s="651"/>
    </row>
    <row r="4" spans="1:7" ht="13.5">
      <c r="A4" s="38"/>
      <c r="B4" s="38"/>
      <c r="C4" s="27"/>
      <c r="D4" s="36"/>
      <c r="E4" s="38"/>
      <c r="F4" s="38"/>
    </row>
    <row r="5" spans="1:7" ht="13.5">
      <c r="A5" s="28" t="s">
        <v>118</v>
      </c>
      <c r="B5" s="28" t="s">
        <v>114</v>
      </c>
      <c r="C5" s="28" t="s">
        <v>1953</v>
      </c>
      <c r="D5" s="29" t="s">
        <v>3154</v>
      </c>
      <c r="E5" s="28" t="s">
        <v>120</v>
      </c>
      <c r="F5" s="28" t="s">
        <v>121</v>
      </c>
    </row>
    <row r="6" spans="1:7" s="136" customFormat="1" ht="13.5">
      <c r="A6" s="30" t="s">
        <v>22</v>
      </c>
      <c r="B6" s="660" t="s">
        <v>724</v>
      </c>
      <c r="C6" s="660"/>
      <c r="D6" s="660"/>
      <c r="E6" s="660"/>
      <c r="F6" s="660"/>
    </row>
    <row r="7" spans="1:7" ht="13.5">
      <c r="A7" s="43" t="s">
        <v>684</v>
      </c>
      <c r="B7" s="43" t="s">
        <v>596</v>
      </c>
      <c r="C7" s="31"/>
      <c r="D7" s="33"/>
      <c r="E7" s="540"/>
      <c r="F7" s="56"/>
    </row>
    <row r="8" spans="1:7" ht="27">
      <c r="A8" s="44" t="s">
        <v>685</v>
      </c>
      <c r="B8" s="44" t="s">
        <v>599</v>
      </c>
      <c r="C8" s="31" t="s">
        <v>77</v>
      </c>
      <c r="D8" s="33">
        <v>68</v>
      </c>
      <c r="E8" s="535"/>
      <c r="F8" s="138">
        <f>ROUND(D8*E8,0)</f>
        <v>0</v>
      </c>
      <c r="G8" s="137"/>
    </row>
    <row r="9" spans="1:7" ht="27">
      <c r="A9" s="44" t="s">
        <v>686</v>
      </c>
      <c r="B9" s="44" t="s">
        <v>2946</v>
      </c>
      <c r="C9" s="31" t="s">
        <v>41</v>
      </c>
      <c r="D9" s="33">
        <v>90</v>
      </c>
      <c r="E9" s="535"/>
      <c r="F9" s="138">
        <f t="shared" ref="F9:F21" si="0">ROUND(D9*E9,0)</f>
        <v>0</v>
      </c>
      <c r="G9" s="137"/>
    </row>
    <row r="10" spans="1:7" ht="27">
      <c r="A10" s="44" t="s">
        <v>687</v>
      </c>
      <c r="B10" s="44" t="s">
        <v>2498</v>
      </c>
      <c r="C10" s="31" t="s">
        <v>77</v>
      </c>
      <c r="D10" s="33">
        <v>62</v>
      </c>
      <c r="E10" s="535"/>
      <c r="F10" s="138">
        <f t="shared" si="0"/>
        <v>0</v>
      </c>
      <c r="G10" s="137"/>
    </row>
    <row r="11" spans="1:7" ht="13.5">
      <c r="A11" s="44" t="s">
        <v>692</v>
      </c>
      <c r="B11" s="44" t="s">
        <v>668</v>
      </c>
      <c r="C11" s="31" t="s">
        <v>49</v>
      </c>
      <c r="D11" s="33">
        <v>1675</v>
      </c>
      <c r="E11" s="535"/>
      <c r="F11" s="138">
        <f t="shared" si="0"/>
        <v>0</v>
      </c>
      <c r="G11" s="137"/>
    </row>
    <row r="12" spans="1:7" ht="27">
      <c r="A12" s="44" t="s">
        <v>693</v>
      </c>
      <c r="B12" s="44" t="s">
        <v>670</v>
      </c>
      <c r="C12" s="31" t="s">
        <v>49</v>
      </c>
      <c r="D12" s="32">
        <v>2408</v>
      </c>
      <c r="E12" s="535"/>
      <c r="F12" s="138">
        <f t="shared" si="0"/>
        <v>0</v>
      </c>
      <c r="G12" s="137"/>
    </row>
    <row r="13" spans="1:7" ht="27">
      <c r="A13" s="44" t="s">
        <v>1026</v>
      </c>
      <c r="B13" s="44" t="s">
        <v>1300</v>
      </c>
      <c r="C13" s="31" t="s">
        <v>41</v>
      </c>
      <c r="D13" s="32">
        <v>1246</v>
      </c>
      <c r="E13" s="535"/>
      <c r="F13" s="138">
        <f t="shared" si="0"/>
        <v>0</v>
      </c>
      <c r="G13" s="137"/>
    </row>
    <row r="14" spans="1:7" ht="27">
      <c r="A14" s="44" t="s">
        <v>1040</v>
      </c>
      <c r="B14" s="44" t="s">
        <v>1301</v>
      </c>
      <c r="C14" s="31" t="s">
        <v>76</v>
      </c>
      <c r="D14" s="32">
        <v>90</v>
      </c>
      <c r="E14" s="535"/>
      <c r="F14" s="138">
        <f t="shared" si="0"/>
        <v>0</v>
      </c>
      <c r="G14" s="137"/>
    </row>
    <row r="15" spans="1:7" s="141" customFormat="1" ht="13.5">
      <c r="A15" s="43" t="s">
        <v>688</v>
      </c>
      <c r="B15" s="43" t="s">
        <v>594</v>
      </c>
      <c r="C15" s="28"/>
      <c r="D15" s="29"/>
      <c r="E15" s="541"/>
      <c r="F15" s="139"/>
      <c r="G15" s="140"/>
    </row>
    <row r="16" spans="1:7" ht="19.5" customHeight="1">
      <c r="A16" s="44" t="s">
        <v>1041</v>
      </c>
      <c r="B16" s="44" t="s">
        <v>598</v>
      </c>
      <c r="C16" s="31" t="s">
        <v>41</v>
      </c>
      <c r="D16" s="32">
        <v>1</v>
      </c>
      <c r="E16" s="535"/>
      <c r="F16" s="138">
        <f t="shared" si="0"/>
        <v>0</v>
      </c>
      <c r="G16" s="137"/>
    </row>
    <row r="17" spans="1:7" ht="13.5">
      <c r="A17" s="44" t="s">
        <v>1042</v>
      </c>
      <c r="B17" s="44" t="s">
        <v>1027</v>
      </c>
      <c r="C17" s="31" t="s">
        <v>41</v>
      </c>
      <c r="D17" s="32">
        <v>1</v>
      </c>
      <c r="E17" s="535"/>
      <c r="F17" s="138">
        <f t="shared" si="0"/>
        <v>0</v>
      </c>
      <c r="G17" s="137"/>
    </row>
    <row r="18" spans="1:7" ht="21" customHeight="1">
      <c r="A18" s="44" t="s">
        <v>1043</v>
      </c>
      <c r="B18" s="44" t="s">
        <v>606</v>
      </c>
      <c r="C18" s="31" t="s">
        <v>41</v>
      </c>
      <c r="D18" s="32">
        <v>831</v>
      </c>
      <c r="E18" s="535"/>
      <c r="F18" s="138">
        <f t="shared" si="0"/>
        <v>0</v>
      </c>
      <c r="G18" s="137"/>
    </row>
    <row r="19" spans="1:7" ht="13.5">
      <c r="A19" s="44" t="s">
        <v>689</v>
      </c>
      <c r="B19" s="44" t="s">
        <v>1017</v>
      </c>
      <c r="C19" s="31" t="s">
        <v>77</v>
      </c>
      <c r="D19" s="32">
        <v>2</v>
      </c>
      <c r="E19" s="535"/>
      <c r="F19" s="138">
        <f t="shared" si="0"/>
        <v>0</v>
      </c>
      <c r="G19" s="137"/>
    </row>
    <row r="20" spans="1:7" ht="21.75" customHeight="1">
      <c r="A20" s="44" t="s">
        <v>690</v>
      </c>
      <c r="B20" s="44" t="s">
        <v>671</v>
      </c>
      <c r="C20" s="31" t="s">
        <v>76</v>
      </c>
      <c r="D20" s="32">
        <v>32</v>
      </c>
      <c r="E20" s="535"/>
      <c r="F20" s="138">
        <f t="shared" si="0"/>
        <v>0</v>
      </c>
      <c r="G20" s="137"/>
    </row>
    <row r="21" spans="1:7" ht="13.5">
      <c r="A21" s="44" t="s">
        <v>691</v>
      </c>
      <c r="B21" s="44" t="s">
        <v>608</v>
      </c>
      <c r="C21" s="31" t="s">
        <v>58</v>
      </c>
      <c r="D21" s="32">
        <v>152</v>
      </c>
      <c r="E21" s="534"/>
      <c r="F21" s="138">
        <f t="shared" si="0"/>
        <v>0</v>
      </c>
      <c r="G21" s="137"/>
    </row>
    <row r="22" spans="1:7" ht="14.25" thickBot="1">
      <c r="A22" s="88"/>
      <c r="B22" s="88"/>
      <c r="C22" s="89"/>
      <c r="D22" s="94"/>
      <c r="E22" s="38"/>
      <c r="F22" s="38"/>
    </row>
    <row r="23" spans="1:7" ht="17.25" customHeight="1" thickBot="1">
      <c r="A23" s="646" t="s">
        <v>1166</v>
      </c>
      <c r="B23" s="647"/>
      <c r="C23" s="647"/>
      <c r="D23" s="647"/>
      <c r="E23" s="647"/>
      <c r="F23" s="87">
        <f>ROUND(SUM(F7:F21),0)</f>
        <v>0</v>
      </c>
    </row>
    <row r="24" spans="1:7" ht="13.5">
      <c r="A24" s="38"/>
      <c r="B24" s="38"/>
      <c r="C24" s="27"/>
      <c r="D24" s="36"/>
      <c r="E24" s="38"/>
      <c r="F24" s="38"/>
    </row>
  </sheetData>
  <sheetProtection algorithmName="SHA-512" hashValue="uzJSZw/3FlFXsEoIvyAECnrXmNUhkF2XMVmtg9oFB1MdgPAV1LH7bXrf1lhzN2RDzwSnioSpcb31mD/JSMx1LQ==" saltValue="il/oZRUk7s4a9YgFgowzcg==" spinCount="100000" sheet="1" objects="1" scenarios="1"/>
  <mergeCells count="4">
    <mergeCell ref="B6:F6"/>
    <mergeCell ref="A2:F2"/>
    <mergeCell ref="A3:F3"/>
    <mergeCell ref="A23:E23"/>
  </mergeCells>
  <printOptions horizontalCentered="1" verticalCentered="1"/>
  <pageMargins left="0.78740157480314965" right="0.78740157480314965" top="0.98425196850393704" bottom="0.78740157480314965" header="0.31496062992125984" footer="0.31496062992125984"/>
  <pageSetup scale="63" orientation="portrait" r:id="rId1"/>
  <headerFooter>
    <oddHeader>&amp;L&amp;G&amp;C&amp;G&amp;R&amp;G</oddHeader>
  </headerFooter>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51</vt:i4>
      </vt:variant>
    </vt:vector>
  </HeadingPairs>
  <TitlesOfParts>
    <vt:vector size="87" baseType="lpstr">
      <vt:lpstr>Resumen Capitulos</vt:lpstr>
      <vt:lpstr>00</vt:lpstr>
      <vt:lpstr>1</vt:lpstr>
      <vt:lpstr>2</vt:lpstr>
      <vt:lpstr>3</vt:lpstr>
      <vt:lpstr>4</vt:lpstr>
      <vt:lpstr>5</vt:lpstr>
      <vt:lpstr>6</vt:lpstr>
      <vt:lpstr>7</vt:lpstr>
      <vt:lpstr>8</vt:lpstr>
      <vt:lpstr>9</vt:lpstr>
      <vt:lpstr>10</vt:lpstr>
      <vt:lpstr>11</vt:lpstr>
      <vt:lpstr>12</vt:lpstr>
      <vt:lpstr>13</vt:lpstr>
      <vt:lpstr>14</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S. Eq</vt:lpstr>
      <vt:lpstr>'00'!Área_de_impresión</vt:lpstr>
      <vt:lpstr>'1'!Área_de_impresión</vt:lpstr>
      <vt:lpstr>'10'!Área_de_impresión</vt:lpstr>
      <vt:lpstr>'11'!Área_de_impresión</vt:lpstr>
      <vt:lpstr>'12'!Área_de_impresión</vt:lpstr>
      <vt:lpstr>'13'!Área_de_impresión</vt:lpstr>
      <vt:lpstr>'14'!Área_de_impresión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'4'!Área_de_impresión</vt:lpstr>
      <vt:lpstr>'5'!Área_de_impresión</vt:lpstr>
      <vt:lpstr>'6'!Área_de_impresión</vt:lpstr>
      <vt:lpstr>'7'!Área_de_impresión</vt:lpstr>
      <vt:lpstr>'8'!Área_de_impresión</vt:lpstr>
      <vt:lpstr>'9'!Área_de_impresión</vt:lpstr>
      <vt:lpstr>'Resumen Capitulos'!Área_de_impresión</vt:lpstr>
      <vt:lpstr>'S. Eq'!Área_de_impresión</vt:lpstr>
      <vt:lpstr>'12'!Títulos_a_imprimir</vt:lpstr>
      <vt:lpstr>'14'!Títulos_a_imprimir</vt:lpstr>
      <vt:lpstr>'16'!Títulos_a_imprimir</vt:lpstr>
      <vt:lpstr>'17'!Títulos_a_imprimir</vt:lpstr>
      <vt:lpstr>'18'!Títulos_a_imprimir</vt:lpstr>
      <vt:lpstr>'19'!Títulos_a_imprimir</vt:lpstr>
      <vt:lpstr>'20'!Títulos_a_imprimir</vt:lpstr>
      <vt:lpstr>'23'!Títulos_a_imprimir</vt:lpstr>
      <vt:lpstr>'24'!Títulos_a_imprimir</vt:lpstr>
      <vt:lpstr>'25'!Títulos_a_imprimir</vt:lpstr>
      <vt:lpstr>'27'!Títulos_a_imprimir</vt:lpstr>
      <vt:lpstr>'30'!Títulos_a_imprimir</vt:lpstr>
      <vt:lpstr>'31'!Títulos_a_imprimir</vt:lpstr>
      <vt:lpstr>'32'!Títulos_a_imprimir</vt:lpstr>
      <vt:lpstr>'33'!Títulos_a_imprimir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dc:creator>
  <cp:lastModifiedBy>JOHN CESPEDES ROMERO</cp:lastModifiedBy>
  <cp:lastPrinted>2017-06-06T17:02:48Z</cp:lastPrinted>
  <dcterms:created xsi:type="dcterms:W3CDTF">2014-06-02T10:48:04Z</dcterms:created>
  <dcterms:modified xsi:type="dcterms:W3CDTF">2017-08-25T21:39:33Z</dcterms:modified>
</cp:coreProperties>
</file>