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ritorio\"/>
    </mc:Choice>
  </mc:AlternateContent>
  <bookViews>
    <workbookView xWindow="10530" yWindow="945" windowWidth="9960" windowHeight="6765" tabRatio="771"/>
  </bookViews>
  <sheets>
    <sheet name="PRESUPUESTO CIRCASIA" sheetId="14" r:id="rId1"/>
    <sheet name="Sop Cant Planta R" sheetId="2" state="hidden" r:id="rId2"/>
    <sheet name="Sop Cant perfil" sheetId="5" state="hidden" r:id="rId3"/>
    <sheet name="Sop. cant. acc. perfil T Mon " sheetId="10" state="hidden" r:id="rId4"/>
    <sheet name="Concepto Bypass Valvulas T MonR" sheetId="11" state="hidden" r:id="rId5"/>
  </sheets>
  <definedNames>
    <definedName name="_xlnm.Print_Area" localSheetId="4">'Concepto Bypass Valvulas T MonR'!$A$1:$E$224</definedName>
    <definedName name="_xlnm.Print_Area" localSheetId="0">'PRESUPUESTO CIRCASIA'!$A$1:$F$180</definedName>
  </definedNames>
  <calcPr calcId="152511"/>
</workbook>
</file>

<file path=xl/calcChain.xml><?xml version="1.0" encoding="utf-8"?>
<calcChain xmlns="http://schemas.openxmlformats.org/spreadsheetml/2006/main">
  <c r="C153" i="14" l="1"/>
  <c r="C152" i="14"/>
  <c r="C151" i="14"/>
  <c r="C150" i="14"/>
  <c r="C149" i="14"/>
  <c r="C148" i="14"/>
  <c r="C147" i="14"/>
  <c r="C146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3" i="14"/>
  <c r="C132" i="14"/>
  <c r="C131" i="14"/>
  <c r="C130" i="14"/>
  <c r="C129" i="14"/>
  <c r="C128" i="14"/>
  <c r="C127" i="14"/>
  <c r="C126" i="14"/>
  <c r="C125" i="14"/>
  <c r="C124" i="14"/>
  <c r="C123" i="14"/>
  <c r="C122" i="14"/>
  <c r="C121" i="14"/>
  <c r="C120" i="14"/>
  <c r="C119" i="14"/>
  <c r="C118" i="14"/>
  <c r="C116" i="14"/>
  <c r="C115" i="14"/>
  <c r="C114" i="14"/>
  <c r="C113" i="14"/>
  <c r="C112" i="14"/>
  <c r="C14" i="11" l="1"/>
  <c r="C75" i="11"/>
  <c r="C10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15" i="11"/>
  <c r="C216" i="11"/>
  <c r="C217" i="11"/>
  <c r="C218" i="11"/>
  <c r="C219" i="11"/>
  <c r="C220" i="11"/>
  <c r="C221" i="11"/>
  <c r="C222" i="11"/>
  <c r="F300" i="10" l="1"/>
  <c r="F316" i="10"/>
  <c r="F333" i="10"/>
  <c r="F301" i="10" l="1"/>
  <c r="F302" i="10"/>
  <c r="F303" i="10"/>
  <c r="F304" i="10"/>
  <c r="F305" i="10"/>
  <c r="F306" i="10"/>
  <c r="F307" i="10"/>
  <c r="F308" i="10"/>
  <c r="F309" i="10"/>
  <c r="F310" i="10"/>
  <c r="F311" i="10"/>
  <c r="F317" i="10"/>
  <c r="F318" i="10"/>
  <c r="F319" i="10"/>
  <c r="F320" i="10"/>
  <c r="F321" i="10"/>
  <c r="F322" i="10"/>
  <c r="F323" i="10"/>
  <c r="F324" i="10"/>
  <c r="F325" i="10"/>
  <c r="F326" i="10"/>
  <c r="F327" i="10"/>
  <c r="F334" i="10"/>
  <c r="F335" i="10"/>
  <c r="F336" i="10"/>
  <c r="F337" i="10"/>
  <c r="F338" i="10"/>
  <c r="F339" i="10"/>
  <c r="F341" i="10"/>
  <c r="F342" i="10"/>
  <c r="F343" i="10"/>
  <c r="F344" i="10"/>
  <c r="F308" i="5" l="1"/>
  <c r="F262" i="2" s="1"/>
  <c r="F246" i="2" l="1"/>
  <c r="F247" i="2"/>
  <c r="F268" i="2" s="1"/>
  <c r="F239" i="2" l="1"/>
  <c r="F304" i="5"/>
  <c r="F302" i="5"/>
  <c r="F267" i="2"/>
  <c r="F241" i="2"/>
  <c r="F242" i="2"/>
  <c r="F243" i="2"/>
  <c r="F244" i="2"/>
  <c r="F245" i="2"/>
  <c r="F238" i="2"/>
  <c r="F234" i="2"/>
  <c r="F323" i="5"/>
  <c r="F266" i="2" s="1"/>
  <c r="F318" i="5"/>
  <c r="F319" i="5"/>
  <c r="F276" i="2" s="1"/>
  <c r="F320" i="5"/>
  <c r="F277" i="2" s="1"/>
  <c r="F321" i="5"/>
  <c r="F278" i="2" s="1"/>
  <c r="F322" i="5"/>
  <c r="F279" i="2" s="1"/>
  <c r="F317" i="5"/>
  <c r="F316" i="5"/>
  <c r="F315" i="5"/>
  <c r="F314" i="5"/>
  <c r="F271" i="2" s="1"/>
  <c r="F313" i="5"/>
  <c r="F312" i="5"/>
  <c r="F269" i="2" s="1"/>
  <c r="F311" i="5"/>
  <c r="F310" i="5"/>
  <c r="F264" i="2" s="1"/>
  <c r="F309" i="5"/>
  <c r="F263" i="2" s="1"/>
  <c r="F307" i="5"/>
  <c r="F306" i="5"/>
  <c r="F305" i="5"/>
  <c r="F303" i="5"/>
  <c r="F301" i="5"/>
  <c r="F255" i="2" s="1"/>
  <c r="F275" i="2" l="1"/>
  <c r="F272" i="2"/>
  <c r="F274" i="2"/>
  <c r="F273" i="2"/>
  <c r="F270" i="2"/>
  <c r="F256" i="2"/>
  <c r="F260" i="2"/>
  <c r="F258" i="2"/>
  <c r="F261" i="2"/>
  <c r="F259" i="2"/>
  <c r="F257" i="2"/>
  <c r="F101" i="2" l="1"/>
  <c r="F248" i="2" s="1"/>
</calcChain>
</file>

<file path=xl/sharedStrings.xml><?xml version="1.0" encoding="utf-8"?>
<sst xmlns="http://schemas.openxmlformats.org/spreadsheetml/2006/main" count="2128" uniqueCount="361">
  <si>
    <t>SUMINISTRO DE TUBERIA Y ACCESORIOS</t>
  </si>
  <si>
    <t>und</t>
  </si>
  <si>
    <t>m</t>
  </si>
  <si>
    <t>un</t>
  </si>
  <si>
    <t>ITEM</t>
  </si>
  <si>
    <t>DESCRIPCION</t>
  </si>
  <si>
    <t>UND</t>
  </si>
  <si>
    <t>CANTIDAD</t>
  </si>
  <si>
    <t>VR. UNIT</t>
  </si>
  <si>
    <t>VR.TOTAL</t>
  </si>
  <si>
    <t xml:space="preserve">ACCESORIOS Y TUBERIAS </t>
  </si>
  <si>
    <t xml:space="preserve">CONCEPTO </t>
  </si>
  <si>
    <t>VISTA EN PERFIL</t>
  </si>
  <si>
    <t>Macromedidor</t>
  </si>
  <si>
    <t>TRAMO K1+400 ------- K2+000</t>
  </si>
  <si>
    <t>TRAMO K2+000 ------- K2+440</t>
  </si>
  <si>
    <t>TRAMO K2+440 ------- K3+040</t>
  </si>
  <si>
    <t>TRAMO K3+040 ------- K3+640</t>
  </si>
  <si>
    <t>TRAMO K3+640 ------- K4+240</t>
  </si>
  <si>
    <t>TRAMO K4+240 ------- K4+840</t>
  </si>
  <si>
    <t>TRAMO K4+840 ------- K5+440</t>
  </si>
  <si>
    <t>TRAMO K5+440 ------- K6+040</t>
  </si>
  <si>
    <t>TRAMO K6+040 ------- K6+640</t>
  </si>
  <si>
    <t>TRAMO K6+640 ------- K7+240</t>
  </si>
  <si>
    <t>TRAMO K7+240 ------- K7+840</t>
  </si>
  <si>
    <t>TRAMO K7+840 ------- K8+160</t>
  </si>
  <si>
    <t>Tuberia PVC 2 1/2" rde 21</t>
  </si>
  <si>
    <t>Tee PVC 2 1/2" rde 21</t>
  </si>
  <si>
    <t>Tapon pvc 2 1/2"</t>
  </si>
  <si>
    <t>Valvula reductora de presion 2 1/2"</t>
  </si>
  <si>
    <t>Valvula ventosa 2 1/2"</t>
  </si>
  <si>
    <t>Valvula purga 2 1/2"</t>
  </si>
  <si>
    <t>Valvula de corte 2 1/2"</t>
  </si>
  <si>
    <t>m3</t>
  </si>
  <si>
    <t>Pedestal en concreto</t>
  </si>
  <si>
    <t>kg</t>
  </si>
  <si>
    <t>Concreto para camara 21MPa</t>
  </si>
  <si>
    <t>UNIDAD</t>
  </si>
  <si>
    <t>RESUMEN INSUMOS</t>
  </si>
  <si>
    <t>Filtro en YEE 2 1/2"</t>
  </si>
  <si>
    <t>Tee 2 1/2" EB</t>
  </si>
  <si>
    <t xml:space="preserve">Codo 2 1/2" EB </t>
  </si>
  <si>
    <t>Brida 2 1/2"</t>
  </si>
  <si>
    <t>Tuberia 2 1/2" HD</t>
  </si>
  <si>
    <t>Acople universal tipo brida 2 1/2"</t>
  </si>
  <si>
    <t>TRAMO K8+130 ------- K8+566</t>
  </si>
  <si>
    <t>Tapa Manhole con perno</t>
  </si>
  <si>
    <t>ml</t>
  </si>
  <si>
    <t>Concreto 21 Mpa</t>
  </si>
  <si>
    <t>Refuerzo 60.000 psi</t>
  </si>
  <si>
    <t>Tapa Manhole B125</t>
  </si>
  <si>
    <t>Tubo PVC 2 1/2"</t>
  </si>
  <si>
    <t>M3</t>
  </si>
  <si>
    <t>M2</t>
  </si>
  <si>
    <t>TRAMO K0+000 ------- K0+200</t>
  </si>
  <si>
    <t>PRELIMINARES</t>
  </si>
  <si>
    <t>Localización y Replanteo</t>
  </si>
  <si>
    <t>ML</t>
  </si>
  <si>
    <t>2.01</t>
  </si>
  <si>
    <t>Excavación (0.00 - 2.00)m (Inc. Cualquier material, seco o bajo agua, demolición y retiro de tubería existente)</t>
  </si>
  <si>
    <t>Lleno compactado Material de Sitio</t>
  </si>
  <si>
    <t>Cargue y Retiro de Sobrantes</t>
  </si>
  <si>
    <t>TOTAL PRELIMINARES</t>
  </si>
  <si>
    <t>MOVIMIENTO DE TIERRAS</t>
  </si>
  <si>
    <t>TOTAL MOVIMIENTO DE TIERRAS</t>
  </si>
  <si>
    <t>OBRA CIVIL</t>
  </si>
  <si>
    <t>VISTA EN PLANTA</t>
  </si>
  <si>
    <t>Obras de Arte</t>
  </si>
  <si>
    <t>Acometidas</t>
  </si>
  <si>
    <t>RESUMEN INSUMOS TOTALES</t>
  </si>
  <si>
    <t>2.02</t>
  </si>
  <si>
    <t>2.03</t>
  </si>
  <si>
    <t>2.04</t>
  </si>
  <si>
    <t>2.05</t>
  </si>
  <si>
    <t>Lleno compactado Base Granular</t>
  </si>
  <si>
    <t>ESTRUCTURAS EN CONCRETO</t>
  </si>
  <si>
    <t>TOTAL ESTRUCTURAS EN CONCRETO</t>
  </si>
  <si>
    <t>Codo gran radio 90° PVC 2 1/2" rde 21</t>
  </si>
  <si>
    <t>Codo gran radio 45° PVC 2 1/2" rde 21</t>
  </si>
  <si>
    <t>Codo gran radio 22.5° PVC 2 1/2" rde 21</t>
  </si>
  <si>
    <t>Codo gran radio 11.25° PVC 2 1/2" rde 21</t>
  </si>
  <si>
    <r>
      <t xml:space="preserve">Tee EB </t>
    </r>
    <r>
      <rPr>
        <sz val="9"/>
        <color theme="1"/>
        <rFont val="Calibri"/>
        <family val="2"/>
      </rPr>
      <t>ф = 2 1/2</t>
    </r>
    <r>
      <rPr>
        <sz val="9"/>
        <color theme="1"/>
        <rFont val="Arial"/>
        <family val="2"/>
      </rPr>
      <t>"</t>
    </r>
  </si>
  <si>
    <t>Adaptador Brida Universal ф = 2 1/2"</t>
  </si>
  <si>
    <t>Pernos ф = 5/8 con tuerca</t>
  </si>
  <si>
    <t>Empaque Neopreno para brida</t>
  </si>
  <si>
    <t>Corte de Andén y Pavimento</t>
  </si>
  <si>
    <t>Codo gran radio 90° PVC 4" rde 21</t>
  </si>
  <si>
    <t>Codo gran radio 45° PVC 4" rde 21</t>
  </si>
  <si>
    <t>Codo gran radio 22.5° PVC 4" rde 21</t>
  </si>
  <si>
    <t>Codo gran radio 11.25° PVC 4" rde 21</t>
  </si>
  <si>
    <t>Tee PVC 4" rde 21</t>
  </si>
  <si>
    <t>Tapon pvc 4"</t>
  </si>
  <si>
    <t>Valvula reductora de presion 4"</t>
  </si>
  <si>
    <t>Valvula ventosa 4"</t>
  </si>
  <si>
    <t>Valvula purga 4"</t>
  </si>
  <si>
    <t>Valvula de corte 4"</t>
  </si>
  <si>
    <t>Tuberia PVC 4" rde 21</t>
  </si>
  <si>
    <t>Tubería PVC 2 1/2"rde 21</t>
  </si>
  <si>
    <t>Tubería PVC 4"rde 21</t>
  </si>
  <si>
    <t>Codo gran radio 22.5° PVC 4 rde 21</t>
  </si>
  <si>
    <r>
      <t xml:space="preserve">Tee EB   </t>
    </r>
    <r>
      <rPr>
        <sz val="9"/>
        <color theme="1"/>
        <rFont val="Calibri"/>
        <family val="2"/>
      </rPr>
      <t>ф = 4</t>
    </r>
    <r>
      <rPr>
        <sz val="9"/>
        <color theme="1"/>
        <rFont val="Arial"/>
        <family val="2"/>
      </rPr>
      <t>"</t>
    </r>
  </si>
  <si>
    <t>Tubo PVC 4"</t>
  </si>
  <si>
    <t>Adaptador brida universal  ф =4"</t>
  </si>
  <si>
    <t>Pernos 5/8 con tuerca</t>
  </si>
  <si>
    <t>Empaques neopreno para brida</t>
  </si>
  <si>
    <t>Adaptador brida universal  ф = 4"</t>
  </si>
  <si>
    <t>Acople universal tipo brida 4"</t>
  </si>
  <si>
    <t>Tuberia 4" HD</t>
  </si>
  <si>
    <t>CONCEPTO TRANSICION OBRA DE ARTE  2 1/2 "</t>
  </si>
  <si>
    <t>Obras de Arte 2 1/2"</t>
  </si>
  <si>
    <t>Obras de Arte 4"</t>
  </si>
  <si>
    <t xml:space="preserve">Codo 4" EB </t>
  </si>
  <si>
    <t>TRAMO K0+200 ------- K0+800</t>
  </si>
  <si>
    <t>TRAMO K0+800 ------- K1+400</t>
  </si>
  <si>
    <t>Tee junta rápida PVC 2 1/2"</t>
  </si>
  <si>
    <t>CONCEPTO VALVULA PURGA 4"</t>
  </si>
  <si>
    <t>CONCEPTO VALVULA VENTOSA 4"</t>
  </si>
  <si>
    <t>RESUMEN CANTIDADES 2 1/2"</t>
  </si>
  <si>
    <t>Valvula de Purga Compuerta S.E D=4"</t>
  </si>
  <si>
    <t>Valvula de Purga Compuerta S.E D=2 1/2"</t>
  </si>
  <si>
    <t>Valvula ventosa antifraude EB ф = 2 1/2"</t>
  </si>
  <si>
    <t>RESUMEN CANTIDADES 4"</t>
  </si>
  <si>
    <t>Tee EB  4x4"</t>
  </si>
  <si>
    <t>Tee PVCP 2 1/2"x2 1/2" UM</t>
  </si>
  <si>
    <t>Tapon  2 1/2" ( 63.5 mm)  UM</t>
  </si>
  <si>
    <t>Tee Junta Rapida PVCP 2 1/2" (63.5mm)</t>
  </si>
  <si>
    <t>Valvula Compuerta Elastica 4" (100mm) Ext Liso</t>
  </si>
  <si>
    <t>Reduccion 4 x 2 1/2" PVC</t>
  </si>
  <si>
    <t xml:space="preserve">Refuerzo 60.000 psi </t>
  </si>
  <si>
    <t>Valvula compuerta elastica EB 3"</t>
  </si>
  <si>
    <t>Valvula compuerta elastica EB 2 1/2"</t>
  </si>
  <si>
    <t>Lleno compactado Material de Préstamo Tipo Afirmado</t>
  </si>
  <si>
    <t>Valvula reductora de presion EB 4"</t>
  </si>
  <si>
    <t>Tee 4" EB</t>
  </si>
  <si>
    <t>Filtro en YEE  EB 2 1/2"</t>
  </si>
  <si>
    <t>Valvula reductora de presion EB 2 1/2"</t>
  </si>
  <si>
    <t>Prueba hidrostatica - desinfeccion y puesta en marcha</t>
  </si>
  <si>
    <t>Tuberia presion PT 200 PSI D=2 1/2" UM</t>
  </si>
  <si>
    <t>Codo gran radio 90º PT 200 PSI D=2 1/2" UM</t>
  </si>
  <si>
    <t>Codo gran radio 45º PT 200 PSI D=2 1/2" UM</t>
  </si>
  <si>
    <t>Codo gran radio 22.5º PT 200 PSI D=2 1/2" UM</t>
  </si>
  <si>
    <t>Codo gran radio 11.25º PT 200 PSI D=2 1/2" UM</t>
  </si>
  <si>
    <t>Codo gran radio 45º PT 200 PSI D=4" UM</t>
  </si>
  <si>
    <t>Codo gran radio 22.5º PT 200 PSI D=4" UM</t>
  </si>
  <si>
    <t>Codo gran radio 11.25º PT 200 PSI D=4" UM</t>
  </si>
  <si>
    <t xml:space="preserve"> Pavimento flexible  MDC-2  e=0.15m Incy IMPRI.</t>
  </si>
  <si>
    <t>Valvula de Purga Compuerta S.E D=3"</t>
  </si>
  <si>
    <t>Tee Junta Rapida PVCP 3" (75mm)</t>
  </si>
  <si>
    <t>Acople Universal Tipo Brida 3" (75mm)</t>
  </si>
  <si>
    <t xml:space="preserve">Codo HD 3" (75mm)  Extremo Brida </t>
  </si>
  <si>
    <t>Tee HD 3"x3" Extremo Brida</t>
  </si>
  <si>
    <t>Valvula Reductora de Presion 3" (75mm) Extremo Brida</t>
  </si>
  <si>
    <t>Filtro en YEE 3" (75mm) Extremo Brida</t>
  </si>
  <si>
    <t>Tee PVCP 3"x3" UM</t>
  </si>
  <si>
    <t>Tee PVCP 4"x4" UM</t>
  </si>
  <si>
    <t>Tapon  3" ( 75 mm)  UM</t>
  </si>
  <si>
    <t>Tapon  4" ( 100 mm)  UM</t>
  </si>
  <si>
    <t>Codo gran radio 11.25º PT 200 PSI D=3" UM</t>
  </si>
  <si>
    <t>Codo gran radio 22.5º PT 200 PSI D=3" UM</t>
  </si>
  <si>
    <t>Codo gran radio 45º PT 200 PSI D=3" UM</t>
  </si>
  <si>
    <t>Tuberia presion PT 200 PSI D=3" UM</t>
  </si>
  <si>
    <t>Valvula de corte 2.1/2</t>
  </si>
  <si>
    <t>Valvula purga 2.1/2</t>
  </si>
  <si>
    <t>Valvula ventosa 2.1/2</t>
  </si>
  <si>
    <t>Valvula reductora de presion 2.1/2</t>
  </si>
  <si>
    <t>Tapon pvc 2.1/2</t>
  </si>
  <si>
    <t>Tee PVC 2.1/2 rde 21</t>
  </si>
  <si>
    <t>Codo gran radio 11.25° PVC 2.1/2 rde 21</t>
  </si>
  <si>
    <t>Codo gran radio 22.5° PVC 2.1/2 rde 21</t>
  </si>
  <si>
    <t>Codo gran radio 45° PVC 2.1/2rde 21</t>
  </si>
  <si>
    <t>Codo gran radio 90° PVC 2.1/2 rde 21</t>
  </si>
  <si>
    <t>Tuberia PVC 2.1/2" rde 21</t>
  </si>
  <si>
    <t>TOTAL CANTIDADES VISTA EN PERFIL Y PLANTA 2.1/2"</t>
  </si>
  <si>
    <t>Valvula de corte 3"</t>
  </si>
  <si>
    <t>Valvula purga 3"</t>
  </si>
  <si>
    <t>Valvula ventosa 3"</t>
  </si>
  <si>
    <t>Valvula reductora de presion 3"</t>
  </si>
  <si>
    <t>Tapon pvc 3"</t>
  </si>
  <si>
    <t>Tee PVC 3" rde 21</t>
  </si>
  <si>
    <t>Codo gran radio 11.25° PVC 3" rde 21</t>
  </si>
  <si>
    <t>Codo gran radio 22.5° PVC 3" rde 21</t>
  </si>
  <si>
    <t>Codo gran radio 45° PVC 3" rde 21</t>
  </si>
  <si>
    <t>Codo gran radio 90° PVC 3" rde 21</t>
  </si>
  <si>
    <t>Tuberia PVC 3" rde 21</t>
  </si>
  <si>
    <t>TOTAL CANTIDADES VISTA EN PERFIL Y PLANTA 3"</t>
  </si>
  <si>
    <t>TOTAL CANTIDADES VISTA EN PERFIL Y PLANTA 4"</t>
  </si>
  <si>
    <t>TRAMO K9+920 ------- K10+300</t>
  </si>
  <si>
    <t>TRAMO K9+300 ------- K9+920</t>
  </si>
  <si>
    <t>TRAMO K8+680 ------- K9+300</t>
  </si>
  <si>
    <t>TRAMO K8+060 ------- K8+680</t>
  </si>
  <si>
    <t>TRAMO K7+440 ------- K8+060</t>
  </si>
  <si>
    <t>TRAMO K6+820 ------- K7+440</t>
  </si>
  <si>
    <t>TRAMO K6+200 ------- K6+820</t>
  </si>
  <si>
    <t>TRAMO K5+580 ------- K6+200</t>
  </si>
  <si>
    <t>TRAMO K4+960 ------- K5+580</t>
  </si>
  <si>
    <t>TRAMO K4+340 ------- K4+960</t>
  </si>
  <si>
    <t>TRAMO K3+720 ------- K4+340</t>
  </si>
  <si>
    <t>TRAMO K3+100------- K3+720</t>
  </si>
  <si>
    <t>TRAMO K2+480 ------- K3+100</t>
  </si>
  <si>
    <t>TRAMO K1+860 ------- K2+480</t>
  </si>
  <si>
    <t>TRAMO K1+240 ------- K1+860</t>
  </si>
  <si>
    <t>TRAMO K0+620 ------- K1+240</t>
  </si>
  <si>
    <t>TRAMO K0+00 ------- K0+620</t>
  </si>
  <si>
    <t>VISTA EN PERFIL Y PLANTA CIRCASIA 1 RAMAL MONTENEGRO</t>
  </si>
  <si>
    <t>Tapa de seguridad</t>
  </si>
  <si>
    <t>Valvula ventosa Antifraude ф = 4" EB</t>
  </si>
  <si>
    <t>Filtro en YEE  EB4"</t>
  </si>
  <si>
    <t>Valvula ventosa HB 4"</t>
  </si>
  <si>
    <t>Valvula compuerta elastica EB 4"</t>
  </si>
  <si>
    <t>Tubo PVC 3"</t>
  </si>
  <si>
    <r>
      <t xml:space="preserve">Tee junta rapida PVC </t>
    </r>
    <r>
      <rPr>
        <sz val="9"/>
        <color theme="1"/>
        <rFont val="Calibri"/>
        <family val="2"/>
      </rPr>
      <t xml:space="preserve">ф = </t>
    </r>
    <r>
      <rPr>
        <sz val="9"/>
        <color theme="1"/>
        <rFont val="Arial"/>
        <family val="2"/>
      </rPr>
      <t>3"</t>
    </r>
  </si>
  <si>
    <t xml:space="preserve">Tapa de Seguridad </t>
  </si>
  <si>
    <t>Acople universal tipo brida 3"</t>
  </si>
  <si>
    <t>Tuberia 3" HD</t>
  </si>
  <si>
    <t>Brida 3"</t>
  </si>
  <si>
    <t xml:space="preserve">Codo 3" EB </t>
  </si>
  <si>
    <t>Tee 3" EB</t>
  </si>
  <si>
    <t>Valvula reductora de presion EB 3"</t>
  </si>
  <si>
    <t>Filtro en YEE  EB3"</t>
  </si>
  <si>
    <t>Valvula ventosa HB 3"</t>
  </si>
  <si>
    <t>RESUMEN CANTIDADES 3"</t>
  </si>
  <si>
    <t>Valvula compuerta elastica 2 1/2"</t>
  </si>
  <si>
    <t xml:space="preserve">CONCEPTO TRANSICION OBRA DE ARTE 3" </t>
  </si>
  <si>
    <t xml:space="preserve">CONCEPTO TRANSICION OBRA DE ARTE 4" </t>
  </si>
  <si>
    <t>CONCEPTO VALVULA PURGA 2 1/2"</t>
  </si>
  <si>
    <t>CONCEPTO VALVULA PURGA 3"</t>
  </si>
  <si>
    <t>CONCEPTO VALVULA VENTOSA 2 1/2"</t>
  </si>
  <si>
    <t>Valvula ventosa Antifraude ф = 3" EB</t>
  </si>
  <si>
    <t>Adaptador brida universal  ф = 3"</t>
  </si>
  <si>
    <t>Tee EB  3x3"</t>
  </si>
  <si>
    <t>CONCEPTO VALVULA VENTOSA 3"</t>
  </si>
  <si>
    <t>CONCEPTO BY PASS VALVULA REDUCTORA DE PRESION 2 1/2 "</t>
  </si>
  <si>
    <t>CONCEPTO BY PASS VALVULA REDUCTORA DE PRESION 3"</t>
  </si>
  <si>
    <t xml:space="preserve">Tuberia presion PT 200 PSI D=4" UM </t>
  </si>
  <si>
    <t xml:space="preserve">Codo gran radio 90º PT 200 PSI D=2 1/2" UM </t>
  </si>
  <si>
    <t xml:space="preserve">Codo gran radio 45º PT 200 PSI D=2 1/2" UM </t>
  </si>
  <si>
    <t xml:space="preserve">Codo gran radio 22.5º PT 200 PSI D=2 1/2" UM </t>
  </si>
  <si>
    <t xml:space="preserve">Codo gran radio 11.25º PT 200 PSI D=2 1/2" UM </t>
  </si>
  <si>
    <t xml:space="preserve">Tapon  2 1/2" ( 63.5 mm)  UM </t>
  </si>
  <si>
    <t xml:space="preserve">Codo gran radio 22.5º PT 200 PSI D=3" UM </t>
  </si>
  <si>
    <t xml:space="preserve">Codo gran radio 11.25º PT 200 PSI D=3" UM </t>
  </si>
  <si>
    <t xml:space="preserve">Tapon  3" ( 75 mm)  UM </t>
  </si>
  <si>
    <t xml:space="preserve">Codo gran radio 45º PT 200 PSI D=4" UM </t>
  </si>
  <si>
    <t xml:space="preserve">Codo gran radio 22.5º PT 200 PSI D=4" UM </t>
  </si>
  <si>
    <t xml:space="preserve">Tapon  4" ( 100 mm)  UM </t>
  </si>
  <si>
    <t xml:space="preserve">Tee PVCP 4"x4" UM </t>
  </si>
  <si>
    <t xml:space="preserve">Tee PVCP 3"x3" UM </t>
  </si>
  <si>
    <t xml:space="preserve">Tee Junta Rapida PVCP 2 1/2" (63.5mm) </t>
  </si>
  <si>
    <t>INSTALACIONES HIDRAULICAS</t>
  </si>
  <si>
    <t>TOTAL INSTALACIONES HIDRAULICAS</t>
  </si>
  <si>
    <t>Tuberia presion PT 160 PSI D=2 1/2" UM</t>
  </si>
  <si>
    <t>Tuberia presion PT 160 PSI D=3" UM</t>
  </si>
  <si>
    <t xml:space="preserve">Tuberia presion PT 160 PSI D=4" UM </t>
  </si>
  <si>
    <t>Tuberia presion PT 200 Y 160 PSI D=2 1/2" UM</t>
  </si>
  <si>
    <t>Tuberia presion PT 200 Y 160 PSI D=3" UM</t>
  </si>
  <si>
    <t>Tuberia presion PT 200 Y 160 PSI D=4" UM</t>
  </si>
  <si>
    <t>Pasos peatonales</t>
  </si>
  <si>
    <t xml:space="preserve"> ESCALERA DE GATO (SECCIONES EN U)TUBO+ANCLAJE </t>
  </si>
  <si>
    <t>Pasamuro hf, ø4" EBxEB, L = 0.50 mt z=0.125mt</t>
  </si>
  <si>
    <t>Pasamuro hf, ø3" EBxEB, L = 0.50 mt z=0.125mt</t>
  </si>
  <si>
    <t>Señalización Preventiva con cinta dos hilos a ambos lados(10 usos) (Inc. bombones)</t>
  </si>
  <si>
    <t>Solado de limpieza 2000 PSI E=0.1 M</t>
  </si>
  <si>
    <t xml:space="preserve">Acometidas Domiciliarias </t>
  </si>
  <si>
    <t>Tubería PF+UAD RDE9 1/2"</t>
  </si>
  <si>
    <t>Cuneta en Concreto f'c:21 Mpa b=1 m e=0.15 m</t>
  </si>
  <si>
    <t xml:space="preserve"> Anclajes en Concreto  f'c:21Mpa</t>
  </si>
  <si>
    <t>3,57,1</t>
  </si>
  <si>
    <t>3,57,2</t>
  </si>
  <si>
    <t xml:space="preserve">Demolición de Pavimento flexible </t>
  </si>
  <si>
    <t xml:space="preserve">Demolición de Cuneta anden </t>
  </si>
  <si>
    <t>Encamado compactado Material de Préstamo (Arena/Grava)</t>
  </si>
  <si>
    <t xml:space="preserve"> Cajas de Valvulas en Concreto f'c:28 Mpa para Macromedidores y Valvula Reguladora de Presion (incluye Acero)</t>
  </si>
  <si>
    <t>Tubería PF+UAD RDE9 3/4"</t>
  </si>
  <si>
    <t>Tapa de Seguridad en Hierro Ductil cuadrada de 74x71 cms con una resistencia a la flexion de 12500 Kg</t>
  </si>
  <si>
    <t>3,57,3</t>
  </si>
  <si>
    <t>Valvula de Purga Compuerta S.E D=2"</t>
  </si>
  <si>
    <t xml:space="preserve">Tuberia 2" (50 mm) HD </t>
  </si>
  <si>
    <t xml:space="preserve">Tuberia 3" (75mm) HD </t>
  </si>
  <si>
    <t>Valvula Compuerta Elastica 3" (75mm) Ext Liso</t>
  </si>
  <si>
    <t>Macromedidor 3" Tipo Woltman Turbo Bar, Brida ANSI 125, Propulsor de transmision Magnetica, Camara Seca, Presion de Trabajo 16 Bar</t>
  </si>
  <si>
    <t>Valvula Comp. Elastica 3" (75mm) Ext Brida</t>
  </si>
  <si>
    <t>Valvula Ventosa (Camara Doble) Accion Multiple 3" (75mm) Bridada</t>
  </si>
  <si>
    <t>Reduccion tipo Brida 4"x3"</t>
  </si>
  <si>
    <t>Tuberia 2" (50 mm) HD</t>
  </si>
  <si>
    <t>Macromedidor  3" Tipo Woltman Turbo Bar, Brida ANSI 125, Propulsor de transmision Magnetica, Camara Seca, Presion de Trabajo 16 Bar</t>
  </si>
  <si>
    <t>Valvula Comp. Elastica 3" (75 mm) Ext Brida</t>
  </si>
  <si>
    <t>Valvula Ventosa (Camara Doble) Accion Multiple 3" (75 mm) Bridada</t>
  </si>
  <si>
    <t>Filtro en YEE 3" (75 mm) Extremo Brida</t>
  </si>
  <si>
    <t>Tee HD 3" x3" Extremo Brida</t>
  </si>
  <si>
    <t xml:space="preserve">Codo HD 3" (75 mm)  Extremo Brida </t>
  </si>
  <si>
    <t>Tuberia 3" (75 mm) HD</t>
  </si>
  <si>
    <t>Acople Universal Tipo Brida 3" (75 mm)</t>
  </si>
  <si>
    <t>Reduccion tipo Brida 3"x2 1/2"</t>
  </si>
  <si>
    <t>Reduccion tipo Brida 2 1/2"x2"</t>
  </si>
  <si>
    <t>Acople universal tipo brida 2"</t>
  </si>
  <si>
    <t>Tuberia  2" HD</t>
  </si>
  <si>
    <t>Brida  2"</t>
  </si>
  <si>
    <t xml:space="preserve">Codo  2" EB </t>
  </si>
  <si>
    <t>Tee  2" EB</t>
  </si>
  <si>
    <t>Valvula reductora de presion  2"</t>
  </si>
  <si>
    <t>Filtro en YEE  2"</t>
  </si>
  <si>
    <t>Valvula ventosa  2"</t>
  </si>
  <si>
    <t>Valvula compuerta elastica  2"</t>
  </si>
  <si>
    <t>Filtro en YEE  EB 3"</t>
  </si>
  <si>
    <t>Tee  3" EB</t>
  </si>
  <si>
    <t xml:space="preserve">Codo  3" EB </t>
  </si>
  <si>
    <t>Brida  3"</t>
  </si>
  <si>
    <t>Tuberia  3" HD</t>
  </si>
  <si>
    <t>Acople universal tipo brida  3"</t>
  </si>
  <si>
    <t>Valvula ventosa HB 2 1/2"</t>
  </si>
  <si>
    <t>CONCEPTO BY PASS VALVULA SOSTENEDORA DE PRESION 3"</t>
  </si>
  <si>
    <t>Valvula Sostenedora de presion EB 3"</t>
  </si>
  <si>
    <t>Valvula Sostenedora de Presion 3" (75 mm) Extremo Brida</t>
  </si>
  <si>
    <t>Valvula Ventosa (Camara Doble) Accion Multiple  2" (50 mm) Bridada</t>
  </si>
  <si>
    <t>Valvula Compuerta Elastica   2" (50 mm) Ext Brida</t>
  </si>
  <si>
    <t>Filtro en YEE   2" (50 mm) Extremo Brida</t>
  </si>
  <si>
    <t>Valvula Reductora de Presion   2" (50 mm) Extremo Brida</t>
  </si>
  <si>
    <t xml:space="preserve">Codo HD   2" (50 mm)  Extremo Brida </t>
  </si>
  <si>
    <t>Tuberia   2" (50 mm) HD</t>
  </si>
  <si>
    <t>Acople Universal Tipo Brida   2" (50 mm)</t>
  </si>
  <si>
    <t>Tee HD  2"x 2"  Extremo Brida</t>
  </si>
  <si>
    <t>Tuberia 1 1/2" (38 mm) HD</t>
  </si>
  <si>
    <t>Valvula Compuerta Elastica 1 1/2" (38 mm) Ext Brida</t>
  </si>
  <si>
    <t>Valvula Ventosa (Camara Doble) Accion Multiple 1 1/2" (38 mm) Bridada</t>
  </si>
  <si>
    <t>Filtro en YEE 1 1/2" (38 mm) Extremo Brida</t>
  </si>
  <si>
    <t>Valvula Reductora de Presion 1 1/2" (38 mm) Extremo Brida</t>
  </si>
  <si>
    <t xml:space="preserve">Codo HD 1 1/2" (38 mm)  Extremo Brida </t>
  </si>
  <si>
    <t>Acople Universal Tipo Brida 1 1/2" (38 mm)</t>
  </si>
  <si>
    <t>Tee HD 1 1/2"x1 1/2 " Extremo Brida</t>
  </si>
  <si>
    <t>Reduccion tipo Brida 2 1/2"x1 1/2"</t>
  </si>
  <si>
    <t>Reduccion tipo Brida 3"x2"</t>
  </si>
  <si>
    <t>Valvula Compuerta Elastica 2" (50mm) Ext Brida</t>
  </si>
  <si>
    <t>Valvula Ventosa (Camara Doble) Accion Multiple 2" (50mm)  Bridada</t>
  </si>
  <si>
    <t>Valvula Reductora de Presion 2" (50mm)  Extremo Brida</t>
  </si>
  <si>
    <t xml:space="preserve">Filtro en YEE 2" (50mm) Extremo Brida </t>
  </si>
  <si>
    <t xml:space="preserve">Tee HD 2"x2" Extremo Brida  </t>
  </si>
  <si>
    <t xml:space="preserve">Codo HD 2" (50mm)  Extremo Brida  </t>
  </si>
  <si>
    <t>Acople Universal Tipo Brida 2" (50mm)</t>
  </si>
  <si>
    <t xml:space="preserve">Filtro en YEE 1 1/2" (38 mm) Extremo Brida </t>
  </si>
  <si>
    <t>Tee HD 1 1/2"x1 1/2" Extremo Brida</t>
  </si>
  <si>
    <t xml:space="preserve">Reduccion 4 x 2" PVC </t>
  </si>
  <si>
    <t xml:space="preserve">Tee PVCP 2 1/2"x2 1/2" UM </t>
  </si>
  <si>
    <t>Polietileno de alta densidad P100 RDE 21</t>
  </si>
  <si>
    <t>Perforación Horizontal Dirigida (HDD trenchless technology) incluye instalacion tuberia PEAD</t>
  </si>
  <si>
    <t>Pasamuro hf, ø2" EBxEB, L = 0.50 mt z=0.125mt</t>
  </si>
  <si>
    <t>Pasamuro hf, ø2 " EBxEB, L = 0.50 mt z=0.125mt</t>
  </si>
  <si>
    <t>Acometida domiciliaria acueducto 3"x1/2" (incl. Cajilla, Medidor de velocidad chorro múltiple transmisión magnética y  sumin. e instal accesorios)</t>
  </si>
  <si>
    <t>Acometida domiciliaria acueducto 2 1/2"x1/2" (incl. Cajilla, Medidor de velocidad chorro múltiple transmisión magnética y  sumin. e instal accesorios)</t>
  </si>
  <si>
    <t>Acometida domiciliaria acueducto 4"x1/2" (incl. Cajilla, Medidor de velocidad chorro múltiple transmisión magnética y  sumin. e instal accesorios)</t>
  </si>
  <si>
    <t>Valvula reductora 3" (75 mm) Extremo Brida</t>
  </si>
  <si>
    <t xml:space="preserve">TOTAL COSTO DIRECTO OBRA CIVIL : </t>
  </si>
  <si>
    <t>AIU :</t>
  </si>
  <si>
    <t xml:space="preserve"> PRESUPUESTO ESTIMADO  - OBRA CIVIL : </t>
  </si>
  <si>
    <t>PRESUPUESTO ESTIMADO</t>
  </si>
  <si>
    <t xml:space="preserve">TOTAL COSTO DIRECTO SUMINISTROS : </t>
  </si>
  <si>
    <t xml:space="preserve">ADMINISTRACIÓN : </t>
  </si>
  <si>
    <t>PRESUPUESTO ESTIMADO - SUMINISTRO :</t>
  </si>
  <si>
    <t>TOTAL PRESUPUESTO ESTIMADO - (OBRA CIVIL + SUMINISTROS):</t>
  </si>
  <si>
    <t>“CONSTRUCCIÓN DE LA LÍNEA DE EXPANSIÓN DEL SISTEMA DE ACUEDUCTO HACIA EL SECTOR RURAL DEL MUNICIPIO DE CIR-CASIA SECTOR HOJAS ANCHAS Y LA CRISTALINA”</t>
  </si>
  <si>
    <t>IVA SOBRE LA UTILIDAD 19%: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</si>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</sst>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0.0"/>
    <numFmt numFmtId="169" formatCode="_-&quot;$&quot;* #,##0_-;\-&quot;$&quot;* #,##0_-;_-&quot;$&quot;* &quot;-&quot;??_-;_-@_-"/>
    <numFmt numFmtId="170" formatCode="_-* #,##0.0000_-;\-* #,##0.0000_-;_-* &quot;-&quot;??_-;_-@_-"/>
    <numFmt numFmtId="171" formatCode="#\,##0.00"/>
    <numFmt numFmtId="172" formatCode="&quot;$&quot;#.00"/>
    <numFmt numFmtId="173" formatCode="&quot;$&quot;#,##0\ ;\(&quot;$&quot;#,##0\)"/>
    <numFmt numFmtId="174" formatCode="_ [$$-240A]\ * #,##0.00_ ;_ [$$-240A]\ * \-#,##0.00_ ;_ [$$-240A]\ * &quot;-&quot;??_ ;_ @_ "/>
    <numFmt numFmtId="175" formatCode="_ [$€-2]\ * #,##0.00_ ;_ [$€-2]\ * \-#,##0.00_ ;_ [$€-2]\ * &quot;-&quot;??_ "/>
    <numFmt numFmtId="176" formatCode="#."/>
    <numFmt numFmtId="177" formatCode="_ * #,##0.00_ ;_ * \-#,##0.00_ ;_ * &quot;-&quot;??_ ;_ @_ "/>
    <numFmt numFmtId="178" formatCode="_-* #,##0.00\ &quot;€&quot;_-;\-* #,##0.00\ &quot;€&quot;_-;_-* &quot;-&quot;??\ &quot;€&quot;_-;_-@_-"/>
    <numFmt numFmtId="179" formatCode="0.000"/>
    <numFmt numFmtId="180" formatCode="_ &quot;$&quot;\ * #,##0_ ;_ &quot;$&quot;\ * \-#,##0_ ;_ &quot;$&quot;\ * &quot;-&quot;??_ ;_ @_ "/>
    <numFmt numFmtId="181" formatCode="%#.00"/>
    <numFmt numFmtId="182" formatCode="_(* #,##0.0000_);_(* \(#,##0.0000\);_(* &quot;-&quot;??_);_(@_)"/>
    <numFmt numFmtId="183" formatCode="_(&quot;$&quot;* #,##0_);_(&quot;$&quot;* \(#,##0\);_(&quot;$&quot;* &quot;-&quot;??_);_(@_)"/>
    <numFmt numFmtId="184" formatCode="_(&quot;$&quot;\ * #,##0_);_(&quot;$&quot;\ * \(#,##0\);_(&quot;$&quot;\ * &quot;-&quot;??_);_(@_)"/>
    <numFmt numFmtId="185" formatCode="&quot;$&quot;#,##0.00"/>
    <numFmt numFmtId="186" formatCode="&quot;$&quot;\ 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8"/>
      <name val="Courier"/>
      <family val="3"/>
    </font>
    <font>
      <b/>
      <sz val="12"/>
      <color indexed="24"/>
      <name val="Arial"/>
      <family val="2"/>
    </font>
    <font>
      <sz val="14"/>
      <color indexed="24"/>
      <name val="Arial"/>
      <family val="2"/>
    </font>
    <font>
      <sz val="12"/>
      <color indexed="24"/>
      <name val="Arial"/>
      <family val="2"/>
    </font>
    <font>
      <b/>
      <sz val="1"/>
      <color indexed="8"/>
      <name val="Courier"/>
      <family val="3"/>
    </font>
    <font>
      <u/>
      <sz val="7"/>
      <color theme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10"/>
      <color indexed="8"/>
      <name val="MS Sans Serif"/>
      <family val="2"/>
    </font>
    <font>
      <sz val="10"/>
      <color indexed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2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6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3" fillId="0" borderId="0">
      <protection locked="0"/>
    </xf>
    <xf numFmtId="3" fontId="4" fillId="0" borderId="0" applyFont="0" applyFill="0" applyBorder="0" applyAlignment="0" applyProtection="0"/>
    <xf numFmtId="172" fontId="3" fillId="0" borderId="0">
      <protection locked="0"/>
    </xf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2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2" fontId="4" fillId="0" borderId="0" applyFont="0" applyFill="0" applyBorder="0" applyAlignment="0" applyProtection="0"/>
    <xf numFmtId="174" fontId="5" fillId="0" borderId="0" applyNumberFormat="0" applyFill="0" applyBorder="0" applyAlignment="0" applyProtection="0"/>
    <xf numFmtId="174" fontId="6" fillId="0" borderId="0" applyNumberFormat="0" applyFill="0" applyBorder="0" applyAlignment="0" applyProtection="0"/>
    <xf numFmtId="176" fontId="7" fillId="0" borderId="0">
      <protection locked="0"/>
    </xf>
    <xf numFmtId="176" fontId="7" fillId="0" borderId="0">
      <protection locked="0"/>
    </xf>
    <xf numFmtId="170" fontId="8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17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4" fontId="11" fillId="0" borderId="0"/>
    <xf numFmtId="0" fontId="2" fillId="0" borderId="0"/>
    <xf numFmtId="0" fontId="2" fillId="0" borderId="0"/>
    <xf numFmtId="0" fontId="2" fillId="0" borderId="0"/>
    <xf numFmtId="0" fontId="1" fillId="0" borderId="0"/>
    <xf numFmtId="174" fontId="10" fillId="0" borderId="0"/>
    <xf numFmtId="174" fontId="2" fillId="0" borderId="0"/>
    <xf numFmtId="174" fontId="10" fillId="0" borderId="0"/>
    <xf numFmtId="0" fontId="1" fillId="0" borderId="0"/>
    <xf numFmtId="174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0" fillId="0" borderId="0"/>
    <xf numFmtId="174" fontId="2" fillId="0" borderId="0"/>
    <xf numFmtId="174" fontId="2" fillId="0" borderId="0"/>
    <xf numFmtId="174" fontId="12" fillId="0" borderId="0"/>
    <xf numFmtId="181" fontId="3" fillId="0" borderId="0">
      <protection locked="0"/>
    </xf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174" fontId="13" fillId="0" borderId="0">
      <alignment vertical="top"/>
    </xf>
    <xf numFmtId="182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0" fontId="1" fillId="7" borderId="0" applyNumberFormat="0" applyBorder="0" applyAlignment="0" applyProtection="0"/>
    <xf numFmtId="0" fontId="26" fillId="8" borderId="0" applyNumberFormat="0" applyBorder="0" applyAlignment="0" applyProtection="0"/>
    <xf numFmtId="0" fontId="2" fillId="0" borderId="0"/>
    <xf numFmtId="0" fontId="2" fillId="0" borderId="0"/>
    <xf numFmtId="0" fontId="30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</cellStyleXfs>
  <cellXfs count="407">
    <xf numFmtId="0" fontId="0" fillId="0" borderId="0" xfId="0"/>
    <xf numFmtId="0" fontId="0" fillId="0" borderId="0" xfId="0"/>
    <xf numFmtId="0" fontId="14" fillId="0" borderId="0" xfId="0" applyFont="1" applyFill="1" applyBorder="1" applyAlignment="1"/>
    <xf numFmtId="0" fontId="0" fillId="0" borderId="0" xfId="0" applyFill="1"/>
    <xf numFmtId="0" fontId="16" fillId="0" borderId="6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0" fillId="0" borderId="0" xfId="0" applyBorder="1"/>
    <xf numFmtId="0" fontId="14" fillId="0" borderId="9" xfId="0" applyFont="1" applyBorder="1" applyAlignment="1">
      <alignment horizontal="center" vertical="center"/>
    </xf>
    <xf numFmtId="0" fontId="17" fillId="3" borderId="12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0" fillId="0" borderId="0" xfId="0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left"/>
    </xf>
    <xf numFmtId="0" fontId="14" fillId="0" borderId="26" xfId="0" applyFont="1" applyBorder="1" applyAlignment="1">
      <alignment horizontal="center"/>
    </xf>
    <xf numFmtId="0" fontId="14" fillId="0" borderId="28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0" fontId="17" fillId="3" borderId="12" xfId="0" applyFont="1" applyFill="1" applyBorder="1" applyAlignment="1">
      <alignment horizontal="center"/>
    </xf>
    <xf numFmtId="0" fontId="14" fillId="0" borderId="0" xfId="0" applyFont="1"/>
    <xf numFmtId="0" fontId="14" fillId="0" borderId="22" xfId="0" applyFont="1" applyBorder="1" applyAlignment="1">
      <alignment horizontal="center" vertical="center"/>
    </xf>
    <xf numFmtId="0" fontId="17" fillId="3" borderId="12" xfId="0" applyFont="1" applyFill="1" applyBorder="1" applyAlignment="1">
      <alignment horizontal="center"/>
    </xf>
    <xf numFmtId="0" fontId="0" fillId="0" borderId="49" xfId="0" applyBorder="1"/>
    <xf numFmtId="0" fontId="14" fillId="0" borderId="17" xfId="0" applyFont="1" applyFill="1" applyBorder="1" applyAlignment="1">
      <alignment horizontal="left"/>
    </xf>
    <xf numFmtId="0" fontId="14" fillId="0" borderId="25" xfId="0" applyFont="1" applyFill="1" applyBorder="1" applyAlignment="1">
      <alignment horizontal="left"/>
    </xf>
    <xf numFmtId="0" fontId="14" fillId="0" borderId="24" xfId="0" applyFont="1" applyFill="1" applyBorder="1" applyAlignment="1">
      <alignment horizontal="center"/>
    </xf>
    <xf numFmtId="0" fontId="0" fillId="0" borderId="47" xfId="0" applyBorder="1"/>
    <xf numFmtId="0" fontId="16" fillId="0" borderId="54" xfId="0" applyFont="1" applyFill="1" applyBorder="1" applyAlignment="1">
      <alignment vertical="center"/>
    </xf>
    <xf numFmtId="0" fontId="16" fillId="0" borderId="51" xfId="0" applyFont="1" applyFill="1" applyBorder="1" applyAlignment="1">
      <alignment vertical="center"/>
    </xf>
    <xf numFmtId="0" fontId="0" fillId="0" borderId="47" xfId="0" applyFill="1" applyBorder="1"/>
    <xf numFmtId="0" fontId="0" fillId="0" borderId="49" xfId="0" applyFill="1" applyBorder="1"/>
    <xf numFmtId="0" fontId="14" fillId="0" borderId="9" xfId="0" applyFont="1" applyFill="1" applyBorder="1" applyAlignment="1">
      <alignment horizontal="center"/>
    </xf>
    <xf numFmtId="0" fontId="14" fillId="6" borderId="23" xfId="0" applyFont="1" applyFill="1" applyBorder="1" applyAlignment="1">
      <alignment horizontal="center"/>
    </xf>
    <xf numFmtId="0" fontId="14" fillId="6" borderId="52" xfId="0" applyFont="1" applyFill="1" applyBorder="1" applyAlignment="1">
      <alignment horizontal="center"/>
    </xf>
    <xf numFmtId="0" fontId="14" fillId="6" borderId="56" xfId="0" applyFont="1" applyFill="1" applyBorder="1" applyAlignment="1">
      <alignment horizontal="center"/>
    </xf>
    <xf numFmtId="0" fontId="14" fillId="6" borderId="30" xfId="0" applyFont="1" applyFill="1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14" fillId="0" borderId="9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63" xfId="0" applyFont="1" applyBorder="1" applyAlignment="1">
      <alignment horizontal="left"/>
    </xf>
    <xf numFmtId="0" fontId="14" fillId="0" borderId="38" xfId="0" applyFont="1" applyFill="1" applyBorder="1" applyAlignment="1">
      <alignment horizontal="center"/>
    </xf>
    <xf numFmtId="0" fontId="14" fillId="0" borderId="39" xfId="0" applyFont="1" applyBorder="1" applyAlignment="1">
      <alignment horizontal="left"/>
    </xf>
    <xf numFmtId="0" fontId="14" fillId="0" borderId="38" xfId="0" applyFont="1" applyBorder="1" applyAlignment="1">
      <alignment horizontal="center"/>
    </xf>
    <xf numFmtId="0" fontId="14" fillId="0" borderId="39" xfId="0" applyFont="1" applyFill="1" applyBorder="1" applyAlignment="1">
      <alignment horizontal="left"/>
    </xf>
    <xf numFmtId="0" fontId="14" fillId="0" borderId="65" xfId="0" applyFont="1" applyBorder="1" applyAlignment="1">
      <alignment horizontal="left"/>
    </xf>
    <xf numFmtId="0" fontId="14" fillId="0" borderId="62" xfId="0" applyFont="1" applyBorder="1" applyAlignment="1">
      <alignment horizontal="center"/>
    </xf>
    <xf numFmtId="0" fontId="14" fillId="6" borderId="61" xfId="0" applyFont="1" applyFill="1" applyBorder="1" applyAlignment="1">
      <alignment horizontal="center"/>
    </xf>
    <xf numFmtId="0" fontId="14" fillId="0" borderId="63" xfId="0" applyFont="1" applyFill="1" applyBorder="1" applyAlignment="1">
      <alignment horizontal="left"/>
    </xf>
    <xf numFmtId="0" fontId="14" fillId="6" borderId="57" xfId="0" applyFont="1" applyFill="1" applyBorder="1" applyAlignment="1">
      <alignment horizontal="center"/>
    </xf>
    <xf numFmtId="0" fontId="14" fillId="0" borderId="58" xfId="0" applyFont="1" applyFill="1" applyBorder="1" applyAlignment="1">
      <alignment horizontal="center"/>
    </xf>
    <xf numFmtId="0" fontId="14" fillId="6" borderId="68" xfId="0" applyFont="1" applyFill="1" applyBorder="1" applyAlignment="1">
      <alignment horizontal="center"/>
    </xf>
    <xf numFmtId="0" fontId="14" fillId="6" borderId="60" xfId="0" applyFont="1" applyFill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4" xfId="0" applyFont="1" applyBorder="1" applyAlignment="1">
      <alignment horizontal="left"/>
    </xf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17" fillId="5" borderId="12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/>
    </xf>
    <xf numFmtId="2" fontId="14" fillId="5" borderId="23" xfId="0" applyNumberFormat="1" applyFont="1" applyFill="1" applyBorder="1" applyAlignment="1">
      <alignment horizontal="center"/>
    </xf>
    <xf numFmtId="2" fontId="14" fillId="5" borderId="66" xfId="0" applyNumberFormat="1" applyFont="1" applyFill="1" applyBorder="1" applyAlignment="1">
      <alignment horizontal="center"/>
    </xf>
    <xf numFmtId="0" fontId="14" fillId="5" borderId="29" xfId="0" applyFont="1" applyFill="1" applyBorder="1" applyAlignment="1">
      <alignment horizontal="left"/>
    </xf>
    <xf numFmtId="0" fontId="0" fillId="5" borderId="23" xfId="0" applyFill="1" applyBorder="1" applyAlignment="1">
      <alignment horizontal="center"/>
    </xf>
    <xf numFmtId="0" fontId="14" fillId="5" borderId="17" xfId="0" applyFont="1" applyFill="1" applyBorder="1" applyAlignment="1">
      <alignment horizontal="left"/>
    </xf>
    <xf numFmtId="0" fontId="14" fillId="5" borderId="9" xfId="0" applyFont="1" applyFill="1" applyBorder="1" applyAlignment="1">
      <alignment horizontal="center"/>
    </xf>
    <xf numFmtId="0" fontId="14" fillId="5" borderId="28" xfId="0" applyFont="1" applyFill="1" applyBorder="1" applyAlignment="1">
      <alignment horizontal="left"/>
    </xf>
    <xf numFmtId="0" fontId="14" fillId="5" borderId="26" xfId="0" applyFont="1" applyFill="1" applyBorder="1" applyAlignment="1">
      <alignment horizontal="center"/>
    </xf>
    <xf numFmtId="0" fontId="0" fillId="5" borderId="52" xfId="0" applyFill="1" applyBorder="1" applyAlignment="1">
      <alignment horizontal="center"/>
    </xf>
    <xf numFmtId="0" fontId="14" fillId="5" borderId="65" xfId="0" applyFont="1" applyFill="1" applyBorder="1" applyAlignment="1">
      <alignment horizontal="left"/>
    </xf>
    <xf numFmtId="0" fontId="14" fillId="5" borderId="62" xfId="0" applyFont="1" applyFill="1" applyBorder="1" applyAlignment="1">
      <alignment horizontal="center"/>
    </xf>
    <xf numFmtId="0" fontId="14" fillId="5" borderId="39" xfId="0" applyFont="1" applyFill="1" applyBorder="1" applyAlignment="1">
      <alignment horizontal="left"/>
    </xf>
    <xf numFmtId="0" fontId="14" fillId="5" borderId="38" xfId="0" applyFont="1" applyFill="1" applyBorder="1" applyAlignment="1">
      <alignment horizontal="center"/>
    </xf>
    <xf numFmtId="0" fontId="14" fillId="5" borderId="63" xfId="0" applyFont="1" applyFill="1" applyBorder="1" applyAlignment="1">
      <alignment horizontal="left"/>
    </xf>
    <xf numFmtId="0" fontId="14" fillId="5" borderId="58" xfId="0" applyFont="1" applyFill="1" applyBorder="1" applyAlignment="1">
      <alignment horizontal="center"/>
    </xf>
    <xf numFmtId="0" fontId="14" fillId="5" borderId="37" xfId="0" applyFont="1" applyFill="1" applyBorder="1" applyAlignment="1">
      <alignment horizontal="left"/>
    </xf>
    <xf numFmtId="0" fontId="14" fillId="5" borderId="34" xfId="0" applyFont="1" applyFill="1" applyBorder="1" applyAlignment="1">
      <alignment horizontal="center"/>
    </xf>
    <xf numFmtId="0" fontId="14" fillId="5" borderId="53" xfId="0" applyFont="1" applyFill="1" applyBorder="1" applyAlignment="1">
      <alignment horizontal="center"/>
    </xf>
    <xf numFmtId="0" fontId="14" fillId="5" borderId="57" xfId="0" applyFont="1" applyFill="1" applyBorder="1" applyAlignment="1">
      <alignment horizontal="center"/>
    </xf>
    <xf numFmtId="0" fontId="0" fillId="5" borderId="57" xfId="0" applyFill="1" applyBorder="1" applyAlignment="1">
      <alignment horizontal="center"/>
    </xf>
    <xf numFmtId="0" fontId="14" fillId="5" borderId="6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14" fillId="0" borderId="15" xfId="0" applyFont="1" applyBorder="1" applyAlignment="1">
      <alignment horizontal="center"/>
    </xf>
    <xf numFmtId="2" fontId="14" fillId="0" borderId="16" xfId="0" applyNumberFormat="1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66" xfId="0" applyFont="1" applyBorder="1" applyAlignment="1">
      <alignment horizontal="center"/>
    </xf>
    <xf numFmtId="0" fontId="0" fillId="0" borderId="0" xfId="0" applyBorder="1"/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20" fillId="2" borderId="55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0" fillId="2" borderId="54" xfId="0" applyFont="1" applyFill="1" applyBorder="1" applyAlignment="1">
      <alignment horizontal="center" vertical="center"/>
    </xf>
    <xf numFmtId="0" fontId="20" fillId="2" borderId="51" xfId="0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2" fontId="0" fillId="0" borderId="0" xfId="0" applyNumberFormat="1" applyFont="1" applyAlignment="1" applyProtection="1">
      <alignment horizontal="center" vertical="center"/>
    </xf>
    <xf numFmtId="44" fontId="0" fillId="0" borderId="0" xfId="0" applyNumberFormat="1" applyFont="1" applyAlignment="1" applyProtection="1">
      <alignment vertical="center"/>
    </xf>
    <xf numFmtId="164" fontId="1" fillId="0" borderId="0" xfId="349" applyNumberFormat="1" applyFont="1" applyAlignment="1" applyProtection="1">
      <alignment vertical="center"/>
    </xf>
    <xf numFmtId="0" fontId="24" fillId="0" borderId="98" xfId="0" applyFont="1" applyBorder="1" applyProtection="1"/>
    <xf numFmtId="0" fontId="31" fillId="9" borderId="97" xfId="0" applyFont="1" applyFill="1" applyBorder="1" applyAlignment="1" applyProtection="1">
      <alignment horizontal="center" vertical="center"/>
    </xf>
    <xf numFmtId="0" fontId="31" fillId="9" borderId="79" xfId="0" applyFont="1" applyFill="1" applyBorder="1" applyAlignment="1" applyProtection="1">
      <alignment horizontal="center" vertical="center"/>
    </xf>
    <xf numFmtId="0" fontId="31" fillId="9" borderId="9" xfId="0" applyFont="1" applyFill="1" applyBorder="1" applyAlignment="1" applyProtection="1">
      <alignment horizontal="center" vertical="center"/>
    </xf>
    <xf numFmtId="2" fontId="31" fillId="9" borderId="9" xfId="1" applyNumberFormat="1" applyFont="1" applyFill="1" applyBorder="1" applyAlignment="1" applyProtection="1">
      <alignment horizontal="center" vertical="center"/>
    </xf>
    <xf numFmtId="44" fontId="31" fillId="9" borderId="9" xfId="1" applyNumberFormat="1" applyFont="1" applyFill="1" applyBorder="1" applyAlignment="1" applyProtection="1">
      <alignment horizontal="center" vertical="center"/>
    </xf>
    <xf numFmtId="164" fontId="31" fillId="9" borderId="80" xfId="349" applyNumberFormat="1" applyFont="1" applyFill="1" applyBorder="1" applyAlignment="1" applyProtection="1">
      <alignment horizontal="center" vertical="center"/>
    </xf>
    <xf numFmtId="0" fontId="32" fillId="0" borderId="79" xfId="0" applyFont="1" applyFill="1" applyBorder="1" applyAlignment="1" applyProtection="1">
      <alignment horizontal="center" vertical="center" wrapText="1"/>
    </xf>
    <xf numFmtId="0" fontId="32" fillId="0" borderId="9" xfId="0" applyFont="1" applyFill="1" applyBorder="1" applyAlignment="1" applyProtection="1">
      <alignment vertical="center" wrapText="1"/>
    </xf>
    <xf numFmtId="0" fontId="24" fillId="0" borderId="9" xfId="0" applyFont="1" applyFill="1" applyBorder="1" applyAlignment="1" applyProtection="1">
      <alignment horizontal="center" vertical="center" wrapText="1"/>
    </xf>
    <xf numFmtId="2" fontId="24" fillId="0" borderId="9" xfId="0" applyNumberFormat="1" applyFont="1" applyFill="1" applyBorder="1" applyAlignment="1" applyProtection="1">
      <alignment horizontal="center" vertical="center" wrapText="1"/>
    </xf>
    <xf numFmtId="0" fontId="31" fillId="9" borderId="78" xfId="0" applyFont="1" applyFill="1" applyBorder="1" applyAlignment="1" applyProtection="1">
      <alignment horizontal="center" vertical="center"/>
    </xf>
    <xf numFmtId="2" fontId="32" fillId="0" borderId="79" xfId="0" applyNumberFormat="1" applyFont="1" applyFill="1" applyBorder="1" applyAlignment="1" applyProtection="1">
      <alignment horizontal="center" vertical="center"/>
    </xf>
    <xf numFmtId="0" fontId="32" fillId="0" borderId="9" xfId="0" applyFont="1" applyFill="1" applyBorder="1" applyAlignment="1" applyProtection="1">
      <alignment horizontal="center" vertical="center"/>
    </xf>
    <xf numFmtId="2" fontId="24" fillId="0" borderId="9" xfId="0" applyNumberFormat="1" applyFont="1" applyFill="1" applyBorder="1" applyAlignment="1" applyProtection="1">
      <alignment horizontal="center" vertical="center"/>
    </xf>
    <xf numFmtId="0" fontId="32" fillId="0" borderId="79" xfId="0" applyFont="1" applyFill="1" applyBorder="1" applyAlignment="1" applyProtection="1">
      <alignment horizontal="center" vertical="center"/>
    </xf>
    <xf numFmtId="0" fontId="24" fillId="0" borderId="9" xfId="0" applyFont="1" applyFill="1" applyBorder="1" applyAlignment="1" applyProtection="1">
      <alignment vertical="center"/>
    </xf>
    <xf numFmtId="0" fontId="24" fillId="0" borderId="9" xfId="0" applyFont="1" applyFill="1" applyBorder="1" applyAlignment="1" applyProtection="1">
      <alignment horizontal="center" vertical="center"/>
    </xf>
    <xf numFmtId="0" fontId="24" fillId="0" borderId="9" xfId="0" applyFont="1" applyFill="1" applyBorder="1" applyAlignment="1" applyProtection="1">
      <alignment horizontal="left" vertical="center" wrapText="1"/>
    </xf>
    <xf numFmtId="0" fontId="24" fillId="0" borderId="9" xfId="0" applyFont="1" applyFill="1" applyBorder="1" applyAlignment="1" applyProtection="1">
      <alignment horizontal="left" vertical="center"/>
    </xf>
    <xf numFmtId="0" fontId="24" fillId="0" borderId="9" xfId="0" applyFont="1" applyFill="1" applyBorder="1" applyAlignment="1" applyProtection="1">
      <alignment vertical="center" wrapText="1"/>
    </xf>
    <xf numFmtId="0" fontId="24" fillId="0" borderId="22" xfId="0" applyFont="1" applyFill="1" applyBorder="1" applyAlignment="1" applyProtection="1">
      <alignment vertical="center" wrapText="1"/>
    </xf>
    <xf numFmtId="0" fontId="24" fillId="0" borderId="32" xfId="0" applyFont="1" applyFill="1" applyBorder="1" applyAlignment="1" applyProtection="1">
      <alignment vertical="center" wrapText="1"/>
    </xf>
    <xf numFmtId="0" fontId="31" fillId="9" borderId="73" xfId="0" applyFont="1" applyFill="1" applyBorder="1" applyAlignment="1" applyProtection="1">
      <alignment horizontal="center" vertical="center"/>
    </xf>
    <xf numFmtId="0" fontId="31" fillId="9" borderId="74" xfId="0" applyFont="1" applyFill="1" applyBorder="1" applyAlignment="1" applyProtection="1">
      <alignment horizontal="center" vertical="center"/>
    </xf>
    <xf numFmtId="2" fontId="31" fillId="9" borderId="74" xfId="1" applyNumberFormat="1" applyFont="1" applyFill="1" applyBorder="1" applyAlignment="1" applyProtection="1">
      <alignment horizontal="center" vertical="center"/>
    </xf>
    <xf numFmtId="44" fontId="31" fillId="9" borderId="74" xfId="1" applyNumberFormat="1" applyFont="1" applyFill="1" applyBorder="1" applyAlignment="1" applyProtection="1">
      <alignment horizontal="center" vertical="center"/>
    </xf>
    <xf numFmtId="164" fontId="31" fillId="9" borderId="74" xfId="349" applyNumberFormat="1" applyFont="1" applyFill="1" applyBorder="1" applyAlignment="1" applyProtection="1">
      <alignment horizontal="center" vertical="center"/>
    </xf>
    <xf numFmtId="0" fontId="24" fillId="0" borderId="97" xfId="0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vertical="center" wrapText="1"/>
    </xf>
    <xf numFmtId="0" fontId="24" fillId="0" borderId="13" xfId="0" applyFont="1" applyFill="1" applyBorder="1" applyAlignment="1" applyProtection="1">
      <alignment horizontal="center" vertical="center"/>
    </xf>
    <xf numFmtId="2" fontId="24" fillId="0" borderId="13" xfId="0" applyNumberFormat="1" applyFont="1" applyFill="1" applyBorder="1" applyAlignment="1" applyProtection="1">
      <alignment horizontal="center" vertical="center"/>
    </xf>
    <xf numFmtId="0" fontId="24" fillId="0" borderId="79" xfId="0" applyFont="1" applyFill="1" applyBorder="1" applyAlignment="1" applyProtection="1">
      <alignment horizontal="center" vertical="center"/>
    </xf>
    <xf numFmtId="2" fontId="24" fillId="0" borderId="79" xfId="0" applyNumberFormat="1" applyFont="1" applyFill="1" applyBorder="1" applyAlignment="1" applyProtection="1">
      <alignment horizontal="center" vertical="center"/>
    </xf>
    <xf numFmtId="2" fontId="32" fillId="0" borderId="9" xfId="0" applyNumberFormat="1" applyFont="1" applyFill="1" applyBorder="1" applyAlignment="1" applyProtection="1">
      <alignment horizontal="center" vertical="center"/>
    </xf>
    <xf numFmtId="2" fontId="24" fillId="0" borderId="9" xfId="347" applyNumberFormat="1" applyFont="1" applyFill="1" applyBorder="1" applyAlignment="1" applyProtection="1">
      <alignment horizontal="center" vertical="center"/>
    </xf>
    <xf numFmtId="2" fontId="24" fillId="0" borderId="9" xfId="1" applyNumberFormat="1" applyFont="1" applyFill="1" applyBorder="1" applyAlignment="1" applyProtection="1">
      <alignment horizontal="center" vertical="center" wrapText="1"/>
    </xf>
    <xf numFmtId="2" fontId="24" fillId="0" borderId="90" xfId="0" applyNumberFormat="1" applyFont="1" applyFill="1" applyBorder="1" applyAlignment="1" applyProtection="1">
      <alignment horizontal="center" vertical="center"/>
    </xf>
    <xf numFmtId="0" fontId="24" fillId="0" borderId="92" xfId="0" applyFont="1" applyFill="1" applyBorder="1" applyAlignment="1" applyProtection="1">
      <alignment horizontal="left" vertical="center" wrapText="1"/>
    </xf>
    <xf numFmtId="0" fontId="24" fillId="0" borderId="92" xfId="0" applyFont="1" applyFill="1" applyBorder="1" applyAlignment="1" applyProtection="1">
      <alignment horizontal="center" vertical="center"/>
    </xf>
    <xf numFmtId="2" fontId="24" fillId="0" borderId="92" xfId="0" applyNumberFormat="1" applyFont="1" applyFill="1" applyBorder="1" applyAlignment="1" applyProtection="1">
      <alignment horizontal="center" vertical="center"/>
    </xf>
    <xf numFmtId="184" fontId="31" fillId="0" borderId="93" xfId="1" applyNumberFormat="1" applyFont="1" applyFill="1" applyBorder="1" applyAlignment="1" applyProtection="1">
      <alignment horizontal="right" vertical="center"/>
    </xf>
    <xf numFmtId="184" fontId="31" fillId="0" borderId="94" xfId="1" applyNumberFormat="1" applyFont="1" applyFill="1" applyBorder="1" applyAlignment="1" applyProtection="1">
      <alignment horizontal="right" vertical="center"/>
    </xf>
    <xf numFmtId="186" fontId="24" fillId="0" borderId="9" xfId="130" applyNumberFormat="1" applyFont="1" applyFill="1" applyBorder="1" applyAlignment="1" applyProtection="1">
      <alignment horizontal="right" vertical="center"/>
      <protection locked="0"/>
    </xf>
    <xf numFmtId="186" fontId="24" fillId="0" borderId="80" xfId="349" applyNumberFormat="1" applyFont="1" applyFill="1" applyBorder="1" applyAlignment="1" applyProtection="1">
      <alignment horizontal="right" vertical="center"/>
      <protection locked="0"/>
    </xf>
    <xf numFmtId="44" fontId="25" fillId="3" borderId="82" xfId="349" applyNumberFormat="1" applyFont="1" applyFill="1" applyBorder="1" applyAlignment="1" applyProtection="1">
      <alignment horizontal="right" vertical="center"/>
      <protection locked="0"/>
    </xf>
    <xf numFmtId="0" fontId="24" fillId="0" borderId="76" xfId="0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2" fontId="24" fillId="0" borderId="0" xfId="0" applyNumberFormat="1" applyFont="1" applyFill="1" applyBorder="1" applyAlignment="1" applyProtection="1">
      <alignment horizontal="center"/>
      <protection locked="0"/>
    </xf>
    <xf numFmtId="44" fontId="24" fillId="0" borderId="0" xfId="0" applyNumberFormat="1" applyFont="1" applyFill="1" applyBorder="1" applyProtection="1">
      <protection locked="0"/>
    </xf>
    <xf numFmtId="164" fontId="24" fillId="0" borderId="77" xfId="0" applyNumberFormat="1" applyFont="1" applyFill="1" applyBorder="1" applyProtection="1">
      <protection locked="0"/>
    </xf>
    <xf numFmtId="186" fontId="24" fillId="0" borderId="9" xfId="130" applyNumberFormat="1" applyFont="1" applyFill="1" applyBorder="1" applyAlignment="1" applyProtection="1">
      <alignment vertical="center"/>
      <protection locked="0"/>
    </xf>
    <xf numFmtId="186" fontId="24" fillId="0" borderId="80" xfId="130" applyNumberFormat="1" applyFont="1" applyFill="1" applyBorder="1" applyAlignment="1" applyProtection="1">
      <alignment vertical="center"/>
      <protection locked="0"/>
    </xf>
    <xf numFmtId="186" fontId="31" fillId="3" borderId="82" xfId="349" applyNumberFormat="1" applyFont="1" applyFill="1" applyBorder="1" applyAlignment="1" applyProtection="1">
      <alignment horizontal="right" vertical="center"/>
      <protection locked="0"/>
    </xf>
    <xf numFmtId="164" fontId="24" fillId="0" borderId="103" xfId="0" applyNumberFormat="1" applyFont="1" applyFill="1" applyBorder="1" applyProtection="1">
      <protection locked="0"/>
    </xf>
    <xf numFmtId="186" fontId="24" fillId="0" borderId="9" xfId="0" applyNumberFormat="1" applyFont="1" applyFill="1" applyBorder="1" applyAlignment="1" applyProtection="1">
      <alignment horizontal="right" vertical="center"/>
      <protection locked="0"/>
    </xf>
    <xf numFmtId="186" fontId="24" fillId="0" borderId="32" xfId="0" applyNumberFormat="1" applyFont="1" applyFill="1" applyBorder="1" applyAlignment="1" applyProtection="1">
      <alignment horizontal="right" vertical="center" wrapText="1"/>
      <protection locked="0"/>
    </xf>
    <xf numFmtId="186" fontId="24" fillId="0" borderId="105" xfId="0" applyNumberFormat="1" applyFont="1" applyFill="1" applyBorder="1" applyAlignment="1" applyProtection="1">
      <alignment horizontal="right" vertical="center" wrapText="1"/>
      <protection locked="0"/>
    </xf>
    <xf numFmtId="186" fontId="25" fillId="3" borderId="82" xfId="349" applyNumberFormat="1" applyFont="1" applyFill="1" applyBorder="1" applyAlignment="1" applyProtection="1">
      <alignment horizontal="right" vertical="center"/>
      <protection locked="0"/>
    </xf>
    <xf numFmtId="0" fontId="24" fillId="0" borderId="76" xfId="0" applyFont="1" applyBorder="1" applyProtection="1">
      <protection locked="0"/>
    </xf>
    <xf numFmtId="0" fontId="24" fillId="0" borderId="0" xfId="0" applyFont="1" applyBorder="1" applyProtection="1">
      <protection locked="0"/>
    </xf>
    <xf numFmtId="2" fontId="24" fillId="0" borderId="0" xfId="0" applyNumberFormat="1" applyFont="1" applyBorder="1" applyAlignment="1" applyProtection="1">
      <alignment horizontal="center"/>
      <protection locked="0"/>
    </xf>
    <xf numFmtId="44" fontId="24" fillId="0" borderId="0" xfId="0" applyNumberFormat="1" applyFont="1" applyBorder="1" applyProtection="1">
      <protection locked="0"/>
    </xf>
    <xf numFmtId="164" fontId="24" fillId="0" borderId="77" xfId="0" applyNumberFormat="1" applyFont="1" applyBorder="1" applyProtection="1">
      <protection locked="0"/>
    </xf>
    <xf numFmtId="186" fontId="31" fillId="11" borderId="80" xfId="130" applyNumberFormat="1" applyFont="1" applyFill="1" applyBorder="1" applyAlignment="1" applyProtection="1">
      <alignment horizontal="right" vertical="center"/>
      <protection locked="0"/>
    </xf>
    <xf numFmtId="186" fontId="25" fillId="0" borderId="80" xfId="130" applyNumberFormat="1" applyFont="1" applyFill="1" applyBorder="1" applyAlignment="1" applyProtection="1">
      <alignment horizontal="right" vertical="center"/>
      <protection locked="0"/>
    </xf>
    <xf numFmtId="186" fontId="31" fillId="11" borderId="89" xfId="130" applyNumberFormat="1" applyFont="1" applyFill="1" applyBorder="1" applyAlignment="1" applyProtection="1">
      <alignment horizontal="right" vertical="center"/>
      <protection locked="0"/>
    </xf>
    <xf numFmtId="0" fontId="24" fillId="0" borderId="96" xfId="0" applyFont="1" applyBorder="1" applyProtection="1">
      <protection locked="0"/>
    </xf>
    <xf numFmtId="2" fontId="24" fillId="0" borderId="96" xfId="0" applyNumberFormat="1" applyFont="1" applyBorder="1" applyAlignment="1" applyProtection="1">
      <alignment horizontal="center"/>
      <protection locked="0"/>
    </xf>
    <xf numFmtId="44" fontId="24" fillId="0" borderId="96" xfId="0" applyNumberFormat="1" applyFont="1" applyBorder="1" applyProtection="1">
      <protection locked="0"/>
    </xf>
    <xf numFmtId="164" fontId="24" fillId="0" borderId="96" xfId="0" applyNumberFormat="1" applyFont="1" applyBorder="1" applyProtection="1">
      <protection locked="0"/>
    </xf>
    <xf numFmtId="186" fontId="24" fillId="0" borderId="13" xfId="349" applyNumberFormat="1" applyFont="1" applyFill="1" applyBorder="1" applyAlignment="1" applyProtection="1">
      <alignment horizontal="right" vertical="center"/>
      <protection locked="0"/>
    </xf>
    <xf numFmtId="186" fontId="24" fillId="0" borderId="9" xfId="349" applyNumberFormat="1" applyFont="1" applyFill="1" applyBorder="1" applyAlignment="1" applyProtection="1">
      <alignment horizontal="right" vertical="center"/>
      <protection locked="0"/>
    </xf>
    <xf numFmtId="186" fontId="32" fillId="0" borderId="9" xfId="349" applyNumberFormat="1" applyFont="1" applyFill="1" applyBorder="1" applyAlignment="1" applyProtection="1">
      <alignment horizontal="right" vertical="center"/>
      <protection locked="0"/>
    </xf>
    <xf numFmtId="186" fontId="32" fillId="0" borderId="9" xfId="0" applyNumberFormat="1" applyFont="1" applyFill="1" applyBorder="1" applyAlignment="1" applyProtection="1">
      <alignment horizontal="right" vertical="center"/>
      <protection locked="0"/>
    </xf>
    <xf numFmtId="186" fontId="24" fillId="0" borderId="92" xfId="0" applyNumberFormat="1" applyFont="1" applyFill="1" applyBorder="1" applyAlignment="1" applyProtection="1">
      <alignment horizontal="right" vertical="center"/>
      <protection locked="0"/>
    </xf>
    <xf numFmtId="186" fontId="24" fillId="0" borderId="92" xfId="349" applyNumberFormat="1" applyFont="1" applyFill="1" applyBorder="1" applyAlignment="1" applyProtection="1">
      <alignment horizontal="right" vertical="center"/>
      <protection locked="0"/>
    </xf>
    <xf numFmtId="0" fontId="24" fillId="0" borderId="76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2" fontId="24" fillId="0" borderId="0" xfId="0" applyNumberFormat="1" applyFont="1" applyBorder="1" applyAlignment="1" applyProtection="1">
      <alignment horizontal="center" vertical="center"/>
      <protection locked="0"/>
    </xf>
    <xf numFmtId="44" fontId="24" fillId="0" borderId="0" xfId="0" applyNumberFormat="1" applyFont="1" applyBorder="1" applyAlignment="1" applyProtection="1">
      <alignment vertical="center"/>
      <protection locked="0"/>
    </xf>
    <xf numFmtId="164" fontId="24" fillId="0" borderId="77" xfId="349" applyNumberFormat="1" applyFont="1" applyBorder="1" applyAlignment="1" applyProtection="1">
      <alignment vertical="center"/>
      <protection locked="0"/>
    </xf>
    <xf numFmtId="186" fontId="31" fillId="11" borderId="91" xfId="130" applyNumberFormat="1" applyFont="1" applyFill="1" applyBorder="1" applyAlignment="1" applyProtection="1">
      <alignment horizontal="right" vertical="center"/>
      <protection locked="0"/>
    </xf>
    <xf numFmtId="186" fontId="31" fillId="0" borderId="95" xfId="130" applyNumberFormat="1" applyFont="1" applyFill="1" applyBorder="1" applyAlignment="1" applyProtection="1">
      <alignment horizontal="right" vertical="center"/>
      <protection locked="0"/>
    </xf>
    <xf numFmtId="186" fontId="31" fillId="11" borderId="75" xfId="13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2" fontId="0" fillId="0" borderId="0" xfId="0" applyNumberFormat="1" applyFont="1" applyAlignment="1" applyProtection="1">
      <alignment horizontal="center" vertical="center"/>
      <protection locked="0"/>
    </xf>
    <xf numFmtId="44" fontId="0" fillId="0" borderId="0" xfId="0" applyNumberFormat="1" applyFont="1" applyAlignment="1" applyProtection="1">
      <alignment vertical="center"/>
      <protection locked="0"/>
    </xf>
    <xf numFmtId="164" fontId="1" fillId="0" borderId="0" xfId="349" applyNumberFormat="1" applyFont="1" applyAlignment="1" applyProtection="1">
      <alignment vertical="center"/>
      <protection locked="0"/>
    </xf>
    <xf numFmtId="0" fontId="26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29" fillId="0" borderId="0" xfId="0" applyFont="1" applyFill="1" applyAlignment="1" applyProtection="1">
      <alignment vertical="center"/>
      <protection locked="0"/>
    </xf>
    <xf numFmtId="0" fontId="26" fillId="10" borderId="0" xfId="0" applyFont="1" applyFill="1" applyAlignment="1" applyProtection="1">
      <alignment vertical="center"/>
      <protection locked="0"/>
    </xf>
    <xf numFmtId="0" fontId="0" fillId="10" borderId="0" xfId="0" applyFont="1" applyFill="1" applyAlignment="1" applyProtection="1">
      <alignment vertical="center"/>
      <protection locked="0"/>
    </xf>
    <xf numFmtId="0" fontId="28" fillId="0" borderId="0" xfId="0" applyFont="1" applyFill="1" applyAlignment="1" applyProtection="1">
      <alignment vertical="center"/>
      <protection locked="0"/>
    </xf>
    <xf numFmtId="0" fontId="28" fillId="10" borderId="0" xfId="0" applyFont="1" applyFill="1" applyAlignment="1" applyProtection="1">
      <alignment vertical="center"/>
      <protection locked="0"/>
    </xf>
    <xf numFmtId="0" fontId="14" fillId="10" borderId="0" xfId="0" applyFont="1" applyFill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185" fontId="29" fillId="0" borderId="0" xfId="0" applyNumberFormat="1" applyFont="1" applyFill="1" applyAlignment="1" applyProtection="1">
      <alignment vertical="center"/>
      <protection locked="0"/>
    </xf>
    <xf numFmtId="166" fontId="0" fillId="0" borderId="0" xfId="0" applyNumberFormat="1" applyFont="1" applyFill="1" applyAlignment="1" applyProtection="1">
      <alignment vertical="center"/>
      <protection locked="0"/>
    </xf>
    <xf numFmtId="183" fontId="29" fillId="0" borderId="0" xfId="0" applyNumberFormat="1" applyFont="1" applyFill="1" applyAlignment="1" applyProtection="1">
      <alignment vertical="center"/>
      <protection locked="0"/>
    </xf>
    <xf numFmtId="0" fontId="27" fillId="0" borderId="0" xfId="0" applyFont="1" applyFill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2" fontId="26" fillId="0" borderId="0" xfId="0" applyNumberFormat="1" applyFont="1" applyAlignment="1" applyProtection="1">
      <alignment horizontal="center" vertical="center"/>
      <protection locked="0"/>
    </xf>
    <xf numFmtId="44" fontId="26" fillId="0" borderId="0" xfId="0" applyNumberFormat="1" applyFont="1" applyAlignment="1" applyProtection="1">
      <alignment vertical="center"/>
      <protection locked="0"/>
    </xf>
    <xf numFmtId="164" fontId="26" fillId="0" borderId="0" xfId="349" applyNumberFormat="1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 wrapText="1"/>
    </xf>
    <xf numFmtId="0" fontId="31" fillId="11" borderId="70" xfId="2" applyFont="1" applyFill="1" applyBorder="1" applyAlignment="1" applyProtection="1">
      <alignment horizontal="center" vertical="center"/>
    </xf>
    <xf numFmtId="0" fontId="31" fillId="11" borderId="71" xfId="2" applyFont="1" applyFill="1" applyBorder="1" applyAlignment="1" applyProtection="1">
      <alignment horizontal="center" vertical="center"/>
    </xf>
    <xf numFmtId="0" fontId="31" fillId="11" borderId="72" xfId="2" applyFont="1" applyFill="1" applyBorder="1" applyAlignment="1" applyProtection="1">
      <alignment horizontal="center" vertical="center"/>
    </xf>
    <xf numFmtId="0" fontId="31" fillId="9" borderId="70" xfId="2" applyFont="1" applyFill="1" applyBorder="1" applyAlignment="1" applyProtection="1">
      <alignment horizontal="center" vertical="center"/>
    </xf>
    <xf numFmtId="0" fontId="31" fillId="9" borderId="71" xfId="2" applyFont="1" applyFill="1" applyBorder="1" applyAlignment="1" applyProtection="1">
      <alignment horizontal="center" vertical="center"/>
    </xf>
    <xf numFmtId="0" fontId="31" fillId="9" borderId="72" xfId="2" applyFont="1" applyFill="1" applyBorder="1" applyAlignment="1" applyProtection="1">
      <alignment horizontal="center" vertical="center"/>
    </xf>
    <xf numFmtId="0" fontId="31" fillId="9" borderId="21" xfId="0" applyFont="1" applyFill="1" applyBorder="1" applyAlignment="1" applyProtection="1">
      <alignment horizontal="center" vertical="center"/>
    </xf>
    <xf numFmtId="0" fontId="31" fillId="9" borderId="45" xfId="0" applyFont="1" applyFill="1" applyBorder="1" applyAlignment="1" applyProtection="1">
      <alignment horizontal="center" vertical="center"/>
    </xf>
    <xf numFmtId="0" fontId="31" fillId="9" borderId="104" xfId="0" applyFont="1" applyFill="1" applyBorder="1" applyAlignment="1" applyProtection="1">
      <alignment horizontal="center" vertical="center"/>
    </xf>
    <xf numFmtId="43" fontId="25" fillId="0" borderId="84" xfId="1" applyFont="1" applyFill="1" applyBorder="1" applyAlignment="1" applyProtection="1">
      <alignment horizontal="right" vertical="center"/>
    </xf>
    <xf numFmtId="43" fontId="25" fillId="0" borderId="32" xfId="1" applyFont="1" applyFill="1" applyBorder="1" applyAlignment="1" applyProtection="1">
      <alignment horizontal="right" vertical="center"/>
    </xf>
    <xf numFmtId="43" fontId="25" fillId="0" borderId="33" xfId="1" applyFont="1" applyFill="1" applyBorder="1" applyAlignment="1" applyProtection="1">
      <alignment horizontal="right" vertical="center"/>
    </xf>
    <xf numFmtId="0" fontId="31" fillId="3" borderId="81" xfId="0" applyFont="1" applyFill="1" applyBorder="1" applyAlignment="1" applyProtection="1">
      <alignment horizontal="center" vertical="center" wrapText="1"/>
    </xf>
    <xf numFmtId="0" fontId="31" fillId="3" borderId="24" xfId="0" applyFont="1" applyFill="1" applyBorder="1" applyAlignment="1" applyProtection="1">
      <alignment horizontal="center" vertical="center" wrapText="1"/>
    </xf>
    <xf numFmtId="0" fontId="24" fillId="0" borderId="99" xfId="0" applyFont="1" applyBorder="1" applyAlignment="1" applyProtection="1">
      <alignment horizontal="center"/>
    </xf>
    <xf numFmtId="0" fontId="24" fillId="0" borderId="100" xfId="0" applyFont="1" applyBorder="1" applyAlignment="1" applyProtection="1">
      <alignment horizontal="center"/>
    </xf>
    <xf numFmtId="0" fontId="31" fillId="0" borderId="70" xfId="2" applyFont="1" applyFill="1" applyBorder="1" applyAlignment="1" applyProtection="1">
      <alignment horizontal="center" vertical="center"/>
    </xf>
    <xf numFmtId="0" fontId="31" fillId="0" borderId="71" xfId="2" applyFont="1" applyFill="1" applyBorder="1" applyAlignment="1" applyProtection="1">
      <alignment horizontal="center" vertical="center"/>
    </xf>
    <xf numFmtId="0" fontId="31" fillId="0" borderId="72" xfId="2" applyFont="1" applyFill="1" applyBorder="1" applyAlignment="1" applyProtection="1">
      <alignment horizontal="center" vertical="center"/>
    </xf>
    <xf numFmtId="0" fontId="31" fillId="9" borderId="43" xfId="0" applyFont="1" applyFill="1" applyBorder="1" applyAlignment="1" applyProtection="1">
      <alignment horizontal="center" vertical="center"/>
    </xf>
    <xf numFmtId="0" fontId="31" fillId="9" borderId="42" xfId="0" applyFont="1" applyFill="1" applyBorder="1" applyAlignment="1" applyProtection="1">
      <alignment horizontal="center" vertical="center"/>
    </xf>
    <xf numFmtId="0" fontId="31" fillId="9" borderId="102" xfId="0" applyFont="1" applyFill="1" applyBorder="1" applyAlignment="1" applyProtection="1">
      <alignment horizontal="center" vertical="center"/>
    </xf>
    <xf numFmtId="43" fontId="25" fillId="0" borderId="85" xfId="1" applyFont="1" applyFill="1" applyBorder="1" applyAlignment="1" applyProtection="1">
      <alignment horizontal="right" vertical="center"/>
    </xf>
    <xf numFmtId="43" fontId="25" fillId="0" borderId="50" xfId="1" applyFont="1" applyFill="1" applyBorder="1" applyAlignment="1" applyProtection="1">
      <alignment horizontal="right" vertical="center"/>
    </xf>
    <xf numFmtId="43" fontId="25" fillId="0" borderId="67" xfId="1" applyFont="1" applyFill="1" applyBorder="1" applyAlignment="1" applyProtection="1">
      <alignment horizontal="right" vertical="center"/>
    </xf>
    <xf numFmtId="0" fontId="31" fillId="3" borderId="81" xfId="0" applyFont="1" applyFill="1" applyBorder="1" applyAlignment="1" applyProtection="1">
      <alignment horizontal="center" vertical="center"/>
    </xf>
    <xf numFmtId="0" fontId="31" fillId="3" borderId="24" xfId="0" applyFont="1" applyFill="1" applyBorder="1" applyAlignment="1" applyProtection="1">
      <alignment horizontal="center" vertical="center"/>
    </xf>
    <xf numFmtId="184" fontId="31" fillId="11" borderId="84" xfId="1" applyNumberFormat="1" applyFont="1" applyFill="1" applyBorder="1" applyAlignment="1" applyProtection="1">
      <alignment horizontal="right" vertical="center"/>
    </xf>
    <xf numFmtId="184" fontId="31" fillId="11" borderId="32" xfId="1" applyNumberFormat="1" applyFont="1" applyFill="1" applyBorder="1" applyAlignment="1" applyProtection="1">
      <alignment horizontal="right" vertical="center"/>
    </xf>
    <xf numFmtId="184" fontId="31" fillId="11" borderId="33" xfId="1" applyNumberFormat="1" applyFont="1" applyFill="1" applyBorder="1" applyAlignment="1" applyProtection="1">
      <alignment horizontal="right" vertical="center"/>
    </xf>
    <xf numFmtId="0" fontId="31" fillId="3" borderId="83" xfId="0" applyFont="1" applyFill="1" applyBorder="1" applyAlignment="1" applyProtection="1">
      <alignment horizontal="center" vertical="center"/>
    </xf>
    <xf numFmtId="0" fontId="31" fillId="3" borderId="69" xfId="0" applyFont="1" applyFill="1" applyBorder="1" applyAlignment="1" applyProtection="1">
      <alignment horizontal="center" vertical="center"/>
    </xf>
    <xf numFmtId="184" fontId="31" fillId="11" borderId="73" xfId="1" applyNumberFormat="1" applyFont="1" applyFill="1" applyBorder="1" applyAlignment="1" applyProtection="1">
      <alignment horizontal="right" vertical="center"/>
    </xf>
    <xf numFmtId="184" fontId="31" fillId="11" borderId="74" xfId="1" applyNumberFormat="1" applyFont="1" applyFill="1" applyBorder="1" applyAlignment="1" applyProtection="1">
      <alignment horizontal="right" vertical="center"/>
    </xf>
    <xf numFmtId="43" fontId="24" fillId="0" borderId="79" xfId="1" applyFont="1" applyFill="1" applyBorder="1" applyAlignment="1" applyProtection="1">
      <alignment horizontal="right" vertical="center"/>
    </xf>
    <xf numFmtId="43" fontId="24" fillId="0" borderId="9" xfId="1" applyFont="1" applyFill="1" applyBorder="1" applyAlignment="1" applyProtection="1">
      <alignment horizontal="right" vertical="center"/>
    </xf>
    <xf numFmtId="184" fontId="31" fillId="11" borderId="90" xfId="1" applyNumberFormat="1" applyFont="1" applyFill="1" applyBorder="1" applyAlignment="1" applyProtection="1">
      <alignment horizontal="right" vertical="center"/>
    </xf>
    <xf numFmtId="184" fontId="31" fillId="11" borderId="92" xfId="1" applyNumberFormat="1" applyFont="1" applyFill="1" applyBorder="1" applyAlignment="1" applyProtection="1">
      <alignment horizontal="right" vertical="center"/>
    </xf>
    <xf numFmtId="184" fontId="31" fillId="11" borderId="86" xfId="1" applyNumberFormat="1" applyFont="1" applyFill="1" applyBorder="1" applyAlignment="1" applyProtection="1">
      <alignment horizontal="right" vertical="center" wrapText="1"/>
    </xf>
    <xf numFmtId="184" fontId="31" fillId="11" borderId="87" xfId="1" applyNumberFormat="1" applyFont="1" applyFill="1" applyBorder="1" applyAlignment="1" applyProtection="1">
      <alignment horizontal="right" vertical="center" wrapText="1"/>
    </xf>
    <xf numFmtId="184" fontId="31" fillId="11" borderId="88" xfId="1" applyNumberFormat="1" applyFont="1" applyFill="1" applyBorder="1" applyAlignment="1" applyProtection="1">
      <alignment horizontal="right" vertical="center" wrapText="1"/>
    </xf>
    <xf numFmtId="184" fontId="31" fillId="11" borderId="79" xfId="1" applyNumberFormat="1" applyFont="1" applyFill="1" applyBorder="1" applyAlignment="1" applyProtection="1">
      <alignment horizontal="right" vertical="center"/>
    </xf>
    <xf numFmtId="184" fontId="31" fillId="11" borderId="9" xfId="1" applyNumberFormat="1" applyFont="1" applyFill="1" applyBorder="1" applyAlignment="1" applyProtection="1">
      <alignment horizontal="right" vertical="center"/>
    </xf>
    <xf numFmtId="0" fontId="31" fillId="9" borderId="101" xfId="0" applyFont="1" applyFill="1" applyBorder="1" applyAlignment="1" applyProtection="1">
      <alignment horizontal="center" vertical="center" wrapText="1"/>
    </xf>
    <xf numFmtId="0" fontId="31" fillId="9" borderId="71" xfId="0" applyFont="1" applyFill="1" applyBorder="1" applyAlignment="1" applyProtection="1">
      <alignment horizontal="center" vertical="center" wrapText="1"/>
    </xf>
    <xf numFmtId="0" fontId="14" fillId="5" borderId="39" xfId="0" applyFont="1" applyFill="1" applyBorder="1" applyAlignment="1">
      <alignment horizontal="left"/>
    </xf>
    <xf numFmtId="0" fontId="14" fillId="5" borderId="32" xfId="0" applyFont="1" applyFill="1" applyBorder="1" applyAlignment="1">
      <alignment horizontal="left"/>
    </xf>
    <xf numFmtId="0" fontId="14" fillId="5" borderId="33" xfId="0" applyFont="1" applyFill="1" applyBorder="1" applyAlignment="1">
      <alignment horizontal="left"/>
    </xf>
    <xf numFmtId="0" fontId="14" fillId="5" borderId="9" xfId="0" applyFont="1" applyFill="1" applyBorder="1" applyAlignment="1">
      <alignment horizontal="center"/>
    </xf>
    <xf numFmtId="0" fontId="14" fillId="5" borderId="57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left"/>
    </xf>
    <xf numFmtId="0" fontId="14" fillId="5" borderId="9" xfId="0" applyFont="1" applyFill="1" applyBorder="1" applyAlignment="1">
      <alignment horizontal="left"/>
    </xf>
    <xf numFmtId="0" fontId="14" fillId="5" borderId="52" xfId="0" applyFont="1" applyFill="1" applyBorder="1" applyAlignment="1">
      <alignment horizontal="center"/>
    </xf>
    <xf numFmtId="0" fontId="14" fillId="0" borderId="9" xfId="0" applyFont="1" applyBorder="1" applyAlignment="1">
      <alignment horizontal="left"/>
    </xf>
    <xf numFmtId="0" fontId="14" fillId="0" borderId="2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22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0" fontId="14" fillId="0" borderId="42" xfId="0" applyFont="1" applyBorder="1" applyAlignment="1">
      <alignment horizontal="left"/>
    </xf>
    <xf numFmtId="0" fontId="14" fillId="0" borderId="44" xfId="0" applyFont="1" applyBorder="1" applyAlignment="1">
      <alignment horizontal="left"/>
    </xf>
    <xf numFmtId="0" fontId="14" fillId="0" borderId="43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7" fillId="3" borderId="3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20" fillId="5" borderId="1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14" fillId="5" borderId="37" xfId="0" applyFont="1" applyFill="1" applyBorder="1" applyAlignment="1">
      <alignment horizontal="left"/>
    </xf>
    <xf numFmtId="0" fontId="14" fillId="5" borderId="42" xfId="0" applyFont="1" applyFill="1" applyBorder="1" applyAlignment="1">
      <alignment horizontal="left"/>
    </xf>
    <xf numFmtId="0" fontId="14" fillId="5" borderId="44" xfId="0" applyFont="1" applyFill="1" applyBorder="1" applyAlignment="1">
      <alignment horizontal="left"/>
    </xf>
    <xf numFmtId="0" fontId="14" fillId="5" borderId="13" xfId="0" applyFont="1" applyFill="1" applyBorder="1" applyAlignment="1">
      <alignment horizontal="center"/>
    </xf>
    <xf numFmtId="0" fontId="14" fillId="5" borderId="23" xfId="0" applyFont="1" applyFill="1" applyBorder="1" applyAlignment="1">
      <alignment horizontal="center"/>
    </xf>
    <xf numFmtId="0" fontId="14" fillId="5" borderId="25" xfId="0" applyFont="1" applyFill="1" applyBorder="1" applyAlignment="1">
      <alignment horizontal="left"/>
    </xf>
    <xf numFmtId="0" fontId="14" fillId="5" borderId="24" xfId="0" applyFont="1" applyFill="1" applyBorder="1" applyAlignment="1">
      <alignment horizontal="left"/>
    </xf>
    <xf numFmtId="0" fontId="14" fillId="5" borderId="22" xfId="0" applyFont="1" applyFill="1" applyBorder="1" applyAlignment="1">
      <alignment horizontal="center"/>
    </xf>
    <xf numFmtId="0" fontId="14" fillId="5" borderId="24" xfId="0" applyFont="1" applyFill="1" applyBorder="1" applyAlignment="1">
      <alignment horizontal="center"/>
    </xf>
    <xf numFmtId="0" fontId="14" fillId="5" borderId="30" xfId="0" applyFont="1" applyFill="1" applyBorder="1" applyAlignment="1">
      <alignment horizontal="center"/>
    </xf>
    <xf numFmtId="0" fontId="17" fillId="3" borderId="35" xfId="0" applyFont="1" applyFill="1" applyBorder="1" applyAlignment="1">
      <alignment horizontal="center"/>
    </xf>
    <xf numFmtId="0" fontId="17" fillId="3" borderId="18" xfId="0" applyFont="1" applyFill="1" applyBorder="1" applyAlignment="1">
      <alignment horizontal="center"/>
    </xf>
    <xf numFmtId="0" fontId="20" fillId="2" borderId="55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0" fillId="2" borderId="54" xfId="0" applyFont="1" applyFill="1" applyBorder="1" applyAlignment="1">
      <alignment horizontal="center" vertical="center"/>
    </xf>
    <xf numFmtId="0" fontId="20" fillId="2" borderId="51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7" xfId="0" applyBorder="1" applyAlignment="1">
      <alignment horizontal="center"/>
    </xf>
    <xf numFmtId="0" fontId="18" fillId="4" borderId="27" xfId="0" applyFont="1" applyFill="1" applyBorder="1" applyAlignment="1">
      <alignment horizontal="center"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48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horizontal="center" vertical="center"/>
    </xf>
    <xf numFmtId="0" fontId="18" fillId="4" borderId="54" xfId="0" applyFont="1" applyFill="1" applyBorder="1" applyAlignment="1">
      <alignment horizontal="center" vertical="center"/>
    </xf>
    <xf numFmtId="0" fontId="18" fillId="4" borderId="51" xfId="0" applyFont="1" applyFill="1" applyBorder="1" applyAlignment="1">
      <alignment horizontal="center" vertical="center"/>
    </xf>
    <xf numFmtId="0" fontId="19" fillId="0" borderId="35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20" fillId="9" borderId="1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horizontal="center" vertical="center"/>
    </xf>
    <xf numFmtId="0" fontId="20" fillId="9" borderId="3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4" fillId="0" borderId="67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5" borderId="17" xfId="0" applyFont="1" applyFill="1" applyBorder="1" applyAlignment="1">
      <alignment horizontal="center"/>
    </xf>
    <xf numFmtId="0" fontId="14" fillId="5" borderId="25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0" fontId="17" fillId="5" borderId="31" xfId="0" applyFont="1" applyFill="1" applyBorder="1" applyAlignment="1">
      <alignment horizontal="center"/>
    </xf>
    <xf numFmtId="0" fontId="14" fillId="5" borderId="29" xfId="0" applyFont="1" applyFill="1" applyBorder="1" applyAlignment="1">
      <alignment horizontal="center"/>
    </xf>
    <xf numFmtId="0" fontId="17" fillId="3" borderId="19" xfId="0" applyFont="1" applyFill="1" applyBorder="1" applyAlignment="1">
      <alignment horizontal="center"/>
    </xf>
    <xf numFmtId="0" fontId="22" fillId="4" borderId="14" xfId="0" applyFont="1" applyFill="1" applyBorder="1" applyAlignment="1">
      <alignment horizontal="center" vertical="center" wrapText="1"/>
    </xf>
    <xf numFmtId="0" fontId="22" fillId="4" borderId="25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22" fillId="4" borderId="37" xfId="0" applyFont="1" applyFill="1" applyBorder="1" applyAlignment="1">
      <alignment horizontal="center" vertical="center" wrapText="1"/>
    </xf>
    <xf numFmtId="0" fontId="22" fillId="4" borderId="63" xfId="0" applyFont="1" applyFill="1" applyBorder="1" applyAlignment="1">
      <alignment horizontal="center" vertical="center" wrapText="1"/>
    </xf>
    <xf numFmtId="0" fontId="22" fillId="4" borderId="34" xfId="0" applyFont="1" applyFill="1" applyBorder="1" applyAlignment="1">
      <alignment horizontal="center" vertical="center"/>
    </xf>
    <xf numFmtId="0" fontId="22" fillId="4" borderId="58" xfId="0" applyFont="1" applyFill="1" applyBorder="1" applyAlignment="1">
      <alignment horizontal="center" vertical="center"/>
    </xf>
    <xf numFmtId="0" fontId="22" fillId="4" borderId="53" xfId="0" applyFont="1" applyFill="1" applyBorder="1" applyAlignment="1">
      <alignment horizontal="center" vertical="center"/>
    </xf>
    <xf numFmtId="0" fontId="22" fillId="4" borderId="61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/>
    </xf>
    <xf numFmtId="0" fontId="21" fillId="5" borderId="12" xfId="0" applyFont="1" applyFill="1" applyBorder="1" applyAlignment="1">
      <alignment horizontal="center"/>
    </xf>
    <xf numFmtId="0" fontId="21" fillId="5" borderId="10" xfId="0" applyFont="1" applyFill="1" applyBorder="1" applyAlignment="1">
      <alignment horizontal="center"/>
    </xf>
    <xf numFmtId="0" fontId="22" fillId="4" borderId="36" xfId="0" applyFont="1" applyFill="1" applyBorder="1" applyAlignment="1">
      <alignment horizontal="center" vertical="center" wrapText="1"/>
    </xf>
    <xf numFmtId="0" fontId="22" fillId="4" borderId="41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 applyProtection="1">
      <alignment horizontal="center" vertical="center"/>
    </xf>
    <xf numFmtId="2" fontId="33" fillId="0" borderId="9" xfId="0" applyNumberFormat="1" applyFont="1" applyFill="1" applyBorder="1" applyAlignment="1" applyProtection="1">
      <alignment horizontal="center" vertical="center"/>
    </xf>
  </cellXfs>
  <cellStyles count="360">
    <cellStyle name="40% - Énfasis1 2" xfId="351"/>
    <cellStyle name="Comma" xfId="5"/>
    <cellStyle name="Comma0" xfId="6"/>
    <cellStyle name="Currency" xfId="7"/>
    <cellStyle name="Currency0" xfId="8"/>
    <cellStyle name="Date" xfId="9"/>
    <cellStyle name="Énfasis2 2" xfId="352"/>
    <cellStyle name="Estilo 1" xfId="10"/>
    <cellStyle name="Euro" xfId="11"/>
    <cellStyle name="Euro 10" xfId="12"/>
    <cellStyle name="Euro 100" xfId="13"/>
    <cellStyle name="Euro 101" xfId="14"/>
    <cellStyle name="Euro 102" xfId="15"/>
    <cellStyle name="Euro 103" xfId="16"/>
    <cellStyle name="Euro 11" xfId="17"/>
    <cellStyle name="Euro 12" xfId="18"/>
    <cellStyle name="Euro 13" xfId="19"/>
    <cellStyle name="Euro 14" xfId="20"/>
    <cellStyle name="Euro 15" xfId="21"/>
    <cellStyle name="Euro 16" xfId="22"/>
    <cellStyle name="Euro 17" xfId="23"/>
    <cellStyle name="Euro 18" xfId="24"/>
    <cellStyle name="Euro 19" xfId="25"/>
    <cellStyle name="Euro 2" xfId="26"/>
    <cellStyle name="Euro 20" xfId="27"/>
    <cellStyle name="Euro 21" xfId="28"/>
    <cellStyle name="Euro 22" xfId="29"/>
    <cellStyle name="Euro 23" xfId="30"/>
    <cellStyle name="Euro 24" xfId="31"/>
    <cellStyle name="Euro 25" xfId="32"/>
    <cellStyle name="Euro 26" xfId="33"/>
    <cellStyle name="Euro 27" xfId="34"/>
    <cellStyle name="Euro 28" xfId="35"/>
    <cellStyle name="Euro 29" xfId="36"/>
    <cellStyle name="Euro 3" xfId="37"/>
    <cellStyle name="Euro 30" xfId="38"/>
    <cellStyle name="Euro 31" xfId="39"/>
    <cellStyle name="Euro 32" xfId="40"/>
    <cellStyle name="Euro 33" xfId="41"/>
    <cellStyle name="Euro 34" xfId="42"/>
    <cellStyle name="Euro 35" xfId="43"/>
    <cellStyle name="Euro 36" xfId="44"/>
    <cellStyle name="Euro 37" xfId="45"/>
    <cellStyle name="Euro 38" xfId="46"/>
    <cellStyle name="Euro 39" xfId="47"/>
    <cellStyle name="Euro 4" xfId="48"/>
    <cellStyle name="Euro 40" xfId="49"/>
    <cellStyle name="Euro 41" xfId="50"/>
    <cellStyle name="Euro 42" xfId="51"/>
    <cellStyle name="Euro 43" xfId="52"/>
    <cellStyle name="Euro 44" xfId="53"/>
    <cellStyle name="Euro 45" xfId="54"/>
    <cellStyle name="Euro 46" xfId="55"/>
    <cellStyle name="Euro 47" xfId="56"/>
    <cellStyle name="Euro 48" xfId="57"/>
    <cellStyle name="Euro 49" xfId="58"/>
    <cellStyle name="Euro 5" xfId="59"/>
    <cellStyle name="Euro 50" xfId="60"/>
    <cellStyle name="Euro 51" xfId="61"/>
    <cellStyle name="Euro 52" xfId="62"/>
    <cellStyle name="Euro 53" xfId="63"/>
    <cellStyle name="Euro 54" xfId="64"/>
    <cellStyle name="Euro 55" xfId="65"/>
    <cellStyle name="Euro 56" xfId="66"/>
    <cellStyle name="Euro 57" xfId="67"/>
    <cellStyle name="Euro 58" xfId="68"/>
    <cellStyle name="Euro 59" xfId="69"/>
    <cellStyle name="Euro 6" xfId="70"/>
    <cellStyle name="Euro 60" xfId="71"/>
    <cellStyle name="Euro 61" xfId="72"/>
    <cellStyle name="Euro 62" xfId="73"/>
    <cellStyle name="Euro 63" xfId="74"/>
    <cellStyle name="Euro 64" xfId="75"/>
    <cellStyle name="Euro 65" xfId="76"/>
    <cellStyle name="Euro 66" xfId="77"/>
    <cellStyle name="Euro 67" xfId="78"/>
    <cellStyle name="Euro 68" xfId="79"/>
    <cellStyle name="Euro 69" xfId="80"/>
    <cellStyle name="Euro 7" xfId="81"/>
    <cellStyle name="Euro 70" xfId="82"/>
    <cellStyle name="Euro 71" xfId="83"/>
    <cellStyle name="Euro 72" xfId="84"/>
    <cellStyle name="Euro 73" xfId="85"/>
    <cellStyle name="Euro 74" xfId="86"/>
    <cellStyle name="Euro 75" xfId="87"/>
    <cellStyle name="Euro 76" xfId="88"/>
    <cellStyle name="Euro 77" xfId="89"/>
    <cellStyle name="Euro 78" xfId="90"/>
    <cellStyle name="Euro 79" xfId="91"/>
    <cellStyle name="Euro 8" xfId="92"/>
    <cellStyle name="Euro 80" xfId="93"/>
    <cellStyle name="Euro 81" xfId="94"/>
    <cellStyle name="Euro 82" xfId="95"/>
    <cellStyle name="Euro 83" xfId="96"/>
    <cellStyle name="Euro 84" xfId="97"/>
    <cellStyle name="Euro 85" xfId="98"/>
    <cellStyle name="Euro 86" xfId="99"/>
    <cellStyle name="Euro 87" xfId="100"/>
    <cellStyle name="Euro 88" xfId="101"/>
    <cellStyle name="Euro 89" xfId="102"/>
    <cellStyle name="Euro 9" xfId="103"/>
    <cellStyle name="Euro 90" xfId="104"/>
    <cellStyle name="Euro 91" xfId="105"/>
    <cellStyle name="Euro 92" xfId="106"/>
    <cellStyle name="Euro 93" xfId="107"/>
    <cellStyle name="Euro 94" xfId="108"/>
    <cellStyle name="Euro 95" xfId="109"/>
    <cellStyle name="Euro 96" xfId="110"/>
    <cellStyle name="Euro 97" xfId="111"/>
    <cellStyle name="Euro 98" xfId="112"/>
    <cellStyle name="Euro 99" xfId="113"/>
    <cellStyle name="Excel Built-in Normal" xfId="350"/>
    <cellStyle name="Fixed" xfId="114"/>
    <cellStyle name="Heading 1" xfId="115"/>
    <cellStyle name="Heading 2" xfId="116"/>
    <cellStyle name="Heading1" xfId="117"/>
    <cellStyle name="Heading2" xfId="118"/>
    <cellStyle name="Hipervínculo 2" xfId="119"/>
    <cellStyle name="Hipervínculo 3" xfId="355"/>
    <cellStyle name="Millares" xfId="1" builtinId="3"/>
    <cellStyle name="Millares [0] 2" xfId="120"/>
    <cellStyle name="Millares 2" xfId="3"/>
    <cellStyle name="Millares 2 2" xfId="121"/>
    <cellStyle name="Millares 2 3" xfId="347"/>
    <cellStyle name="Millares 3" xfId="122"/>
    <cellStyle name="Millares 4" xfId="123"/>
    <cellStyle name="Millares 5" xfId="124"/>
    <cellStyle name="Millares 6" xfId="125"/>
    <cellStyle name="Millares 7" xfId="126"/>
    <cellStyle name="Millares 8" xfId="358"/>
    <cellStyle name="Moneda" xfId="349" builtinId="4"/>
    <cellStyle name="Moneda 2" xfId="127"/>
    <cellStyle name="Moneda 3" xfId="128"/>
    <cellStyle name="Moneda 3 2" xfId="129"/>
    <cellStyle name="Moneda 3 3" xfId="130"/>
    <cellStyle name="Moneda 4" xfId="131"/>
    <cellStyle name="Moneda 5" xfId="132"/>
    <cellStyle name="Moneda 6" xfId="133"/>
    <cellStyle name="Moneda 7" xfId="356"/>
    <cellStyle name="No-definido" xfId="134"/>
    <cellStyle name="Normal" xfId="0" builtinId="0"/>
    <cellStyle name="Normal 10" xfId="135"/>
    <cellStyle name="Normal 11" xfId="353"/>
    <cellStyle name="Normal 12" xfId="354"/>
    <cellStyle name="Normal 2" xfId="2"/>
    <cellStyle name="Normal 2 10" xfId="359"/>
    <cellStyle name="Normal 2 2" xfId="136"/>
    <cellStyle name="Normal 2 2 2" xfId="137"/>
    <cellStyle name="Normal 2 3" xfId="138"/>
    <cellStyle name="Normal 2_H-SANITARIO%20PRINTEX(1)" xfId="139"/>
    <cellStyle name="Normal 3" xfId="140"/>
    <cellStyle name="Normal 3 2" xfId="141"/>
    <cellStyle name="Normal 3 3" xfId="142"/>
    <cellStyle name="Normal 3_H-SANITARIO%20PRINTEX(1)" xfId="143"/>
    <cellStyle name="Normal 31 10" xfId="144"/>
    <cellStyle name="Normal 31 11" xfId="145"/>
    <cellStyle name="Normal 31 12" xfId="146"/>
    <cellStyle name="Normal 31 13" xfId="147"/>
    <cellStyle name="Normal 31 14" xfId="148"/>
    <cellStyle name="Normal 31 15" xfId="149"/>
    <cellStyle name="Normal 31 16" xfId="150"/>
    <cellStyle name="Normal 31 17" xfId="151"/>
    <cellStyle name="Normal 31 18" xfId="152"/>
    <cellStyle name="Normal 31 19" xfId="153"/>
    <cellStyle name="Normal 31 2" xfId="154"/>
    <cellStyle name="Normal 31 20" xfId="155"/>
    <cellStyle name="Normal 31 21" xfId="156"/>
    <cellStyle name="Normal 31 22" xfId="157"/>
    <cellStyle name="Normal 31 23" xfId="158"/>
    <cellStyle name="Normal 31 24" xfId="159"/>
    <cellStyle name="Normal 31 25" xfId="160"/>
    <cellStyle name="Normal 31 26" xfId="161"/>
    <cellStyle name="Normal 31 27" xfId="162"/>
    <cellStyle name="Normal 31 28" xfId="163"/>
    <cellStyle name="Normal 31 29" xfId="164"/>
    <cellStyle name="Normal 31 3" xfId="165"/>
    <cellStyle name="Normal 31 30" xfId="166"/>
    <cellStyle name="Normal 31 31" xfId="167"/>
    <cellStyle name="Normal 31 32" xfId="168"/>
    <cellStyle name="Normal 31 33" xfId="169"/>
    <cellStyle name="Normal 31 34" xfId="170"/>
    <cellStyle name="Normal 31 35" xfId="171"/>
    <cellStyle name="Normal 31 36" xfId="172"/>
    <cellStyle name="Normal 31 37" xfId="173"/>
    <cellStyle name="Normal 31 38" xfId="174"/>
    <cellStyle name="Normal 31 39" xfId="175"/>
    <cellStyle name="Normal 31 4" xfId="176"/>
    <cellStyle name="Normal 31 40" xfId="177"/>
    <cellStyle name="Normal 31 41" xfId="178"/>
    <cellStyle name="Normal 31 42" xfId="179"/>
    <cellStyle name="Normal 31 43" xfId="180"/>
    <cellStyle name="Normal 31 44" xfId="181"/>
    <cellStyle name="Normal 31 45" xfId="182"/>
    <cellStyle name="Normal 31 46" xfId="183"/>
    <cellStyle name="Normal 31 47" xfId="184"/>
    <cellStyle name="Normal 31 48" xfId="185"/>
    <cellStyle name="Normal 31 49" xfId="186"/>
    <cellStyle name="Normal 31 5" xfId="187"/>
    <cellStyle name="Normal 31 50" xfId="188"/>
    <cellStyle name="Normal 31 51" xfId="189"/>
    <cellStyle name="Normal 31 52" xfId="190"/>
    <cellStyle name="Normal 31 53" xfId="191"/>
    <cellStyle name="Normal 31 54" xfId="192"/>
    <cellStyle name="Normal 31 55" xfId="193"/>
    <cellStyle name="Normal 31 56" xfId="194"/>
    <cellStyle name="Normal 31 57" xfId="195"/>
    <cellStyle name="Normal 31 58" xfId="196"/>
    <cellStyle name="Normal 31 59" xfId="197"/>
    <cellStyle name="Normal 31 6" xfId="198"/>
    <cellStyle name="Normal 31 60" xfId="199"/>
    <cellStyle name="Normal 31 61" xfId="200"/>
    <cellStyle name="Normal 31 62" xfId="201"/>
    <cellStyle name="Normal 31 63" xfId="202"/>
    <cellStyle name="Normal 31 64" xfId="203"/>
    <cellStyle name="Normal 31 65" xfId="204"/>
    <cellStyle name="Normal 31 66" xfId="205"/>
    <cellStyle name="Normal 31 67" xfId="206"/>
    <cellStyle name="Normal 31 68" xfId="207"/>
    <cellStyle name="Normal 31 69" xfId="208"/>
    <cellStyle name="Normal 31 7" xfId="209"/>
    <cellStyle name="Normal 31 70" xfId="210"/>
    <cellStyle name="Normal 31 71" xfId="211"/>
    <cellStyle name="Normal 31 72" xfId="212"/>
    <cellStyle name="Normal 31 73" xfId="213"/>
    <cellStyle name="Normal 31 74" xfId="214"/>
    <cellStyle name="Normal 31 75" xfId="215"/>
    <cellStyle name="Normal 31 76" xfId="216"/>
    <cellStyle name="Normal 31 77" xfId="217"/>
    <cellStyle name="Normal 31 78" xfId="218"/>
    <cellStyle name="Normal 31 79" xfId="219"/>
    <cellStyle name="Normal 31 8" xfId="220"/>
    <cellStyle name="Normal 31 80" xfId="221"/>
    <cellStyle name="Normal 31 81" xfId="222"/>
    <cellStyle name="Normal 31 82" xfId="223"/>
    <cellStyle name="Normal 31 83" xfId="224"/>
    <cellStyle name="Normal 31 84" xfId="225"/>
    <cellStyle name="Normal 31 85" xfId="226"/>
    <cellStyle name="Normal 31 86" xfId="227"/>
    <cellStyle name="Normal 31 87" xfId="228"/>
    <cellStyle name="Normal 31 88" xfId="229"/>
    <cellStyle name="Normal 31 89" xfId="230"/>
    <cellStyle name="Normal 31 9" xfId="231"/>
    <cellStyle name="Normal 31 90" xfId="232"/>
    <cellStyle name="Normal 31 91" xfId="233"/>
    <cellStyle name="Normal 31 92" xfId="234"/>
    <cellStyle name="Normal 31 93" xfId="235"/>
    <cellStyle name="Normal 31 94" xfId="236"/>
    <cellStyle name="Normal 31 95" xfId="237"/>
    <cellStyle name="Normal 31 96" xfId="238"/>
    <cellStyle name="Normal 33 10" xfId="239"/>
    <cellStyle name="Normal 33 11" xfId="240"/>
    <cellStyle name="Normal 33 12" xfId="241"/>
    <cellStyle name="Normal 33 13" xfId="242"/>
    <cellStyle name="Normal 33 14" xfId="243"/>
    <cellStyle name="Normal 33 15" xfId="244"/>
    <cellStyle name="Normal 33 16" xfId="245"/>
    <cellStyle name="Normal 33 17" xfId="246"/>
    <cellStyle name="Normal 33 18" xfId="247"/>
    <cellStyle name="Normal 33 19" xfId="248"/>
    <cellStyle name="Normal 33 2" xfId="249"/>
    <cellStyle name="Normal 33 20" xfId="250"/>
    <cellStyle name="Normal 33 21" xfId="251"/>
    <cellStyle name="Normal 33 22" xfId="252"/>
    <cellStyle name="Normal 33 23" xfId="253"/>
    <cellStyle name="Normal 33 24" xfId="254"/>
    <cellStyle name="Normal 33 25" xfId="255"/>
    <cellStyle name="Normal 33 26" xfId="256"/>
    <cellStyle name="Normal 33 27" xfId="257"/>
    <cellStyle name="Normal 33 28" xfId="258"/>
    <cellStyle name="Normal 33 29" xfId="259"/>
    <cellStyle name="Normal 33 3" xfId="260"/>
    <cellStyle name="Normal 33 30" xfId="261"/>
    <cellStyle name="Normal 33 31" xfId="262"/>
    <cellStyle name="Normal 33 32" xfId="263"/>
    <cellStyle name="Normal 33 33" xfId="264"/>
    <cellStyle name="Normal 33 34" xfId="265"/>
    <cellStyle name="Normal 33 35" xfId="266"/>
    <cellStyle name="Normal 33 36" xfId="267"/>
    <cellStyle name="Normal 33 37" xfId="268"/>
    <cellStyle name="Normal 33 38" xfId="269"/>
    <cellStyle name="Normal 33 39" xfId="270"/>
    <cellStyle name="Normal 33 4" xfId="271"/>
    <cellStyle name="Normal 33 40" xfId="272"/>
    <cellStyle name="Normal 33 41" xfId="273"/>
    <cellStyle name="Normal 33 42" xfId="274"/>
    <cellStyle name="Normal 33 43" xfId="275"/>
    <cellStyle name="Normal 33 44" xfId="276"/>
    <cellStyle name="Normal 33 45" xfId="277"/>
    <cellStyle name="Normal 33 46" xfId="278"/>
    <cellStyle name="Normal 33 47" xfId="279"/>
    <cellStyle name="Normal 33 48" xfId="280"/>
    <cellStyle name="Normal 33 49" xfId="281"/>
    <cellStyle name="Normal 33 5" xfId="282"/>
    <cellStyle name="Normal 33 50" xfId="283"/>
    <cellStyle name="Normal 33 51" xfId="284"/>
    <cellStyle name="Normal 33 52" xfId="285"/>
    <cellStyle name="Normal 33 53" xfId="286"/>
    <cellStyle name="Normal 33 54" xfId="287"/>
    <cellStyle name="Normal 33 55" xfId="288"/>
    <cellStyle name="Normal 33 56" xfId="289"/>
    <cellStyle name="Normal 33 57" xfId="290"/>
    <cellStyle name="Normal 33 58" xfId="291"/>
    <cellStyle name="Normal 33 59" xfId="292"/>
    <cellStyle name="Normal 33 6" xfId="293"/>
    <cellStyle name="Normal 33 60" xfId="294"/>
    <cellStyle name="Normal 33 61" xfId="295"/>
    <cellStyle name="Normal 33 62" xfId="296"/>
    <cellStyle name="Normal 33 63" xfId="297"/>
    <cellStyle name="Normal 33 64" xfId="298"/>
    <cellStyle name="Normal 33 65" xfId="299"/>
    <cellStyle name="Normal 33 66" xfId="300"/>
    <cellStyle name="Normal 33 67" xfId="301"/>
    <cellStyle name="Normal 33 68" xfId="302"/>
    <cellStyle name="Normal 33 69" xfId="303"/>
    <cellStyle name="Normal 33 7" xfId="304"/>
    <cellStyle name="Normal 33 70" xfId="305"/>
    <cellStyle name="Normal 33 71" xfId="306"/>
    <cellStyle name="Normal 33 72" xfId="307"/>
    <cellStyle name="Normal 33 73" xfId="308"/>
    <cellStyle name="Normal 33 74" xfId="309"/>
    <cellStyle name="Normal 33 75" xfId="310"/>
    <cellStyle name="Normal 33 76" xfId="311"/>
    <cellStyle name="Normal 33 77" xfId="312"/>
    <cellStyle name="Normal 33 78" xfId="313"/>
    <cellStyle name="Normal 33 79" xfId="314"/>
    <cellStyle name="Normal 33 8" xfId="315"/>
    <cellStyle name="Normal 33 80" xfId="316"/>
    <cellStyle name="Normal 33 81" xfId="317"/>
    <cellStyle name="Normal 33 82" xfId="318"/>
    <cellStyle name="Normal 33 83" xfId="319"/>
    <cellStyle name="Normal 33 84" xfId="320"/>
    <cellStyle name="Normal 33 85" xfId="321"/>
    <cellStyle name="Normal 33 86" xfId="322"/>
    <cellStyle name="Normal 33 87" xfId="323"/>
    <cellStyle name="Normal 33 88" xfId="324"/>
    <cellStyle name="Normal 33 89" xfId="325"/>
    <cellStyle name="Normal 33 9" xfId="326"/>
    <cellStyle name="Normal 33 90" xfId="327"/>
    <cellStyle name="Normal 33 91" xfId="328"/>
    <cellStyle name="Normal 33 92" xfId="329"/>
    <cellStyle name="Normal 33 93" xfId="330"/>
    <cellStyle name="Normal 33 94" xfId="331"/>
    <cellStyle name="Normal 33 95" xfId="332"/>
    <cellStyle name="Normal 33 96" xfId="333"/>
    <cellStyle name="Normal 4" xfId="334"/>
    <cellStyle name="Normal 4 2" xfId="335"/>
    <cellStyle name="Normal 5" xfId="336"/>
    <cellStyle name="Normal 5 2" xfId="337"/>
    <cellStyle name="Normal 6" xfId="338"/>
    <cellStyle name="Normal 7" xfId="339"/>
    <cellStyle name="Normal 7 2" xfId="340"/>
    <cellStyle name="Normal 8" xfId="341"/>
    <cellStyle name="Normal 9" xfId="342"/>
    <cellStyle name="Percent" xfId="343"/>
    <cellStyle name="Porcentaje 2" xfId="348"/>
    <cellStyle name="Porcentaje 3" xfId="357"/>
    <cellStyle name="Porcentual 2" xfId="4"/>
    <cellStyle name="Porcentual 3" xfId="344"/>
    <cellStyle name="Porcentual 4" xfId="345"/>
    <cellStyle name="resaltado" xfId="346"/>
  </cellStyles>
  <dxfs count="3"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9"/>
  <sheetViews>
    <sheetView showGridLines="0" tabSelected="1" showWhiteSpace="0" view="pageBreakPreview" topLeftCell="A25" zoomScale="115" zoomScaleNormal="100" zoomScaleSheetLayoutView="115" workbookViewId="0">
      <selection activeCell="F42" sqref="F42"/>
    </sheetView>
  </sheetViews>
  <sheetFormatPr baseColWidth="10" defaultRowHeight="15" x14ac:dyDescent="0.25"/>
  <cols>
    <col min="1" max="1" width="8" style="205" customWidth="1"/>
    <col min="2" max="2" width="32.42578125" style="204" customWidth="1"/>
    <col min="3" max="3" width="5.28515625" style="205" customWidth="1"/>
    <col min="4" max="4" width="12.85546875" style="206" customWidth="1"/>
    <col min="5" max="5" width="13.42578125" style="207" customWidth="1"/>
    <col min="6" max="6" width="16" style="208" customWidth="1"/>
    <col min="7" max="7" width="11.42578125" style="203"/>
    <col min="8" max="8" width="16.28515625" style="203" bestFit="1" customWidth="1"/>
    <col min="9" max="9" width="16.28515625" style="204" bestFit="1" customWidth="1"/>
    <col min="10" max="16384" width="11.42578125" style="204"/>
  </cols>
  <sheetData>
    <row r="1" spans="1:8" ht="40.5" customHeight="1" x14ac:dyDescent="0.25">
      <c r="A1" s="230" t="s">
        <v>358</v>
      </c>
      <c r="B1" s="230"/>
      <c r="C1" s="230"/>
      <c r="D1" s="230"/>
      <c r="E1" s="230"/>
      <c r="F1" s="230"/>
    </row>
    <row r="2" spans="1:8" ht="10.5" customHeight="1" thickBot="1" x14ac:dyDescent="0.3">
      <c r="A2" s="112"/>
      <c r="B2" s="113"/>
      <c r="C2" s="112"/>
      <c r="D2" s="114"/>
      <c r="E2" s="115"/>
      <c r="F2" s="116"/>
    </row>
    <row r="3" spans="1:8" ht="15" customHeight="1" thickTop="1" thickBot="1" x14ac:dyDescent="0.3">
      <c r="A3" s="231" t="s">
        <v>353</v>
      </c>
      <c r="B3" s="232"/>
      <c r="C3" s="232"/>
      <c r="D3" s="232"/>
      <c r="E3" s="232"/>
      <c r="F3" s="233"/>
    </row>
    <row r="4" spans="1:8" ht="15" customHeight="1" thickTop="1" thickBot="1" x14ac:dyDescent="0.3">
      <c r="A4" s="247"/>
      <c r="B4" s="248"/>
      <c r="C4" s="248"/>
      <c r="D4" s="248"/>
      <c r="E4" s="248"/>
      <c r="F4" s="249"/>
    </row>
    <row r="5" spans="1:8" ht="15" customHeight="1" thickTop="1" thickBot="1" x14ac:dyDescent="0.3">
      <c r="A5" s="234" t="s">
        <v>65</v>
      </c>
      <c r="B5" s="235"/>
      <c r="C5" s="235"/>
      <c r="D5" s="235"/>
      <c r="E5" s="235"/>
      <c r="F5" s="236"/>
    </row>
    <row r="6" spans="1:8" s="210" customFormat="1" ht="16.5" thickTop="1" thickBot="1" x14ac:dyDescent="0.3">
      <c r="A6" s="117"/>
      <c r="B6" s="245"/>
      <c r="C6" s="245"/>
      <c r="D6" s="245"/>
      <c r="E6" s="245"/>
      <c r="F6" s="246"/>
      <c r="G6" s="209"/>
      <c r="H6" s="209"/>
    </row>
    <row r="7" spans="1:8" s="211" customFormat="1" x14ac:dyDescent="0.25">
      <c r="A7" s="118">
        <v>1</v>
      </c>
      <c r="B7" s="237" t="s">
        <v>55</v>
      </c>
      <c r="C7" s="238"/>
      <c r="D7" s="238"/>
      <c r="E7" s="238"/>
      <c r="F7" s="239"/>
      <c r="G7" s="203"/>
      <c r="H7" s="203"/>
    </row>
    <row r="8" spans="1:8" s="211" customFormat="1" x14ac:dyDescent="0.25">
      <c r="A8" s="119" t="s">
        <v>4</v>
      </c>
      <c r="B8" s="120" t="s">
        <v>5</v>
      </c>
      <c r="C8" s="120" t="s">
        <v>6</v>
      </c>
      <c r="D8" s="121" t="s">
        <v>7</v>
      </c>
      <c r="E8" s="122" t="s">
        <v>8</v>
      </c>
      <c r="F8" s="123" t="s">
        <v>9</v>
      </c>
      <c r="G8" s="203"/>
      <c r="H8" s="203"/>
    </row>
    <row r="9" spans="1:8" s="211" customFormat="1" x14ac:dyDescent="0.25">
      <c r="A9" s="124">
        <v>1.01</v>
      </c>
      <c r="B9" s="125" t="s">
        <v>56</v>
      </c>
      <c r="C9" s="126" t="s">
        <v>57</v>
      </c>
      <c r="D9" s="127">
        <v>18922</v>
      </c>
      <c r="E9" s="160"/>
      <c r="F9" s="161"/>
      <c r="G9" s="203"/>
      <c r="H9" s="203"/>
    </row>
    <row r="10" spans="1:8" s="211" customFormat="1" ht="22.5" x14ac:dyDescent="0.25">
      <c r="A10" s="124">
        <v>1.02</v>
      </c>
      <c r="B10" s="125" t="s">
        <v>260</v>
      </c>
      <c r="C10" s="126" t="s">
        <v>57</v>
      </c>
      <c r="D10" s="127">
        <v>5046</v>
      </c>
      <c r="E10" s="160"/>
      <c r="F10" s="161"/>
      <c r="G10" s="203"/>
      <c r="H10" s="203"/>
    </row>
    <row r="11" spans="1:8" s="211" customFormat="1" x14ac:dyDescent="0.25">
      <c r="A11" s="124">
        <v>1.03</v>
      </c>
      <c r="B11" s="125" t="s">
        <v>85</v>
      </c>
      <c r="C11" s="126" t="s">
        <v>57</v>
      </c>
      <c r="D11" s="127">
        <v>9202</v>
      </c>
      <c r="E11" s="160"/>
      <c r="F11" s="161"/>
      <c r="G11" s="203"/>
      <c r="H11" s="203"/>
    </row>
    <row r="12" spans="1:8" s="211" customFormat="1" x14ac:dyDescent="0.25">
      <c r="A12" s="124">
        <v>1.04</v>
      </c>
      <c r="B12" s="125" t="s">
        <v>268</v>
      </c>
      <c r="C12" s="126" t="s">
        <v>53</v>
      </c>
      <c r="D12" s="127">
        <v>2495</v>
      </c>
      <c r="E12" s="160"/>
      <c r="F12" s="161"/>
      <c r="G12" s="203"/>
      <c r="H12" s="203"/>
    </row>
    <row r="13" spans="1:8" s="211" customFormat="1" x14ac:dyDescent="0.25">
      <c r="A13" s="124">
        <v>1.05</v>
      </c>
      <c r="B13" s="125" t="s">
        <v>269</v>
      </c>
      <c r="C13" s="126" t="s">
        <v>53</v>
      </c>
      <c r="D13" s="127">
        <v>3374</v>
      </c>
      <c r="E13" s="160"/>
      <c r="F13" s="161"/>
      <c r="G13" s="203"/>
      <c r="H13" s="203"/>
    </row>
    <row r="14" spans="1:8" s="211" customFormat="1" x14ac:dyDescent="0.25">
      <c r="A14" s="124">
        <v>1.06</v>
      </c>
      <c r="B14" s="125" t="s">
        <v>256</v>
      </c>
      <c r="C14" s="126" t="s">
        <v>1</v>
      </c>
      <c r="D14" s="127">
        <v>15</v>
      </c>
      <c r="E14" s="160"/>
      <c r="F14" s="161"/>
      <c r="G14" s="203"/>
      <c r="H14" s="203"/>
    </row>
    <row r="15" spans="1:8" s="211" customFormat="1" ht="15.75" thickBot="1" x14ac:dyDescent="0.3">
      <c r="A15" s="243" t="s">
        <v>62</v>
      </c>
      <c r="B15" s="244"/>
      <c r="C15" s="244"/>
      <c r="D15" s="244"/>
      <c r="E15" s="244"/>
      <c r="F15" s="162"/>
      <c r="G15" s="203"/>
      <c r="H15" s="203"/>
    </row>
    <row r="16" spans="1:8" s="212" customFormat="1" ht="15.75" thickBot="1" x14ac:dyDescent="0.3">
      <c r="A16" s="163"/>
      <c r="B16" s="164"/>
      <c r="C16" s="164"/>
      <c r="D16" s="165"/>
      <c r="E16" s="166"/>
      <c r="F16" s="167"/>
      <c r="G16" s="209"/>
      <c r="H16" s="209"/>
    </row>
    <row r="17" spans="1:8" s="211" customFormat="1" x14ac:dyDescent="0.25">
      <c r="A17" s="128">
        <v>2</v>
      </c>
      <c r="B17" s="250" t="s">
        <v>63</v>
      </c>
      <c r="C17" s="251"/>
      <c r="D17" s="251"/>
      <c r="E17" s="251"/>
      <c r="F17" s="252"/>
      <c r="G17" s="203"/>
      <c r="H17" s="203"/>
    </row>
    <row r="18" spans="1:8" s="211" customFormat="1" ht="33.75" x14ac:dyDescent="0.25">
      <c r="A18" s="124" t="s">
        <v>58</v>
      </c>
      <c r="B18" s="125" t="s">
        <v>59</v>
      </c>
      <c r="C18" s="126" t="s">
        <v>52</v>
      </c>
      <c r="D18" s="127">
        <v>9650</v>
      </c>
      <c r="E18" s="160"/>
      <c r="F18" s="161"/>
      <c r="G18" s="203"/>
      <c r="H18" s="203"/>
    </row>
    <row r="19" spans="1:8" s="211" customFormat="1" x14ac:dyDescent="0.25">
      <c r="A19" s="124" t="s">
        <v>70</v>
      </c>
      <c r="B19" s="125" t="s">
        <v>60</v>
      </c>
      <c r="C19" s="126" t="s">
        <v>52</v>
      </c>
      <c r="D19" s="127">
        <v>2588</v>
      </c>
      <c r="E19" s="160"/>
      <c r="F19" s="161"/>
      <c r="G19" s="203"/>
      <c r="H19" s="203"/>
    </row>
    <row r="20" spans="1:8" s="211" customFormat="1" ht="22.5" x14ac:dyDescent="0.25">
      <c r="A20" s="124" t="s">
        <v>71</v>
      </c>
      <c r="B20" s="125" t="s">
        <v>131</v>
      </c>
      <c r="C20" s="126" t="s">
        <v>52</v>
      </c>
      <c r="D20" s="127">
        <v>4927</v>
      </c>
      <c r="E20" s="160"/>
      <c r="F20" s="161"/>
      <c r="G20" s="203"/>
      <c r="H20" s="203"/>
    </row>
    <row r="21" spans="1:8" s="211" customFormat="1" x14ac:dyDescent="0.25">
      <c r="A21" s="124" t="s">
        <v>72</v>
      </c>
      <c r="B21" s="125" t="s">
        <v>61</v>
      </c>
      <c r="C21" s="126" t="s">
        <v>52</v>
      </c>
      <c r="D21" s="127">
        <v>7064</v>
      </c>
      <c r="E21" s="160"/>
      <c r="F21" s="161"/>
      <c r="G21" s="203"/>
      <c r="H21" s="203"/>
    </row>
    <row r="22" spans="1:8" s="211" customFormat="1" ht="22.5" x14ac:dyDescent="0.25">
      <c r="A22" s="124" t="s">
        <v>73</v>
      </c>
      <c r="B22" s="125" t="s">
        <v>270</v>
      </c>
      <c r="C22" s="126" t="s">
        <v>52</v>
      </c>
      <c r="D22" s="127">
        <v>1114</v>
      </c>
      <c r="E22" s="160"/>
      <c r="F22" s="161"/>
      <c r="G22" s="203"/>
      <c r="H22" s="203"/>
    </row>
    <row r="23" spans="1:8" s="211" customFormat="1" x14ac:dyDescent="0.25">
      <c r="A23" s="124">
        <v>2.06</v>
      </c>
      <c r="B23" s="125" t="s">
        <v>74</v>
      </c>
      <c r="C23" s="126" t="s">
        <v>52</v>
      </c>
      <c r="D23" s="127">
        <v>1048</v>
      </c>
      <c r="E23" s="160"/>
      <c r="F23" s="161"/>
      <c r="G23" s="203"/>
      <c r="H23" s="203"/>
    </row>
    <row r="24" spans="1:8" s="213" customFormat="1" ht="33.75" x14ac:dyDescent="0.25">
      <c r="A24" s="129">
        <v>2.0699999999999998</v>
      </c>
      <c r="B24" s="125" t="s">
        <v>343</v>
      </c>
      <c r="C24" s="130" t="s">
        <v>47</v>
      </c>
      <c r="D24" s="131">
        <v>18</v>
      </c>
      <c r="E24" s="168"/>
      <c r="F24" s="169"/>
    </row>
    <row r="25" spans="1:8" s="211" customFormat="1" ht="15.75" thickBot="1" x14ac:dyDescent="0.3">
      <c r="A25" s="243" t="s">
        <v>64</v>
      </c>
      <c r="B25" s="244"/>
      <c r="C25" s="244"/>
      <c r="D25" s="244"/>
      <c r="E25" s="244"/>
      <c r="F25" s="170"/>
      <c r="G25" s="203"/>
      <c r="H25" s="203"/>
    </row>
    <row r="26" spans="1:8" s="212" customFormat="1" ht="15.75" thickBot="1" x14ac:dyDescent="0.3">
      <c r="A26" s="163"/>
      <c r="B26" s="164"/>
      <c r="C26" s="164"/>
      <c r="D26" s="165"/>
      <c r="E26" s="166"/>
      <c r="F26" s="171"/>
      <c r="G26" s="209"/>
      <c r="H26" s="209"/>
    </row>
    <row r="27" spans="1:8" s="211" customFormat="1" x14ac:dyDescent="0.25">
      <c r="A27" s="128">
        <v>3</v>
      </c>
      <c r="B27" s="250" t="s">
        <v>248</v>
      </c>
      <c r="C27" s="251"/>
      <c r="D27" s="251"/>
      <c r="E27" s="251"/>
      <c r="F27" s="252"/>
      <c r="G27" s="203"/>
      <c r="H27" s="203"/>
    </row>
    <row r="28" spans="1:8" s="211" customFormat="1" x14ac:dyDescent="0.25">
      <c r="A28" s="132">
        <v>3.01</v>
      </c>
      <c r="B28" s="133" t="s">
        <v>253</v>
      </c>
      <c r="C28" s="134" t="s">
        <v>57</v>
      </c>
      <c r="D28" s="131">
        <v>8400</v>
      </c>
      <c r="E28" s="160"/>
      <c r="F28" s="161"/>
      <c r="G28" s="214"/>
      <c r="H28" s="214"/>
    </row>
    <row r="29" spans="1:8" s="211" customFormat="1" x14ac:dyDescent="0.25">
      <c r="A29" s="132">
        <v>3.02</v>
      </c>
      <c r="B29" s="133" t="s">
        <v>254</v>
      </c>
      <c r="C29" s="126" t="s">
        <v>57</v>
      </c>
      <c r="D29" s="131">
        <v>8240</v>
      </c>
      <c r="E29" s="160"/>
      <c r="F29" s="161"/>
      <c r="G29" s="214"/>
      <c r="H29" s="214"/>
    </row>
    <row r="30" spans="1:8" s="211" customFormat="1" x14ac:dyDescent="0.25">
      <c r="A30" s="132">
        <v>3.03</v>
      </c>
      <c r="B30" s="133" t="s">
        <v>255</v>
      </c>
      <c r="C30" s="134" t="s">
        <v>57</v>
      </c>
      <c r="D30" s="131">
        <v>2220</v>
      </c>
      <c r="E30" s="160"/>
      <c r="F30" s="161"/>
      <c r="G30" s="214"/>
      <c r="H30" s="214"/>
    </row>
    <row r="31" spans="1:8" s="211" customFormat="1" x14ac:dyDescent="0.25">
      <c r="A31" s="132">
        <v>3.04</v>
      </c>
      <c r="B31" s="133" t="s">
        <v>138</v>
      </c>
      <c r="C31" s="134" t="s">
        <v>1</v>
      </c>
      <c r="D31" s="131">
        <v>11</v>
      </c>
      <c r="E31" s="160"/>
      <c r="F31" s="161"/>
      <c r="G31" s="214"/>
      <c r="H31" s="214"/>
    </row>
    <row r="32" spans="1:8" s="211" customFormat="1" x14ac:dyDescent="0.25">
      <c r="A32" s="132">
        <v>3.05</v>
      </c>
      <c r="B32" s="133" t="s">
        <v>139</v>
      </c>
      <c r="C32" s="134" t="s">
        <v>1</v>
      </c>
      <c r="D32" s="131">
        <v>24</v>
      </c>
      <c r="E32" s="160"/>
      <c r="F32" s="161"/>
      <c r="G32" s="214"/>
      <c r="H32" s="214"/>
    </row>
    <row r="33" spans="1:8" s="211" customFormat="1" x14ac:dyDescent="0.25">
      <c r="A33" s="132">
        <v>3.06</v>
      </c>
      <c r="B33" s="133" t="s">
        <v>140</v>
      </c>
      <c r="C33" s="134" t="s">
        <v>1</v>
      </c>
      <c r="D33" s="131">
        <v>66</v>
      </c>
      <c r="E33" s="160"/>
      <c r="F33" s="161"/>
      <c r="G33" s="214"/>
      <c r="H33" s="214"/>
    </row>
    <row r="34" spans="1:8" s="211" customFormat="1" x14ac:dyDescent="0.25">
      <c r="A34" s="132">
        <v>3.07</v>
      </c>
      <c r="B34" s="133" t="s">
        <v>141</v>
      </c>
      <c r="C34" s="134" t="s">
        <v>1</v>
      </c>
      <c r="D34" s="131">
        <v>73</v>
      </c>
      <c r="E34" s="160"/>
      <c r="F34" s="161"/>
      <c r="G34" s="214"/>
      <c r="H34" s="214"/>
    </row>
    <row r="35" spans="1:8" s="211" customFormat="1" x14ac:dyDescent="0.25">
      <c r="A35" s="132">
        <v>3.08</v>
      </c>
      <c r="B35" s="133" t="s">
        <v>124</v>
      </c>
      <c r="C35" s="134" t="s">
        <v>1</v>
      </c>
      <c r="D35" s="131">
        <v>30</v>
      </c>
      <c r="E35" s="172"/>
      <c r="F35" s="161"/>
      <c r="G35" s="203"/>
      <c r="H35" s="203"/>
    </row>
    <row r="36" spans="1:8" s="211" customFormat="1" x14ac:dyDescent="0.25">
      <c r="A36" s="132">
        <v>3.09</v>
      </c>
      <c r="B36" s="133" t="s">
        <v>159</v>
      </c>
      <c r="C36" s="134" t="s">
        <v>1</v>
      </c>
      <c r="D36" s="131">
        <v>14</v>
      </c>
      <c r="E36" s="160"/>
      <c r="F36" s="161"/>
      <c r="G36" s="203"/>
      <c r="H36" s="203"/>
    </row>
    <row r="37" spans="1:8" s="211" customFormat="1" x14ac:dyDescent="0.25">
      <c r="A37" s="132">
        <v>3.1</v>
      </c>
      <c r="B37" s="133" t="s">
        <v>158</v>
      </c>
      <c r="C37" s="134" t="s">
        <v>1</v>
      </c>
      <c r="D37" s="131">
        <v>37</v>
      </c>
      <c r="E37" s="160"/>
      <c r="F37" s="161"/>
      <c r="G37" s="203"/>
      <c r="H37" s="203"/>
    </row>
    <row r="38" spans="1:8" s="211" customFormat="1" x14ac:dyDescent="0.25">
      <c r="A38" s="132">
        <v>3.11</v>
      </c>
      <c r="B38" s="133" t="s">
        <v>157</v>
      </c>
      <c r="C38" s="134" t="s">
        <v>1</v>
      </c>
      <c r="D38" s="131">
        <v>50</v>
      </c>
      <c r="E38" s="160"/>
      <c r="F38" s="161"/>
      <c r="G38" s="203"/>
      <c r="H38" s="203"/>
    </row>
    <row r="39" spans="1:8" s="211" customFormat="1" x14ac:dyDescent="0.25">
      <c r="A39" s="132">
        <v>3.12</v>
      </c>
      <c r="B39" s="133" t="s">
        <v>155</v>
      </c>
      <c r="C39" s="134" t="s">
        <v>1</v>
      </c>
      <c r="D39" s="131">
        <v>17</v>
      </c>
      <c r="E39" s="160"/>
      <c r="F39" s="161"/>
      <c r="G39" s="203"/>
      <c r="H39" s="203"/>
    </row>
    <row r="40" spans="1:8" s="211" customFormat="1" x14ac:dyDescent="0.25">
      <c r="A40" s="132">
        <v>3.13</v>
      </c>
      <c r="B40" s="133" t="s">
        <v>142</v>
      </c>
      <c r="C40" s="134" t="s">
        <v>1</v>
      </c>
      <c r="D40" s="131">
        <v>8</v>
      </c>
      <c r="E40" s="160"/>
      <c r="F40" s="161"/>
      <c r="G40" s="203"/>
      <c r="H40" s="203"/>
    </row>
    <row r="41" spans="1:8" s="211" customFormat="1" x14ac:dyDescent="0.25">
      <c r="A41" s="132">
        <v>3.14</v>
      </c>
      <c r="B41" s="133" t="s">
        <v>143</v>
      </c>
      <c r="C41" s="134" t="s">
        <v>1</v>
      </c>
      <c r="D41" s="131">
        <v>14</v>
      </c>
      <c r="E41" s="160"/>
      <c r="F41" s="161"/>
      <c r="G41" s="203"/>
      <c r="H41" s="203"/>
    </row>
    <row r="42" spans="1:8" s="211" customFormat="1" x14ac:dyDescent="0.25">
      <c r="A42" s="132">
        <v>3.15</v>
      </c>
      <c r="B42" s="133" t="s">
        <v>144</v>
      </c>
      <c r="C42" s="134" t="s">
        <v>1</v>
      </c>
      <c r="D42" s="131">
        <v>8</v>
      </c>
      <c r="E42" s="160"/>
      <c r="F42" s="161"/>
      <c r="G42" s="203"/>
      <c r="H42" s="203"/>
    </row>
    <row r="43" spans="1:8" s="211" customFormat="1" x14ac:dyDescent="0.25">
      <c r="A43" s="132">
        <v>3.16</v>
      </c>
      <c r="B43" s="133" t="s">
        <v>156</v>
      </c>
      <c r="C43" s="134" t="s">
        <v>1</v>
      </c>
      <c r="D43" s="131">
        <v>2</v>
      </c>
      <c r="E43" s="160"/>
      <c r="F43" s="161"/>
      <c r="G43" s="203"/>
      <c r="H43" s="203"/>
    </row>
    <row r="44" spans="1:8" s="211" customFormat="1" x14ac:dyDescent="0.25">
      <c r="A44" s="132">
        <v>3.17</v>
      </c>
      <c r="B44" s="133" t="s">
        <v>123</v>
      </c>
      <c r="C44" s="134" t="s">
        <v>1</v>
      </c>
      <c r="D44" s="131">
        <v>27</v>
      </c>
      <c r="E44" s="160"/>
      <c r="F44" s="161"/>
      <c r="G44" s="203"/>
      <c r="H44" s="203"/>
    </row>
    <row r="45" spans="1:8" s="211" customFormat="1" x14ac:dyDescent="0.25">
      <c r="A45" s="132">
        <v>3.18</v>
      </c>
      <c r="B45" s="133" t="s">
        <v>154</v>
      </c>
      <c r="C45" s="134" t="s">
        <v>1</v>
      </c>
      <c r="D45" s="131">
        <v>2</v>
      </c>
      <c r="E45" s="160"/>
      <c r="F45" s="161"/>
      <c r="G45" s="203"/>
      <c r="H45" s="203"/>
    </row>
    <row r="46" spans="1:8" s="211" customFormat="1" x14ac:dyDescent="0.25">
      <c r="A46" s="132">
        <v>3.19</v>
      </c>
      <c r="B46" s="133" t="s">
        <v>153</v>
      </c>
      <c r="C46" s="134" t="s">
        <v>1</v>
      </c>
      <c r="D46" s="131">
        <v>17</v>
      </c>
      <c r="E46" s="160"/>
      <c r="F46" s="161"/>
      <c r="G46" s="203"/>
      <c r="H46" s="203"/>
    </row>
    <row r="47" spans="1:8" s="211" customFormat="1" ht="22.5" x14ac:dyDescent="0.25">
      <c r="A47" s="132">
        <v>3.2</v>
      </c>
      <c r="B47" s="135" t="s">
        <v>126</v>
      </c>
      <c r="C47" s="134" t="s">
        <v>1</v>
      </c>
      <c r="D47" s="131">
        <v>5</v>
      </c>
      <c r="E47" s="172"/>
      <c r="F47" s="161"/>
      <c r="G47" s="203"/>
      <c r="H47" s="203"/>
    </row>
    <row r="48" spans="1:8" s="211" customFormat="1" x14ac:dyDescent="0.25">
      <c r="A48" s="132">
        <v>3.21</v>
      </c>
      <c r="B48" s="136" t="s">
        <v>321</v>
      </c>
      <c r="C48" s="134" t="s">
        <v>47</v>
      </c>
      <c r="D48" s="131">
        <v>68</v>
      </c>
      <c r="E48" s="172"/>
      <c r="F48" s="161"/>
      <c r="G48" s="203"/>
      <c r="H48" s="203"/>
    </row>
    <row r="49" spans="1:8" s="211" customFormat="1" x14ac:dyDescent="0.25">
      <c r="A49" s="132">
        <v>3.22</v>
      </c>
      <c r="B49" s="133" t="s">
        <v>127</v>
      </c>
      <c r="C49" s="134" t="s">
        <v>1</v>
      </c>
      <c r="D49" s="131">
        <v>3</v>
      </c>
      <c r="E49" s="172"/>
      <c r="F49" s="161"/>
      <c r="G49" s="203"/>
      <c r="H49" s="203"/>
    </row>
    <row r="50" spans="1:8" s="211" customFormat="1" ht="22.5" x14ac:dyDescent="0.25">
      <c r="A50" s="132">
        <v>3.23</v>
      </c>
      <c r="B50" s="135" t="s">
        <v>322</v>
      </c>
      <c r="C50" s="134" t="s">
        <v>1</v>
      </c>
      <c r="D50" s="131">
        <v>28</v>
      </c>
      <c r="E50" s="172"/>
      <c r="F50" s="161"/>
      <c r="G50" s="203"/>
      <c r="H50" s="203"/>
    </row>
    <row r="51" spans="1:8" s="211" customFormat="1" ht="22.5" x14ac:dyDescent="0.25">
      <c r="A51" s="132">
        <v>3.24</v>
      </c>
      <c r="B51" s="135" t="s">
        <v>323</v>
      </c>
      <c r="C51" s="134" t="s">
        <v>1</v>
      </c>
      <c r="D51" s="131">
        <v>14</v>
      </c>
      <c r="E51" s="172"/>
      <c r="F51" s="161"/>
      <c r="G51" s="203"/>
      <c r="H51" s="203"/>
    </row>
    <row r="52" spans="1:8" s="211" customFormat="1" x14ac:dyDescent="0.25">
      <c r="A52" s="132">
        <v>3.2500000000000102</v>
      </c>
      <c r="B52" s="136" t="s">
        <v>324</v>
      </c>
      <c r="C52" s="134" t="s">
        <v>1</v>
      </c>
      <c r="D52" s="131">
        <v>7</v>
      </c>
      <c r="E52" s="172"/>
      <c r="F52" s="161"/>
      <c r="G52" s="203"/>
      <c r="H52" s="203"/>
    </row>
    <row r="53" spans="1:8" s="216" customFormat="1" ht="22.5" x14ac:dyDescent="0.25">
      <c r="A53" s="132">
        <v>3.26000000000001</v>
      </c>
      <c r="B53" s="135" t="s">
        <v>325</v>
      </c>
      <c r="C53" s="134" t="s">
        <v>1</v>
      </c>
      <c r="D53" s="131">
        <v>7</v>
      </c>
      <c r="E53" s="172"/>
      <c r="F53" s="161"/>
      <c r="G53" s="215"/>
      <c r="H53" s="215"/>
    </row>
    <row r="54" spans="1:8" s="211" customFormat="1" x14ac:dyDescent="0.25">
      <c r="A54" s="132">
        <v>3.2700000000000098</v>
      </c>
      <c r="B54" s="133" t="s">
        <v>328</v>
      </c>
      <c r="C54" s="134" t="s">
        <v>1</v>
      </c>
      <c r="D54" s="131">
        <v>14</v>
      </c>
      <c r="E54" s="172"/>
      <c r="F54" s="161"/>
      <c r="G54" s="203"/>
      <c r="H54" s="203"/>
    </row>
    <row r="55" spans="1:8" s="211" customFormat="1" x14ac:dyDescent="0.25">
      <c r="A55" s="132">
        <v>3.28000000000001</v>
      </c>
      <c r="B55" s="136" t="s">
        <v>326</v>
      </c>
      <c r="C55" s="134" t="s">
        <v>1</v>
      </c>
      <c r="D55" s="131">
        <v>14</v>
      </c>
      <c r="E55" s="172"/>
      <c r="F55" s="161"/>
      <c r="G55" s="203"/>
      <c r="H55" s="203"/>
    </row>
    <row r="56" spans="1:8" s="211" customFormat="1" x14ac:dyDescent="0.25">
      <c r="A56" s="132">
        <v>3.2900000000000098</v>
      </c>
      <c r="B56" s="136" t="s">
        <v>327</v>
      </c>
      <c r="C56" s="134" t="s">
        <v>1</v>
      </c>
      <c r="D56" s="131">
        <v>14</v>
      </c>
      <c r="E56" s="172"/>
      <c r="F56" s="161"/>
      <c r="G56" s="203"/>
      <c r="H56" s="203"/>
    </row>
    <row r="57" spans="1:8" s="211" customFormat="1" ht="33.75" x14ac:dyDescent="0.25">
      <c r="A57" s="132">
        <v>3.30000000000001</v>
      </c>
      <c r="B57" s="135" t="s">
        <v>273</v>
      </c>
      <c r="C57" s="134" t="s">
        <v>1</v>
      </c>
      <c r="D57" s="131">
        <v>42</v>
      </c>
      <c r="E57" s="172"/>
      <c r="F57" s="161"/>
      <c r="G57" s="203"/>
      <c r="H57" s="203"/>
    </row>
    <row r="58" spans="1:8" s="211" customFormat="1" ht="45" x14ac:dyDescent="0.25">
      <c r="A58" s="132">
        <v>3.3100000000000098</v>
      </c>
      <c r="B58" s="135" t="s">
        <v>284</v>
      </c>
      <c r="C58" s="134" t="s">
        <v>3</v>
      </c>
      <c r="D58" s="131">
        <v>1</v>
      </c>
      <c r="E58" s="172"/>
      <c r="F58" s="161"/>
      <c r="G58" s="203"/>
      <c r="H58" s="203"/>
    </row>
    <row r="59" spans="1:8" s="211" customFormat="1" x14ac:dyDescent="0.25">
      <c r="A59" s="132">
        <v>3.3200000000000101</v>
      </c>
      <c r="B59" s="136" t="s">
        <v>125</v>
      </c>
      <c r="C59" s="134" t="s">
        <v>1</v>
      </c>
      <c r="D59" s="131">
        <v>14</v>
      </c>
      <c r="E59" s="172"/>
      <c r="F59" s="161"/>
      <c r="G59" s="203"/>
      <c r="H59" s="203"/>
    </row>
    <row r="60" spans="1:8" s="211" customFormat="1" x14ac:dyDescent="0.25">
      <c r="A60" s="132">
        <v>3.3300000000000098</v>
      </c>
      <c r="B60" s="136" t="s">
        <v>119</v>
      </c>
      <c r="C60" s="134" t="s">
        <v>1</v>
      </c>
      <c r="D60" s="131">
        <v>7</v>
      </c>
      <c r="E60" s="172"/>
      <c r="F60" s="161"/>
      <c r="G60" s="203"/>
      <c r="H60" s="203"/>
    </row>
    <row r="61" spans="1:8" s="211" customFormat="1" x14ac:dyDescent="0.25">
      <c r="A61" s="132">
        <v>3.3400000000000101</v>
      </c>
      <c r="B61" s="136" t="s">
        <v>285</v>
      </c>
      <c r="C61" s="134" t="s">
        <v>3</v>
      </c>
      <c r="D61" s="131">
        <v>16</v>
      </c>
      <c r="E61" s="172"/>
      <c r="F61" s="161"/>
      <c r="G61" s="203"/>
      <c r="H61" s="203"/>
    </row>
    <row r="62" spans="1:8" s="211" customFormat="1" ht="22.5" x14ac:dyDescent="0.25">
      <c r="A62" s="132">
        <v>3.3500000000000099</v>
      </c>
      <c r="B62" s="135" t="s">
        <v>286</v>
      </c>
      <c r="C62" s="134" t="s">
        <v>3</v>
      </c>
      <c r="D62" s="131">
        <v>18</v>
      </c>
      <c r="E62" s="172"/>
      <c r="F62" s="161"/>
      <c r="G62" s="203"/>
      <c r="H62" s="203"/>
    </row>
    <row r="63" spans="1:8" s="211" customFormat="1" x14ac:dyDescent="0.25">
      <c r="A63" s="132">
        <v>3.3600000000000101</v>
      </c>
      <c r="B63" s="136" t="s">
        <v>287</v>
      </c>
      <c r="C63" s="134" t="s">
        <v>3</v>
      </c>
      <c r="D63" s="131">
        <v>5</v>
      </c>
      <c r="E63" s="172"/>
      <c r="F63" s="161"/>
      <c r="G63" s="203"/>
      <c r="H63" s="203"/>
    </row>
    <row r="64" spans="1:8" s="216" customFormat="1" x14ac:dyDescent="0.25">
      <c r="A64" s="132">
        <v>3.3700000000000099</v>
      </c>
      <c r="B64" s="135" t="s">
        <v>349</v>
      </c>
      <c r="C64" s="134" t="s">
        <v>3</v>
      </c>
      <c r="D64" s="131">
        <v>1</v>
      </c>
      <c r="E64" s="172"/>
      <c r="F64" s="161"/>
      <c r="G64" s="215"/>
      <c r="H64" s="215"/>
    </row>
    <row r="65" spans="1:14" s="211" customFormat="1" x14ac:dyDescent="0.25">
      <c r="A65" s="132">
        <v>3.3800000000000101</v>
      </c>
      <c r="B65" s="133" t="s">
        <v>288</v>
      </c>
      <c r="C65" s="134" t="s">
        <v>3</v>
      </c>
      <c r="D65" s="131">
        <v>21</v>
      </c>
      <c r="E65" s="172"/>
      <c r="F65" s="161"/>
      <c r="G65" s="203"/>
      <c r="H65" s="203"/>
    </row>
    <row r="66" spans="1:14" s="211" customFormat="1" x14ac:dyDescent="0.25">
      <c r="A66" s="132">
        <v>3.3900000000000099</v>
      </c>
      <c r="B66" s="136" t="s">
        <v>289</v>
      </c>
      <c r="C66" s="134" t="s">
        <v>3</v>
      </c>
      <c r="D66" s="131">
        <v>10</v>
      </c>
      <c r="E66" s="172"/>
      <c r="F66" s="161"/>
      <c r="G66" s="203"/>
      <c r="H66" s="203"/>
    </row>
    <row r="67" spans="1:14" s="211" customFormat="1" x14ac:dyDescent="0.25">
      <c r="A67" s="132">
        <v>3.4000000000000101</v>
      </c>
      <c r="B67" s="136" t="s">
        <v>290</v>
      </c>
      <c r="C67" s="134" t="s">
        <v>2</v>
      </c>
      <c r="D67" s="131">
        <v>37</v>
      </c>
      <c r="E67" s="172"/>
      <c r="F67" s="161"/>
      <c r="G67" s="203"/>
      <c r="H67" s="203"/>
    </row>
    <row r="68" spans="1:14" s="211" customFormat="1" x14ac:dyDescent="0.25">
      <c r="A68" s="132">
        <v>3.4100000000000099</v>
      </c>
      <c r="B68" s="136" t="s">
        <v>291</v>
      </c>
      <c r="C68" s="134" t="s">
        <v>3</v>
      </c>
      <c r="D68" s="131">
        <v>55</v>
      </c>
      <c r="E68" s="172"/>
      <c r="F68" s="161"/>
      <c r="G68" s="203"/>
      <c r="H68" s="203"/>
    </row>
    <row r="69" spans="1:14" s="211" customFormat="1" x14ac:dyDescent="0.25">
      <c r="A69" s="132">
        <v>3.4200000000000101</v>
      </c>
      <c r="B69" s="136" t="s">
        <v>118</v>
      </c>
      <c r="C69" s="134" t="s">
        <v>3</v>
      </c>
      <c r="D69" s="131">
        <v>3</v>
      </c>
      <c r="E69" s="172"/>
      <c r="F69" s="161"/>
      <c r="G69" s="203"/>
      <c r="H69" s="203"/>
    </row>
    <row r="70" spans="1:14" s="213" customFormat="1" ht="22.5" x14ac:dyDescent="0.25">
      <c r="A70" s="132">
        <v>3.4300000000000099</v>
      </c>
      <c r="B70" s="135" t="s">
        <v>314</v>
      </c>
      <c r="C70" s="134" t="s">
        <v>1</v>
      </c>
      <c r="D70" s="131">
        <v>16</v>
      </c>
      <c r="E70" s="160"/>
      <c r="F70" s="161"/>
      <c r="G70" s="217"/>
      <c r="H70" s="217"/>
    </row>
    <row r="71" spans="1:14" s="213" customFormat="1" ht="22.5" x14ac:dyDescent="0.25">
      <c r="A71" s="132">
        <v>3.4400000000000102</v>
      </c>
      <c r="B71" s="135" t="s">
        <v>313</v>
      </c>
      <c r="C71" s="134" t="s">
        <v>1</v>
      </c>
      <c r="D71" s="131">
        <v>11</v>
      </c>
      <c r="E71" s="160"/>
      <c r="F71" s="161"/>
      <c r="G71" s="217"/>
      <c r="H71" s="217"/>
    </row>
    <row r="72" spans="1:14" s="213" customFormat="1" ht="12" x14ac:dyDescent="0.25">
      <c r="A72" s="132">
        <v>3.4500000000000099</v>
      </c>
      <c r="B72" s="136" t="s">
        <v>315</v>
      </c>
      <c r="C72" s="134" t="s">
        <v>1</v>
      </c>
      <c r="D72" s="131">
        <v>4</v>
      </c>
      <c r="E72" s="160"/>
      <c r="F72" s="161"/>
      <c r="G72" s="217"/>
      <c r="H72" s="217"/>
    </row>
    <row r="73" spans="1:14" s="219" customFormat="1" ht="12" x14ac:dyDescent="0.25">
      <c r="A73" s="132">
        <v>3.4600000000000102</v>
      </c>
      <c r="B73" s="136" t="s">
        <v>316</v>
      </c>
      <c r="C73" s="134" t="s">
        <v>1</v>
      </c>
      <c r="D73" s="131">
        <v>4</v>
      </c>
      <c r="E73" s="160"/>
      <c r="F73" s="161"/>
      <c r="G73" s="218"/>
      <c r="H73" s="218"/>
    </row>
    <row r="74" spans="1:14" s="213" customFormat="1" ht="12" x14ac:dyDescent="0.25">
      <c r="A74" s="132">
        <v>3.47000000000001</v>
      </c>
      <c r="B74" s="133" t="s">
        <v>320</v>
      </c>
      <c r="C74" s="134" t="s">
        <v>1</v>
      </c>
      <c r="D74" s="131">
        <v>19</v>
      </c>
      <c r="E74" s="160"/>
      <c r="F74" s="161"/>
      <c r="G74" s="217"/>
      <c r="H74" s="217"/>
    </row>
    <row r="75" spans="1:14" s="213" customFormat="1" ht="12" x14ac:dyDescent="0.25">
      <c r="A75" s="132">
        <v>3.4800000000000102</v>
      </c>
      <c r="B75" s="136" t="s">
        <v>317</v>
      </c>
      <c r="C75" s="134" t="s">
        <v>1</v>
      </c>
      <c r="D75" s="131">
        <v>8</v>
      </c>
      <c r="E75" s="160"/>
      <c r="F75" s="161"/>
      <c r="G75" s="217"/>
      <c r="H75" s="217"/>
    </row>
    <row r="76" spans="1:14" s="213" customFormat="1" ht="12" x14ac:dyDescent="0.25">
      <c r="A76" s="132">
        <v>3.49000000000001</v>
      </c>
      <c r="B76" s="136" t="s">
        <v>318</v>
      </c>
      <c r="C76" s="134" t="s">
        <v>1</v>
      </c>
      <c r="D76" s="131">
        <v>49</v>
      </c>
      <c r="E76" s="160"/>
      <c r="F76" s="161"/>
      <c r="G76" s="217"/>
      <c r="H76" s="217"/>
    </row>
    <row r="77" spans="1:14" s="213" customFormat="1" ht="12" x14ac:dyDescent="0.25">
      <c r="A77" s="132">
        <v>3.5000000000000102</v>
      </c>
      <c r="B77" s="136" t="s">
        <v>319</v>
      </c>
      <c r="C77" s="134" t="s">
        <v>1</v>
      </c>
      <c r="D77" s="131">
        <v>118</v>
      </c>
      <c r="E77" s="160"/>
      <c r="F77" s="161"/>
      <c r="G77" s="217"/>
      <c r="H77" s="217"/>
    </row>
    <row r="78" spans="1:14" s="213" customFormat="1" ht="12" x14ac:dyDescent="0.25">
      <c r="A78" s="132">
        <v>3.51000000000001</v>
      </c>
      <c r="B78" s="136" t="s">
        <v>147</v>
      </c>
      <c r="C78" s="134" t="s">
        <v>1</v>
      </c>
      <c r="D78" s="131">
        <v>4</v>
      </c>
      <c r="E78" s="160"/>
      <c r="F78" s="161"/>
      <c r="G78" s="217"/>
      <c r="H78" s="217"/>
    </row>
    <row r="79" spans="1:14" s="213" customFormat="1" ht="12" x14ac:dyDescent="0.25">
      <c r="A79" s="132">
        <v>3.5200000000000098</v>
      </c>
      <c r="B79" s="136" t="s">
        <v>146</v>
      </c>
      <c r="C79" s="134" t="s">
        <v>1</v>
      </c>
      <c r="D79" s="131">
        <v>4</v>
      </c>
      <c r="E79" s="160"/>
      <c r="F79" s="161"/>
      <c r="G79" s="217"/>
      <c r="H79" s="217"/>
    </row>
    <row r="80" spans="1:14" s="213" customFormat="1" ht="22.5" x14ac:dyDescent="0.25">
      <c r="A80" s="132">
        <v>3.53000000000001</v>
      </c>
      <c r="B80" s="137" t="s">
        <v>136</v>
      </c>
      <c r="C80" s="126" t="s">
        <v>57</v>
      </c>
      <c r="D80" s="131">
        <v>18922</v>
      </c>
      <c r="E80" s="160"/>
      <c r="F80" s="161"/>
      <c r="G80" s="209"/>
      <c r="H80" s="209"/>
      <c r="I80" s="212"/>
      <c r="J80" s="212"/>
      <c r="K80" s="212"/>
      <c r="L80" s="212"/>
      <c r="M80" s="212"/>
      <c r="N80" s="212"/>
    </row>
    <row r="81" spans="1:14" s="213" customFormat="1" x14ac:dyDescent="0.25">
      <c r="A81" s="132">
        <v>3.5400000000000098</v>
      </c>
      <c r="B81" s="137" t="s">
        <v>258</v>
      </c>
      <c r="C81" s="126" t="s">
        <v>1</v>
      </c>
      <c r="D81" s="131">
        <v>4</v>
      </c>
      <c r="E81" s="160"/>
      <c r="F81" s="161"/>
      <c r="G81" s="209"/>
      <c r="H81" s="209"/>
      <c r="I81" s="212"/>
      <c r="J81" s="212"/>
      <c r="K81" s="212"/>
      <c r="L81" s="212"/>
      <c r="M81" s="212"/>
      <c r="N81" s="212"/>
    </row>
    <row r="82" spans="1:14" s="213" customFormat="1" x14ac:dyDescent="0.25">
      <c r="A82" s="132">
        <v>3.55000000000001</v>
      </c>
      <c r="B82" s="137" t="s">
        <v>259</v>
      </c>
      <c r="C82" s="126" t="s">
        <v>1</v>
      </c>
      <c r="D82" s="131">
        <v>8</v>
      </c>
      <c r="E82" s="160"/>
      <c r="F82" s="161"/>
      <c r="G82" s="209"/>
      <c r="H82" s="209"/>
      <c r="I82" s="212"/>
      <c r="J82" s="212"/>
      <c r="K82" s="212"/>
      <c r="L82" s="212"/>
      <c r="M82" s="212"/>
      <c r="N82" s="212"/>
    </row>
    <row r="83" spans="1:14" s="213" customFormat="1" x14ac:dyDescent="0.25">
      <c r="A83" s="132">
        <v>3.5600000000000098</v>
      </c>
      <c r="B83" s="137" t="s">
        <v>344</v>
      </c>
      <c r="C83" s="126" t="s">
        <v>1</v>
      </c>
      <c r="D83" s="131">
        <v>14</v>
      </c>
      <c r="E83" s="160"/>
      <c r="F83" s="161"/>
      <c r="G83" s="209"/>
      <c r="H83" s="209"/>
      <c r="I83" s="212"/>
      <c r="J83" s="212"/>
      <c r="K83" s="212"/>
      <c r="L83" s="212"/>
      <c r="M83" s="212"/>
      <c r="N83" s="212"/>
    </row>
    <row r="84" spans="1:14" s="213" customFormat="1" x14ac:dyDescent="0.25">
      <c r="A84" s="132">
        <v>3.57</v>
      </c>
      <c r="B84" s="138" t="s">
        <v>262</v>
      </c>
      <c r="C84" s="139"/>
      <c r="D84" s="139"/>
      <c r="E84" s="173"/>
      <c r="F84" s="174"/>
      <c r="G84" s="209"/>
      <c r="H84" s="209"/>
      <c r="I84" s="212"/>
      <c r="J84" s="212"/>
      <c r="K84" s="212"/>
      <c r="L84" s="212"/>
      <c r="M84" s="212"/>
      <c r="N84" s="212"/>
    </row>
    <row r="85" spans="1:14" s="213" customFormat="1" ht="45" x14ac:dyDescent="0.25">
      <c r="A85" s="132" t="s">
        <v>266</v>
      </c>
      <c r="B85" s="137" t="s">
        <v>346</v>
      </c>
      <c r="C85" s="126" t="s">
        <v>1</v>
      </c>
      <c r="D85" s="131">
        <v>216</v>
      </c>
      <c r="E85" s="160"/>
      <c r="F85" s="161"/>
      <c r="G85" s="209"/>
      <c r="H85" s="209"/>
      <c r="I85" s="212"/>
      <c r="J85" s="212"/>
      <c r="K85" s="212"/>
      <c r="L85" s="212"/>
      <c r="M85" s="212"/>
      <c r="N85" s="212"/>
    </row>
    <row r="86" spans="1:14" s="213" customFormat="1" ht="45" x14ac:dyDescent="0.25">
      <c r="A86" s="132" t="s">
        <v>267</v>
      </c>
      <c r="B86" s="137" t="s">
        <v>347</v>
      </c>
      <c r="C86" s="126" t="s">
        <v>1</v>
      </c>
      <c r="D86" s="131">
        <v>179</v>
      </c>
      <c r="E86" s="160"/>
      <c r="F86" s="161"/>
      <c r="G86" s="209"/>
      <c r="H86" s="209"/>
      <c r="I86" s="212"/>
      <c r="J86" s="212"/>
      <c r="K86" s="212"/>
      <c r="L86" s="212"/>
      <c r="M86" s="212"/>
      <c r="N86" s="212"/>
    </row>
    <row r="87" spans="1:14" s="213" customFormat="1" ht="45" x14ac:dyDescent="0.25">
      <c r="A87" s="132" t="s">
        <v>274</v>
      </c>
      <c r="B87" s="137" t="s">
        <v>348</v>
      </c>
      <c r="C87" s="126" t="s">
        <v>1</v>
      </c>
      <c r="D87" s="131">
        <v>60</v>
      </c>
      <c r="E87" s="160"/>
      <c r="F87" s="161"/>
      <c r="G87" s="209"/>
      <c r="H87" s="209"/>
      <c r="I87" s="212"/>
      <c r="J87" s="212"/>
      <c r="K87" s="212"/>
      <c r="L87" s="212"/>
      <c r="M87" s="212"/>
      <c r="N87" s="212"/>
    </row>
    <row r="88" spans="1:14" s="213" customFormat="1" x14ac:dyDescent="0.25">
      <c r="A88" s="132">
        <v>3.58</v>
      </c>
      <c r="B88" s="137" t="s">
        <v>263</v>
      </c>
      <c r="C88" s="126" t="s">
        <v>47</v>
      </c>
      <c r="D88" s="131">
        <v>3950</v>
      </c>
      <c r="E88" s="160"/>
      <c r="F88" s="161"/>
      <c r="G88" s="209"/>
      <c r="H88" s="209"/>
      <c r="I88" s="212"/>
      <c r="J88" s="212"/>
      <c r="K88" s="212"/>
      <c r="L88" s="212"/>
      <c r="M88" s="212"/>
      <c r="N88" s="212"/>
    </row>
    <row r="89" spans="1:14" s="213" customFormat="1" x14ac:dyDescent="0.25">
      <c r="A89" s="132">
        <v>3.59</v>
      </c>
      <c r="B89" s="137" t="s">
        <v>272</v>
      </c>
      <c r="C89" s="126" t="s">
        <v>47</v>
      </c>
      <c r="D89" s="131">
        <v>683</v>
      </c>
      <c r="E89" s="160"/>
      <c r="F89" s="161"/>
      <c r="G89" s="209"/>
      <c r="H89" s="209"/>
      <c r="I89" s="212"/>
      <c r="J89" s="212"/>
      <c r="K89" s="212"/>
      <c r="L89" s="212"/>
      <c r="M89" s="212"/>
      <c r="N89" s="212"/>
    </row>
    <row r="90" spans="1:14" s="213" customFormat="1" x14ac:dyDescent="0.25">
      <c r="A90" s="129">
        <v>3.6</v>
      </c>
      <c r="B90" s="137" t="s">
        <v>282</v>
      </c>
      <c r="C90" s="126" t="s">
        <v>1</v>
      </c>
      <c r="D90" s="131">
        <v>4</v>
      </c>
      <c r="E90" s="160"/>
      <c r="F90" s="161"/>
      <c r="G90" s="209"/>
      <c r="H90" s="209"/>
      <c r="I90" s="212"/>
      <c r="J90" s="212"/>
      <c r="K90" s="212"/>
      <c r="L90" s="212"/>
      <c r="M90" s="212"/>
      <c r="N90" s="212"/>
    </row>
    <row r="91" spans="1:14" s="213" customFormat="1" x14ac:dyDescent="0.25">
      <c r="A91" s="132">
        <v>3.61</v>
      </c>
      <c r="B91" s="137" t="s">
        <v>292</v>
      </c>
      <c r="C91" s="126" t="s">
        <v>1</v>
      </c>
      <c r="D91" s="131">
        <v>8</v>
      </c>
      <c r="E91" s="160"/>
      <c r="F91" s="161"/>
      <c r="G91" s="209"/>
      <c r="H91" s="209"/>
      <c r="I91" s="212"/>
      <c r="J91" s="212"/>
      <c r="K91" s="212"/>
      <c r="L91" s="212"/>
      <c r="M91" s="212"/>
      <c r="N91" s="212"/>
    </row>
    <row r="92" spans="1:14" s="213" customFormat="1" x14ac:dyDescent="0.25">
      <c r="A92" s="132">
        <v>3.62</v>
      </c>
      <c r="B92" s="137" t="s">
        <v>293</v>
      </c>
      <c r="C92" s="126" t="s">
        <v>1</v>
      </c>
      <c r="D92" s="131">
        <v>14</v>
      </c>
      <c r="E92" s="160"/>
      <c r="F92" s="161"/>
      <c r="G92" s="209"/>
      <c r="H92" s="209"/>
      <c r="I92" s="212"/>
      <c r="J92" s="212"/>
      <c r="K92" s="212"/>
      <c r="L92" s="212"/>
      <c r="M92" s="212"/>
      <c r="N92" s="212"/>
    </row>
    <row r="93" spans="1:14" s="211" customFormat="1" ht="22.5" x14ac:dyDescent="0.25">
      <c r="A93" s="132">
        <v>3.63</v>
      </c>
      <c r="B93" s="135" t="s">
        <v>312</v>
      </c>
      <c r="C93" s="134" t="s">
        <v>3</v>
      </c>
      <c r="D93" s="131">
        <v>1</v>
      </c>
      <c r="E93" s="172"/>
      <c r="F93" s="161"/>
      <c r="G93" s="203"/>
      <c r="H93" s="203"/>
    </row>
    <row r="94" spans="1:14" s="211" customFormat="1" ht="15.75" thickBot="1" x14ac:dyDescent="0.3">
      <c r="A94" s="261" t="s">
        <v>249</v>
      </c>
      <c r="B94" s="262"/>
      <c r="C94" s="262"/>
      <c r="D94" s="262"/>
      <c r="E94" s="262"/>
      <c r="F94" s="175"/>
      <c r="G94" s="203"/>
      <c r="H94" s="203"/>
    </row>
    <row r="95" spans="1:14" s="210" customFormat="1" ht="15.75" thickBot="1" x14ac:dyDescent="0.3">
      <c r="A95" s="176"/>
      <c r="B95" s="177"/>
      <c r="C95" s="177"/>
      <c r="D95" s="178"/>
      <c r="E95" s="179"/>
      <c r="F95" s="180"/>
      <c r="G95" s="209"/>
      <c r="H95" s="209"/>
    </row>
    <row r="96" spans="1:14" s="211" customFormat="1" x14ac:dyDescent="0.25">
      <c r="A96" s="128">
        <v>4</v>
      </c>
      <c r="B96" s="250" t="s">
        <v>75</v>
      </c>
      <c r="C96" s="251"/>
      <c r="D96" s="251"/>
      <c r="E96" s="251"/>
      <c r="F96" s="252"/>
      <c r="G96" s="203"/>
      <c r="H96" s="203"/>
    </row>
    <row r="97" spans="1:14" s="211" customFormat="1" ht="22.5" x14ac:dyDescent="0.25">
      <c r="A97" s="132">
        <v>4.01</v>
      </c>
      <c r="B97" s="137" t="s">
        <v>145</v>
      </c>
      <c r="C97" s="134" t="s">
        <v>53</v>
      </c>
      <c r="D97" s="131">
        <v>4</v>
      </c>
      <c r="E97" s="172"/>
      <c r="F97" s="161"/>
      <c r="G97" s="203"/>
      <c r="H97" s="203"/>
    </row>
    <row r="98" spans="1:14" s="211" customFormat="1" ht="33.75" x14ac:dyDescent="0.25">
      <c r="A98" s="132">
        <v>4.0199999999999996</v>
      </c>
      <c r="B98" s="137" t="s">
        <v>271</v>
      </c>
      <c r="C98" s="134" t="s">
        <v>52</v>
      </c>
      <c r="D98" s="131">
        <v>62.58</v>
      </c>
      <c r="E98" s="172"/>
      <c r="F98" s="161"/>
      <c r="G98" s="203"/>
      <c r="H98" s="203"/>
    </row>
    <row r="99" spans="1:14" s="211" customFormat="1" ht="22.5" x14ac:dyDescent="0.25">
      <c r="A99" s="132">
        <v>4.03</v>
      </c>
      <c r="B99" s="135" t="s">
        <v>264</v>
      </c>
      <c r="C99" s="134" t="s">
        <v>52</v>
      </c>
      <c r="D99" s="131">
        <v>502</v>
      </c>
      <c r="E99" s="172"/>
      <c r="F99" s="161"/>
      <c r="G99" s="203"/>
      <c r="H99" s="203"/>
    </row>
    <row r="100" spans="1:14" s="211" customFormat="1" ht="24" customHeight="1" x14ac:dyDescent="0.25">
      <c r="A100" s="132">
        <v>4.04</v>
      </c>
      <c r="B100" s="137" t="s">
        <v>265</v>
      </c>
      <c r="C100" s="134" t="s">
        <v>52</v>
      </c>
      <c r="D100" s="131">
        <v>10</v>
      </c>
      <c r="E100" s="172"/>
      <c r="F100" s="161"/>
      <c r="G100" s="203"/>
      <c r="H100" s="203"/>
    </row>
    <row r="101" spans="1:14" s="211" customFormat="1" ht="24" customHeight="1" x14ac:dyDescent="0.25">
      <c r="A101" s="132">
        <v>4.05</v>
      </c>
      <c r="B101" s="137" t="s">
        <v>261</v>
      </c>
      <c r="C101" s="405" t="s">
        <v>360</v>
      </c>
      <c r="D101" s="406">
        <v>37.5</v>
      </c>
      <c r="E101" s="172"/>
      <c r="F101" s="161"/>
      <c r="G101" s="203"/>
      <c r="H101" s="203"/>
    </row>
    <row r="102" spans="1:14" s="211" customFormat="1" ht="22.5" x14ac:dyDescent="0.25">
      <c r="A102" s="132">
        <v>4.0599999999999996</v>
      </c>
      <c r="B102" s="135" t="s">
        <v>257</v>
      </c>
      <c r="C102" s="134" t="s">
        <v>47</v>
      </c>
      <c r="D102" s="131">
        <v>24</v>
      </c>
      <c r="E102" s="172"/>
      <c r="F102" s="161"/>
      <c r="G102" s="203"/>
      <c r="H102" s="203"/>
    </row>
    <row r="103" spans="1:14" s="211" customFormat="1" ht="15.75" thickBot="1" x14ac:dyDescent="0.3">
      <c r="A103" s="256" t="s">
        <v>76</v>
      </c>
      <c r="B103" s="257"/>
      <c r="C103" s="257"/>
      <c r="D103" s="257"/>
      <c r="E103" s="257"/>
      <c r="F103" s="170"/>
      <c r="G103" s="203"/>
      <c r="H103" s="203"/>
    </row>
    <row r="104" spans="1:14" s="212" customFormat="1" x14ac:dyDescent="0.25">
      <c r="A104" s="163"/>
      <c r="B104" s="164"/>
      <c r="C104" s="164"/>
      <c r="D104" s="165"/>
      <c r="E104" s="166"/>
      <c r="F104" s="167"/>
      <c r="G104" s="209"/>
      <c r="H104" s="209"/>
    </row>
    <row r="105" spans="1:14" s="220" customFormat="1" ht="15" customHeight="1" x14ac:dyDescent="0.25">
      <c r="A105" s="258" t="s">
        <v>350</v>
      </c>
      <c r="B105" s="259"/>
      <c r="C105" s="259"/>
      <c r="D105" s="259"/>
      <c r="E105" s="260"/>
      <c r="F105" s="181"/>
      <c r="G105" s="209"/>
      <c r="H105" s="209"/>
      <c r="I105" s="210"/>
      <c r="J105" s="210"/>
      <c r="K105" s="210"/>
      <c r="L105" s="210"/>
      <c r="M105" s="210"/>
      <c r="N105" s="210"/>
    </row>
    <row r="106" spans="1:14" s="220" customFormat="1" ht="15" customHeight="1" x14ac:dyDescent="0.25">
      <c r="A106" s="240" t="s">
        <v>351</v>
      </c>
      <c r="B106" s="241"/>
      <c r="C106" s="241"/>
      <c r="D106" s="241"/>
      <c r="E106" s="242"/>
      <c r="F106" s="182"/>
      <c r="G106" s="209"/>
      <c r="H106" s="209"/>
      <c r="I106" s="210"/>
      <c r="J106" s="210"/>
      <c r="K106" s="210"/>
      <c r="L106" s="210"/>
      <c r="M106" s="210"/>
      <c r="N106" s="210"/>
    </row>
    <row r="107" spans="1:14" s="220" customFormat="1" ht="15" customHeight="1" thickBot="1" x14ac:dyDescent="0.3">
      <c r="A107" s="253" t="s">
        <v>359</v>
      </c>
      <c r="B107" s="254"/>
      <c r="C107" s="254"/>
      <c r="D107" s="254"/>
      <c r="E107" s="255"/>
      <c r="F107" s="182"/>
      <c r="G107" s="209"/>
      <c r="H107" s="209"/>
      <c r="I107" s="210"/>
      <c r="J107" s="210"/>
      <c r="K107" s="210"/>
      <c r="L107" s="210"/>
      <c r="M107" s="210"/>
      <c r="N107" s="210"/>
    </row>
    <row r="108" spans="1:14" s="220" customFormat="1" ht="14.25" customHeight="1" thickBot="1" x14ac:dyDescent="0.3">
      <c r="A108" s="269" t="s">
        <v>352</v>
      </c>
      <c r="B108" s="270"/>
      <c r="C108" s="270"/>
      <c r="D108" s="270"/>
      <c r="E108" s="271"/>
      <c r="F108" s="183"/>
      <c r="G108" s="209"/>
      <c r="H108" s="209"/>
      <c r="I108" s="210"/>
      <c r="J108" s="210"/>
      <c r="K108" s="210"/>
      <c r="L108" s="210"/>
      <c r="M108" s="210"/>
      <c r="N108" s="210"/>
    </row>
    <row r="109" spans="1:14" s="210" customFormat="1" ht="16.5" thickTop="1" thickBot="1" x14ac:dyDescent="0.3">
      <c r="A109" s="184"/>
      <c r="B109" s="184"/>
      <c r="C109" s="184"/>
      <c r="D109" s="185"/>
      <c r="E109" s="186"/>
      <c r="F109" s="187"/>
      <c r="G109" s="212"/>
      <c r="H109" s="212"/>
    </row>
    <row r="110" spans="1:14" ht="16.5" thickTop="1" thickBot="1" x14ac:dyDescent="0.3">
      <c r="A110" s="140">
        <v>5</v>
      </c>
      <c r="B110" s="274" t="s">
        <v>0</v>
      </c>
      <c r="C110" s="275"/>
      <c r="D110" s="275"/>
      <c r="E110" s="275"/>
      <c r="F110" s="275"/>
    </row>
    <row r="111" spans="1:14" ht="16.5" thickTop="1" thickBot="1" x14ac:dyDescent="0.3">
      <c r="A111" s="140" t="s">
        <v>4</v>
      </c>
      <c r="B111" s="141" t="s">
        <v>5</v>
      </c>
      <c r="C111" s="141" t="s">
        <v>6</v>
      </c>
      <c r="D111" s="142" t="s">
        <v>7</v>
      </c>
      <c r="E111" s="143" t="s">
        <v>8</v>
      </c>
      <c r="F111" s="144" t="s">
        <v>9</v>
      </c>
    </row>
    <row r="112" spans="1:14" s="211" customFormat="1" ht="15.75" thickTop="1" x14ac:dyDescent="0.25">
      <c r="A112" s="145">
        <v>5.01</v>
      </c>
      <c r="B112" s="146" t="s">
        <v>137</v>
      </c>
      <c r="C112" s="147" t="str">
        <f>+C28</f>
        <v>ML</v>
      </c>
      <c r="D112" s="148">
        <v>360</v>
      </c>
      <c r="E112" s="188"/>
      <c r="F112" s="188"/>
      <c r="G112" s="203"/>
      <c r="H112" s="203"/>
    </row>
    <row r="113" spans="1:9" s="211" customFormat="1" x14ac:dyDescent="0.25">
      <c r="A113" s="149">
        <v>5.0199999999999996</v>
      </c>
      <c r="B113" s="137" t="s">
        <v>250</v>
      </c>
      <c r="C113" s="134" t="str">
        <f>+C29</f>
        <v>ML</v>
      </c>
      <c r="D113" s="131">
        <v>8040</v>
      </c>
      <c r="E113" s="189"/>
      <c r="F113" s="189"/>
      <c r="G113" s="203"/>
      <c r="H113" s="221"/>
    </row>
    <row r="114" spans="1:9" s="211" customFormat="1" x14ac:dyDescent="0.25">
      <c r="A114" s="149">
        <v>5.03</v>
      </c>
      <c r="B114" s="137" t="s">
        <v>160</v>
      </c>
      <c r="C114" s="134" t="str">
        <f>+C29</f>
        <v>ML</v>
      </c>
      <c r="D114" s="131">
        <v>7320</v>
      </c>
      <c r="E114" s="160"/>
      <c r="F114" s="189"/>
      <c r="G114" s="203"/>
      <c r="H114" s="203"/>
    </row>
    <row r="115" spans="1:9" s="211" customFormat="1" x14ac:dyDescent="0.25">
      <c r="A115" s="149">
        <v>5.04</v>
      </c>
      <c r="B115" s="137" t="s">
        <v>251</v>
      </c>
      <c r="C115" s="134" t="str">
        <f>+C30</f>
        <v>ML</v>
      </c>
      <c r="D115" s="131">
        <v>920</v>
      </c>
      <c r="E115" s="160"/>
      <c r="F115" s="189"/>
      <c r="G115" s="203"/>
      <c r="H115" s="203"/>
      <c r="I115" s="222"/>
    </row>
    <row r="116" spans="1:9" s="211" customFormat="1" x14ac:dyDescent="0.25">
      <c r="A116" s="149">
        <v>5.05</v>
      </c>
      <c r="B116" s="137" t="s">
        <v>233</v>
      </c>
      <c r="C116" s="134" t="str">
        <f>+C30</f>
        <v>ML</v>
      </c>
      <c r="D116" s="131">
        <v>2000</v>
      </c>
      <c r="E116" s="189"/>
      <c r="F116" s="189"/>
      <c r="G116" s="203"/>
      <c r="H116" s="203"/>
    </row>
    <row r="117" spans="1:9" s="211" customFormat="1" x14ac:dyDescent="0.25">
      <c r="A117" s="149">
        <v>5.0599999999999996</v>
      </c>
      <c r="B117" s="137" t="s">
        <v>252</v>
      </c>
      <c r="C117" s="134" t="s">
        <v>57</v>
      </c>
      <c r="D117" s="131">
        <v>220</v>
      </c>
      <c r="E117" s="189"/>
      <c r="F117" s="189"/>
      <c r="G117" s="203"/>
      <c r="H117" s="223"/>
    </row>
    <row r="118" spans="1:9" s="211" customFormat="1" x14ac:dyDescent="0.25">
      <c r="A118" s="149">
        <v>5.07</v>
      </c>
      <c r="B118" s="137" t="s">
        <v>234</v>
      </c>
      <c r="C118" s="134" t="str">
        <f t="shared" ref="C118:C133" si="0">+C31</f>
        <v>und</v>
      </c>
      <c r="D118" s="131">
        <v>11</v>
      </c>
      <c r="E118" s="189"/>
      <c r="F118" s="189"/>
      <c r="G118" s="203"/>
      <c r="H118" s="203"/>
    </row>
    <row r="119" spans="1:9" s="211" customFormat="1" x14ac:dyDescent="0.25">
      <c r="A119" s="149">
        <v>5.08</v>
      </c>
      <c r="B119" s="137" t="s">
        <v>235</v>
      </c>
      <c r="C119" s="134" t="str">
        <f t="shared" si="0"/>
        <v>und</v>
      </c>
      <c r="D119" s="131">
        <v>24</v>
      </c>
      <c r="E119" s="189"/>
      <c r="F119" s="189"/>
      <c r="G119" s="203"/>
      <c r="H119" s="203"/>
    </row>
    <row r="120" spans="1:9" s="211" customFormat="1" x14ac:dyDescent="0.25">
      <c r="A120" s="149">
        <v>5.09</v>
      </c>
      <c r="B120" s="137" t="s">
        <v>236</v>
      </c>
      <c r="C120" s="134" t="str">
        <f t="shared" si="0"/>
        <v>und</v>
      </c>
      <c r="D120" s="131">
        <v>66</v>
      </c>
      <c r="E120" s="189"/>
      <c r="F120" s="189"/>
      <c r="G120" s="203"/>
      <c r="H120" s="203"/>
    </row>
    <row r="121" spans="1:9" s="211" customFormat="1" ht="22.5" x14ac:dyDescent="0.25">
      <c r="A121" s="150">
        <v>5.0999999999999996</v>
      </c>
      <c r="B121" s="137" t="s">
        <v>237</v>
      </c>
      <c r="C121" s="134" t="str">
        <f t="shared" si="0"/>
        <v>und</v>
      </c>
      <c r="D121" s="131">
        <v>73</v>
      </c>
      <c r="E121" s="189"/>
      <c r="F121" s="189"/>
      <c r="G121" s="203"/>
      <c r="H121" s="203"/>
    </row>
    <row r="122" spans="1:9" s="211" customFormat="1" x14ac:dyDescent="0.25">
      <c r="A122" s="149">
        <v>5.1100000000000003</v>
      </c>
      <c r="B122" s="137" t="s">
        <v>238</v>
      </c>
      <c r="C122" s="134" t="str">
        <f t="shared" si="0"/>
        <v>und</v>
      </c>
      <c r="D122" s="131">
        <v>30</v>
      </c>
      <c r="E122" s="189"/>
      <c r="F122" s="189"/>
      <c r="G122" s="203"/>
      <c r="H122" s="203"/>
    </row>
    <row r="123" spans="1:9" s="211" customFormat="1" x14ac:dyDescent="0.25">
      <c r="A123" s="149">
        <v>5.12</v>
      </c>
      <c r="B123" s="137" t="s">
        <v>159</v>
      </c>
      <c r="C123" s="134" t="str">
        <f t="shared" si="0"/>
        <v>und</v>
      </c>
      <c r="D123" s="131">
        <v>14</v>
      </c>
      <c r="E123" s="189"/>
      <c r="F123" s="189"/>
      <c r="G123" s="203"/>
      <c r="H123" s="203"/>
    </row>
    <row r="124" spans="1:9" s="211" customFormat="1" x14ac:dyDescent="0.25">
      <c r="A124" s="149">
        <v>5.13</v>
      </c>
      <c r="B124" s="137" t="s">
        <v>239</v>
      </c>
      <c r="C124" s="134" t="str">
        <f t="shared" si="0"/>
        <v>und</v>
      </c>
      <c r="D124" s="131">
        <v>37</v>
      </c>
      <c r="E124" s="189"/>
      <c r="F124" s="189"/>
      <c r="G124" s="203"/>
      <c r="H124" s="203"/>
    </row>
    <row r="125" spans="1:9" s="211" customFormat="1" x14ac:dyDescent="0.25">
      <c r="A125" s="149">
        <v>5.14</v>
      </c>
      <c r="B125" s="137" t="s">
        <v>240</v>
      </c>
      <c r="C125" s="134" t="str">
        <f t="shared" si="0"/>
        <v>und</v>
      </c>
      <c r="D125" s="131">
        <v>50</v>
      </c>
      <c r="E125" s="189"/>
      <c r="F125" s="189"/>
      <c r="G125" s="203"/>
      <c r="H125" s="203"/>
    </row>
    <row r="126" spans="1:9" s="211" customFormat="1" x14ac:dyDescent="0.25">
      <c r="A126" s="149">
        <v>5.15</v>
      </c>
      <c r="B126" s="137" t="s">
        <v>241</v>
      </c>
      <c r="C126" s="134" t="str">
        <f t="shared" si="0"/>
        <v>und</v>
      </c>
      <c r="D126" s="131">
        <v>17</v>
      </c>
      <c r="E126" s="189"/>
      <c r="F126" s="189"/>
      <c r="G126" s="203"/>
      <c r="H126" s="203"/>
    </row>
    <row r="127" spans="1:9" s="211" customFormat="1" x14ac:dyDescent="0.25">
      <c r="A127" s="149">
        <v>5.16</v>
      </c>
      <c r="B127" s="137" t="s">
        <v>242</v>
      </c>
      <c r="C127" s="134" t="str">
        <f t="shared" si="0"/>
        <v>und</v>
      </c>
      <c r="D127" s="131">
        <v>8</v>
      </c>
      <c r="E127" s="189"/>
      <c r="F127" s="189"/>
      <c r="G127" s="203"/>
      <c r="H127" s="203"/>
    </row>
    <row r="128" spans="1:9" s="211" customFormat="1" x14ac:dyDescent="0.25">
      <c r="A128" s="149">
        <v>5.17</v>
      </c>
      <c r="B128" s="137" t="s">
        <v>243</v>
      </c>
      <c r="C128" s="134" t="str">
        <f t="shared" si="0"/>
        <v>und</v>
      </c>
      <c r="D128" s="131">
        <v>14</v>
      </c>
      <c r="E128" s="189"/>
      <c r="F128" s="189"/>
      <c r="G128" s="203"/>
      <c r="H128" s="203"/>
    </row>
    <row r="129" spans="1:8" s="211" customFormat="1" x14ac:dyDescent="0.25">
      <c r="A129" s="149">
        <v>5.18</v>
      </c>
      <c r="B129" s="137" t="s">
        <v>144</v>
      </c>
      <c r="C129" s="134" t="str">
        <f t="shared" si="0"/>
        <v>und</v>
      </c>
      <c r="D129" s="131">
        <v>8</v>
      </c>
      <c r="E129" s="189"/>
      <c r="F129" s="189"/>
      <c r="G129" s="203"/>
      <c r="H129" s="203"/>
    </row>
    <row r="130" spans="1:8" s="211" customFormat="1" x14ac:dyDescent="0.25">
      <c r="A130" s="149">
        <v>5.19</v>
      </c>
      <c r="B130" s="137" t="s">
        <v>244</v>
      </c>
      <c r="C130" s="134" t="str">
        <f t="shared" si="0"/>
        <v>und</v>
      </c>
      <c r="D130" s="131">
        <v>2</v>
      </c>
      <c r="E130" s="189"/>
      <c r="F130" s="189"/>
      <c r="G130" s="203"/>
      <c r="H130" s="203"/>
    </row>
    <row r="131" spans="1:8" s="211" customFormat="1" x14ac:dyDescent="0.25">
      <c r="A131" s="149">
        <v>5.2</v>
      </c>
      <c r="B131" s="137" t="s">
        <v>341</v>
      </c>
      <c r="C131" s="134" t="str">
        <f t="shared" si="0"/>
        <v>und</v>
      </c>
      <c r="D131" s="131">
        <v>27</v>
      </c>
      <c r="E131" s="189"/>
      <c r="F131" s="189"/>
      <c r="G131" s="203"/>
      <c r="H131" s="203"/>
    </row>
    <row r="132" spans="1:8" s="211" customFormat="1" x14ac:dyDescent="0.25">
      <c r="A132" s="149">
        <v>5.21</v>
      </c>
      <c r="B132" s="137" t="s">
        <v>245</v>
      </c>
      <c r="C132" s="134" t="str">
        <f t="shared" si="0"/>
        <v>und</v>
      </c>
      <c r="D132" s="131">
        <v>2</v>
      </c>
      <c r="E132" s="189"/>
      <c r="F132" s="189"/>
      <c r="G132" s="203"/>
      <c r="H132" s="203"/>
    </row>
    <row r="133" spans="1:8" s="211" customFormat="1" x14ac:dyDescent="0.25">
      <c r="A133" s="149">
        <v>5.22</v>
      </c>
      <c r="B133" s="137" t="s">
        <v>246</v>
      </c>
      <c r="C133" s="134" t="str">
        <f t="shared" si="0"/>
        <v>und</v>
      </c>
      <c r="D133" s="131">
        <v>17</v>
      </c>
      <c r="E133" s="189"/>
      <c r="F133" s="189"/>
      <c r="G133" s="203"/>
      <c r="H133" s="203"/>
    </row>
    <row r="134" spans="1:8" s="211" customFormat="1" x14ac:dyDescent="0.25">
      <c r="A134" s="149">
        <v>5.23</v>
      </c>
      <c r="B134" s="137" t="s">
        <v>276</v>
      </c>
      <c r="C134" s="134" t="str">
        <f>+C48</f>
        <v>ml</v>
      </c>
      <c r="D134" s="131">
        <v>68</v>
      </c>
      <c r="E134" s="189"/>
      <c r="F134" s="189"/>
      <c r="G134" s="203"/>
      <c r="H134" s="203"/>
    </row>
    <row r="135" spans="1:8" s="211" customFormat="1" x14ac:dyDescent="0.25">
      <c r="A135" s="149">
        <v>5.2399999999999904</v>
      </c>
      <c r="B135" s="137" t="s">
        <v>340</v>
      </c>
      <c r="C135" s="134" t="str">
        <f>+C49</f>
        <v>und</v>
      </c>
      <c r="D135" s="131">
        <v>3</v>
      </c>
      <c r="E135" s="189"/>
      <c r="F135" s="189"/>
      <c r="G135" s="203"/>
      <c r="H135" s="203"/>
    </row>
    <row r="136" spans="1:8" s="224" customFormat="1" x14ac:dyDescent="0.25">
      <c r="A136" s="149">
        <v>5.2499999999999902</v>
      </c>
      <c r="B136" s="125" t="s">
        <v>338</v>
      </c>
      <c r="C136" s="130" t="str">
        <f>+C52</f>
        <v>und</v>
      </c>
      <c r="D136" s="151">
        <v>7</v>
      </c>
      <c r="E136" s="190"/>
      <c r="F136" s="190"/>
      <c r="G136" s="203"/>
      <c r="H136" s="203"/>
    </row>
    <row r="137" spans="1:8" s="211" customFormat="1" x14ac:dyDescent="0.25">
      <c r="A137" s="149">
        <v>5.25999999999999</v>
      </c>
      <c r="B137" s="137" t="s">
        <v>339</v>
      </c>
      <c r="C137" s="134" t="str">
        <f t="shared" ref="C137:C140" si="1">+C54</f>
        <v>und</v>
      </c>
      <c r="D137" s="131">
        <v>14</v>
      </c>
      <c r="E137" s="172"/>
      <c r="F137" s="189"/>
      <c r="G137" s="203"/>
      <c r="H137" s="203"/>
    </row>
    <row r="138" spans="1:8" s="211" customFormat="1" x14ac:dyDescent="0.25">
      <c r="A138" s="149">
        <v>5.2699999999999898</v>
      </c>
      <c r="B138" s="137" t="s">
        <v>326</v>
      </c>
      <c r="C138" s="134" t="str">
        <f t="shared" si="1"/>
        <v>und</v>
      </c>
      <c r="D138" s="131">
        <v>14</v>
      </c>
      <c r="E138" s="172"/>
      <c r="F138" s="189"/>
      <c r="G138" s="203"/>
      <c r="H138" s="203"/>
    </row>
    <row r="139" spans="1:8" s="211" customFormat="1" x14ac:dyDescent="0.25">
      <c r="A139" s="149">
        <v>5.2799999999999896</v>
      </c>
      <c r="B139" s="137" t="s">
        <v>327</v>
      </c>
      <c r="C139" s="134" t="str">
        <f t="shared" si="1"/>
        <v>und</v>
      </c>
      <c r="D139" s="131">
        <v>14</v>
      </c>
      <c r="E139" s="172"/>
      <c r="F139" s="189"/>
      <c r="G139" s="203"/>
      <c r="H139" s="203"/>
    </row>
    <row r="140" spans="1:8" s="224" customFormat="1" ht="33.75" x14ac:dyDescent="0.25">
      <c r="A140" s="149">
        <v>5.2899999999999903</v>
      </c>
      <c r="B140" s="135" t="s">
        <v>273</v>
      </c>
      <c r="C140" s="130" t="str">
        <f t="shared" si="1"/>
        <v>und</v>
      </c>
      <c r="D140" s="151">
        <v>42</v>
      </c>
      <c r="E140" s="191"/>
      <c r="F140" s="190"/>
      <c r="G140" s="203"/>
      <c r="H140" s="203"/>
    </row>
    <row r="141" spans="1:8" s="211" customFormat="1" x14ac:dyDescent="0.25">
      <c r="A141" s="150">
        <v>5.2999999999999901</v>
      </c>
      <c r="B141" s="137" t="s">
        <v>247</v>
      </c>
      <c r="C141" s="134" t="str">
        <f>+C59</f>
        <v>und</v>
      </c>
      <c r="D141" s="131">
        <v>14</v>
      </c>
      <c r="E141" s="172"/>
      <c r="F141" s="189"/>
      <c r="G141" s="203"/>
      <c r="H141" s="203"/>
    </row>
    <row r="142" spans="1:8" s="211" customFormat="1" x14ac:dyDescent="0.25">
      <c r="A142" s="149">
        <v>5.3099999999999898</v>
      </c>
      <c r="B142" s="137" t="s">
        <v>152</v>
      </c>
      <c r="C142" s="134" t="str">
        <f>+C63</f>
        <v>un</v>
      </c>
      <c r="D142" s="131">
        <v>5</v>
      </c>
      <c r="E142" s="172"/>
      <c r="F142" s="189"/>
      <c r="G142" s="203"/>
      <c r="H142" s="203"/>
    </row>
    <row r="143" spans="1:8" s="211" customFormat="1" x14ac:dyDescent="0.25">
      <c r="A143" s="149">
        <v>5.3199999999999896</v>
      </c>
      <c r="B143" s="137" t="s">
        <v>150</v>
      </c>
      <c r="C143" s="134" t="str">
        <f t="shared" ref="C143:C146" si="2">+C65</f>
        <v>un</v>
      </c>
      <c r="D143" s="131">
        <v>21</v>
      </c>
      <c r="E143" s="172"/>
      <c r="F143" s="189"/>
      <c r="G143" s="203"/>
      <c r="H143" s="203"/>
    </row>
    <row r="144" spans="1:8" s="211" customFormat="1" x14ac:dyDescent="0.25">
      <c r="A144" s="149">
        <v>5.3299999999999903</v>
      </c>
      <c r="B144" s="137" t="s">
        <v>149</v>
      </c>
      <c r="C144" s="134" t="str">
        <f t="shared" si="2"/>
        <v>un</v>
      </c>
      <c r="D144" s="131">
        <v>10</v>
      </c>
      <c r="E144" s="172"/>
      <c r="F144" s="189"/>
      <c r="G144" s="203"/>
      <c r="H144" s="203"/>
    </row>
    <row r="145" spans="1:8" s="211" customFormat="1" x14ac:dyDescent="0.25">
      <c r="A145" s="149">
        <v>5.3399999999999901</v>
      </c>
      <c r="B145" s="137" t="s">
        <v>277</v>
      </c>
      <c r="C145" s="134" t="str">
        <f t="shared" si="2"/>
        <v>m</v>
      </c>
      <c r="D145" s="131">
        <v>37</v>
      </c>
      <c r="E145" s="172"/>
      <c r="F145" s="189"/>
      <c r="G145" s="203"/>
      <c r="H145" s="203"/>
    </row>
    <row r="146" spans="1:8" s="211" customFormat="1" x14ac:dyDescent="0.25">
      <c r="A146" s="149">
        <v>5.3499999999999899</v>
      </c>
      <c r="B146" s="137" t="s">
        <v>148</v>
      </c>
      <c r="C146" s="134" t="str">
        <f t="shared" si="2"/>
        <v>un</v>
      </c>
      <c r="D146" s="131">
        <v>55</v>
      </c>
      <c r="E146" s="172"/>
      <c r="F146" s="189"/>
      <c r="G146" s="203"/>
      <c r="H146" s="203"/>
    </row>
    <row r="147" spans="1:8" s="211" customFormat="1" x14ac:dyDescent="0.25">
      <c r="A147" s="149">
        <v>5.3599999999999897</v>
      </c>
      <c r="B147" s="137" t="s">
        <v>334</v>
      </c>
      <c r="C147" s="134" t="str">
        <f>+C72</f>
        <v>und</v>
      </c>
      <c r="D147" s="131">
        <v>4</v>
      </c>
      <c r="E147" s="172"/>
      <c r="F147" s="189"/>
      <c r="G147" s="203"/>
      <c r="H147" s="203"/>
    </row>
    <row r="148" spans="1:8" s="211" customFormat="1" x14ac:dyDescent="0.25">
      <c r="A148" s="149">
        <v>5.3699999999999903</v>
      </c>
      <c r="B148" s="137" t="s">
        <v>335</v>
      </c>
      <c r="C148" s="134" t="str">
        <f t="shared" ref="C148:C152" si="3">+C74</f>
        <v>und</v>
      </c>
      <c r="D148" s="131">
        <v>19</v>
      </c>
      <c r="E148" s="172"/>
      <c r="F148" s="189"/>
      <c r="G148" s="203"/>
      <c r="H148" s="203"/>
    </row>
    <row r="149" spans="1:8" s="211" customFormat="1" x14ac:dyDescent="0.25">
      <c r="A149" s="149">
        <v>5.3799999999999901</v>
      </c>
      <c r="B149" s="137" t="s">
        <v>336</v>
      </c>
      <c r="C149" s="134" t="str">
        <f t="shared" si="3"/>
        <v>und</v>
      </c>
      <c r="D149" s="131">
        <v>8</v>
      </c>
      <c r="E149" s="172"/>
      <c r="F149" s="189"/>
      <c r="G149" s="203"/>
      <c r="H149" s="203"/>
    </row>
    <row r="150" spans="1:8" s="211" customFormat="1" x14ac:dyDescent="0.25">
      <c r="A150" s="149">
        <v>5.3899999999999899</v>
      </c>
      <c r="B150" s="137" t="s">
        <v>283</v>
      </c>
      <c r="C150" s="134" t="str">
        <f t="shared" si="3"/>
        <v>und</v>
      </c>
      <c r="D150" s="131">
        <v>49</v>
      </c>
      <c r="E150" s="172"/>
      <c r="F150" s="189"/>
      <c r="G150" s="203"/>
      <c r="H150" s="203"/>
    </row>
    <row r="151" spans="1:8" s="211" customFormat="1" x14ac:dyDescent="0.25">
      <c r="A151" s="150">
        <v>5.3999999999999897</v>
      </c>
      <c r="B151" s="137" t="s">
        <v>337</v>
      </c>
      <c r="C151" s="134" t="str">
        <f t="shared" si="3"/>
        <v>und</v>
      </c>
      <c r="D151" s="131">
        <v>118</v>
      </c>
      <c r="E151" s="172"/>
      <c r="F151" s="189"/>
      <c r="G151" s="203"/>
      <c r="H151" s="203"/>
    </row>
    <row r="152" spans="1:8" s="211" customFormat="1" x14ac:dyDescent="0.25">
      <c r="A152" s="149">
        <v>5.4099999999999904</v>
      </c>
      <c r="B152" s="137" t="s">
        <v>147</v>
      </c>
      <c r="C152" s="134" t="str">
        <f t="shared" si="3"/>
        <v>und</v>
      </c>
      <c r="D152" s="131">
        <v>4</v>
      </c>
      <c r="E152" s="172"/>
      <c r="F152" s="189"/>
      <c r="G152" s="203"/>
      <c r="H152" s="203"/>
    </row>
    <row r="153" spans="1:8" s="211" customFormat="1" x14ac:dyDescent="0.25">
      <c r="A153" s="150">
        <v>5.4199999999999902</v>
      </c>
      <c r="B153" s="137" t="s">
        <v>258</v>
      </c>
      <c r="C153" s="134" t="str">
        <f>+C79</f>
        <v>und</v>
      </c>
      <c r="D153" s="131">
        <v>4</v>
      </c>
      <c r="E153" s="172"/>
      <c r="F153" s="189"/>
      <c r="G153" s="203"/>
      <c r="H153" s="203"/>
    </row>
    <row r="154" spans="1:8" s="211" customFormat="1" x14ac:dyDescent="0.25">
      <c r="A154" s="149">
        <v>5.4299999999999899</v>
      </c>
      <c r="B154" s="137" t="s">
        <v>259</v>
      </c>
      <c r="C154" s="134" t="s">
        <v>1</v>
      </c>
      <c r="D154" s="131">
        <v>8</v>
      </c>
      <c r="E154" s="172"/>
      <c r="F154" s="189"/>
      <c r="G154" s="203"/>
      <c r="H154" s="203"/>
    </row>
    <row r="155" spans="1:8" s="211" customFormat="1" ht="22.5" x14ac:dyDescent="0.25">
      <c r="A155" s="150">
        <v>5.4399999999999897</v>
      </c>
      <c r="B155" s="137" t="s">
        <v>345</v>
      </c>
      <c r="C155" s="134" t="s">
        <v>1</v>
      </c>
      <c r="D155" s="131">
        <v>14</v>
      </c>
      <c r="E155" s="172"/>
      <c r="F155" s="189"/>
      <c r="G155" s="203"/>
      <c r="H155" s="203"/>
    </row>
    <row r="156" spans="1:8" s="216" customFormat="1" x14ac:dyDescent="0.25">
      <c r="A156" s="149">
        <v>5.4499999999999904</v>
      </c>
      <c r="B156" s="135" t="s">
        <v>278</v>
      </c>
      <c r="C156" s="134" t="s">
        <v>1</v>
      </c>
      <c r="D156" s="131">
        <v>5</v>
      </c>
      <c r="E156" s="172"/>
      <c r="F156" s="189"/>
      <c r="G156" s="215"/>
      <c r="H156" s="215"/>
    </row>
    <row r="157" spans="1:8" s="211" customFormat="1" ht="22.5" x14ac:dyDescent="0.25">
      <c r="A157" s="150">
        <v>5.4599999999999902</v>
      </c>
      <c r="B157" s="135" t="s">
        <v>322</v>
      </c>
      <c r="C157" s="134" t="s">
        <v>1</v>
      </c>
      <c r="D157" s="152">
        <v>16</v>
      </c>
      <c r="E157" s="172"/>
      <c r="F157" s="189"/>
      <c r="G157" s="203"/>
      <c r="H157" s="203"/>
    </row>
    <row r="158" spans="1:8" s="211" customFormat="1" ht="22.5" x14ac:dyDescent="0.25">
      <c r="A158" s="149">
        <v>5.46999999999999</v>
      </c>
      <c r="B158" s="135" t="s">
        <v>323</v>
      </c>
      <c r="C158" s="134" t="s">
        <v>1</v>
      </c>
      <c r="D158" s="152">
        <v>15</v>
      </c>
      <c r="E158" s="172"/>
      <c r="F158" s="189"/>
      <c r="G158" s="203"/>
      <c r="H158" s="203"/>
    </row>
    <row r="159" spans="1:8" s="216" customFormat="1" ht="22.5" x14ac:dyDescent="0.25">
      <c r="A159" s="150">
        <v>5.4799999999999898</v>
      </c>
      <c r="B159" s="135" t="s">
        <v>325</v>
      </c>
      <c r="C159" s="134" t="s">
        <v>1</v>
      </c>
      <c r="D159" s="152">
        <v>7</v>
      </c>
      <c r="E159" s="172"/>
      <c r="F159" s="189"/>
      <c r="G159" s="215"/>
      <c r="H159" s="215"/>
    </row>
    <row r="160" spans="1:8" s="211" customFormat="1" ht="45" x14ac:dyDescent="0.25">
      <c r="A160" s="149">
        <v>5.4899999999999904</v>
      </c>
      <c r="B160" s="135" t="s">
        <v>279</v>
      </c>
      <c r="C160" s="134" t="s">
        <v>3</v>
      </c>
      <c r="D160" s="152">
        <v>1</v>
      </c>
      <c r="E160" s="172"/>
      <c r="F160" s="189"/>
      <c r="G160" s="203"/>
      <c r="H160" s="203"/>
    </row>
    <row r="161" spans="1:14" s="211" customFormat="1" x14ac:dyDescent="0.25">
      <c r="A161" s="150">
        <v>5.4999999999999902</v>
      </c>
      <c r="B161" s="136" t="s">
        <v>275</v>
      </c>
      <c r="C161" s="134" t="s">
        <v>1</v>
      </c>
      <c r="D161" s="152">
        <v>10</v>
      </c>
      <c r="E161" s="172"/>
      <c r="F161" s="189"/>
      <c r="G161" s="203"/>
      <c r="H161" s="203"/>
    </row>
    <row r="162" spans="1:14" s="211" customFormat="1" x14ac:dyDescent="0.25">
      <c r="A162" s="149">
        <v>5.50999999999999</v>
      </c>
      <c r="B162" s="136" t="s">
        <v>280</v>
      </c>
      <c r="C162" s="134" t="s">
        <v>3</v>
      </c>
      <c r="D162" s="152">
        <v>4</v>
      </c>
      <c r="E162" s="172"/>
      <c r="F162" s="189"/>
      <c r="G162" s="203"/>
      <c r="H162" s="203"/>
    </row>
    <row r="163" spans="1:14" s="211" customFormat="1" ht="22.5" x14ac:dyDescent="0.25">
      <c r="A163" s="150">
        <v>5.5199999999999898</v>
      </c>
      <c r="B163" s="135" t="s">
        <v>281</v>
      </c>
      <c r="C163" s="134" t="s">
        <v>3</v>
      </c>
      <c r="D163" s="152">
        <v>9</v>
      </c>
      <c r="E163" s="172"/>
      <c r="F163" s="189"/>
      <c r="G163" s="203"/>
      <c r="H163" s="203"/>
    </row>
    <row r="164" spans="1:14" s="219" customFormat="1" ht="12" x14ac:dyDescent="0.25">
      <c r="A164" s="149">
        <v>5.5299999999999896</v>
      </c>
      <c r="B164" s="136" t="s">
        <v>151</v>
      </c>
      <c r="C164" s="134" t="s">
        <v>1</v>
      </c>
      <c r="D164" s="153">
        <v>1</v>
      </c>
      <c r="E164" s="160"/>
      <c r="F164" s="189"/>
      <c r="G164" s="218"/>
      <c r="H164" s="218"/>
    </row>
    <row r="165" spans="1:14" s="213" customFormat="1" ht="12" x14ac:dyDescent="0.25">
      <c r="A165" s="150">
        <v>5.5399999999999903</v>
      </c>
      <c r="B165" s="136" t="s">
        <v>118</v>
      </c>
      <c r="C165" s="134" t="s">
        <v>1</v>
      </c>
      <c r="D165" s="153">
        <v>3</v>
      </c>
      <c r="E165" s="160"/>
      <c r="F165" s="189"/>
      <c r="G165" s="217"/>
      <c r="H165" s="217"/>
    </row>
    <row r="166" spans="1:14" s="213" customFormat="1" ht="22.5" x14ac:dyDescent="0.25">
      <c r="A166" s="149">
        <v>5.5499999999999901</v>
      </c>
      <c r="B166" s="135" t="s">
        <v>331</v>
      </c>
      <c r="C166" s="134" t="s">
        <v>1</v>
      </c>
      <c r="D166" s="153">
        <v>16</v>
      </c>
      <c r="E166" s="160"/>
      <c r="F166" s="189"/>
      <c r="G166" s="217"/>
      <c r="H166" s="217"/>
    </row>
    <row r="167" spans="1:14" s="213" customFormat="1" ht="22.5" x14ac:dyDescent="0.25">
      <c r="A167" s="150">
        <v>5.5599999999999898</v>
      </c>
      <c r="B167" s="135" t="s">
        <v>332</v>
      </c>
      <c r="C167" s="134" t="s">
        <v>1</v>
      </c>
      <c r="D167" s="153">
        <v>11</v>
      </c>
      <c r="E167" s="160"/>
      <c r="F167" s="189"/>
      <c r="G167" s="217"/>
      <c r="H167" s="217"/>
    </row>
    <row r="168" spans="1:14" s="219" customFormat="1" ht="22.5" x14ac:dyDescent="0.25">
      <c r="A168" s="149">
        <v>5.5699999999999896</v>
      </c>
      <c r="B168" s="135" t="s">
        <v>333</v>
      </c>
      <c r="C168" s="134" t="s">
        <v>1</v>
      </c>
      <c r="D168" s="153">
        <v>4</v>
      </c>
      <c r="E168" s="160"/>
      <c r="F168" s="189"/>
    </row>
    <row r="169" spans="1:14" s="213" customFormat="1" ht="12" x14ac:dyDescent="0.25">
      <c r="A169" s="150">
        <v>5.5799999999999903</v>
      </c>
      <c r="B169" s="136" t="s">
        <v>146</v>
      </c>
      <c r="C169" s="134" t="s">
        <v>1</v>
      </c>
      <c r="D169" s="153">
        <v>4</v>
      </c>
      <c r="E169" s="160"/>
      <c r="F169" s="189"/>
      <c r="G169" s="217"/>
      <c r="H169" s="217"/>
    </row>
    <row r="170" spans="1:14" s="213" customFormat="1" x14ac:dyDescent="0.25">
      <c r="A170" s="149">
        <v>5.5899999999999901</v>
      </c>
      <c r="B170" s="137" t="s">
        <v>282</v>
      </c>
      <c r="C170" s="126" t="s">
        <v>1</v>
      </c>
      <c r="D170" s="131">
        <v>4</v>
      </c>
      <c r="E170" s="160"/>
      <c r="F170" s="189"/>
      <c r="G170" s="209"/>
      <c r="H170" s="209"/>
      <c r="I170" s="212"/>
      <c r="J170" s="212"/>
      <c r="K170" s="212"/>
      <c r="L170" s="212"/>
      <c r="M170" s="212"/>
      <c r="N170" s="212"/>
    </row>
    <row r="171" spans="1:14" s="213" customFormat="1" x14ac:dyDescent="0.25">
      <c r="A171" s="150">
        <v>5.5999999999999899</v>
      </c>
      <c r="B171" s="137" t="s">
        <v>330</v>
      </c>
      <c r="C171" s="126" t="s">
        <v>1</v>
      </c>
      <c r="D171" s="131">
        <v>8</v>
      </c>
      <c r="E171" s="160"/>
      <c r="F171" s="189"/>
      <c r="G171" s="209"/>
      <c r="H171" s="209"/>
      <c r="I171" s="212"/>
      <c r="J171" s="212"/>
      <c r="K171" s="212"/>
      <c r="L171" s="212"/>
      <c r="M171" s="212"/>
      <c r="N171" s="212"/>
    </row>
    <row r="172" spans="1:14" s="213" customFormat="1" x14ac:dyDescent="0.25">
      <c r="A172" s="149">
        <v>5.6099999999999897</v>
      </c>
      <c r="B172" s="137" t="s">
        <v>329</v>
      </c>
      <c r="C172" s="126" t="s">
        <v>1</v>
      </c>
      <c r="D172" s="131">
        <v>14</v>
      </c>
      <c r="E172" s="160"/>
      <c r="F172" s="189"/>
      <c r="G172" s="209"/>
      <c r="H172" s="209"/>
      <c r="I172" s="212"/>
      <c r="J172" s="212"/>
      <c r="K172" s="212"/>
      <c r="L172" s="212"/>
      <c r="M172" s="212"/>
      <c r="N172" s="212"/>
    </row>
    <row r="173" spans="1:14" s="211" customFormat="1" ht="22.5" x14ac:dyDescent="0.25">
      <c r="A173" s="150">
        <v>5.6199999999999903</v>
      </c>
      <c r="B173" s="135" t="s">
        <v>312</v>
      </c>
      <c r="C173" s="134" t="s">
        <v>3</v>
      </c>
      <c r="D173" s="131">
        <v>1</v>
      </c>
      <c r="E173" s="172"/>
      <c r="F173" s="189"/>
      <c r="G173" s="203"/>
      <c r="H173" s="203"/>
    </row>
    <row r="174" spans="1:14" s="211" customFormat="1" ht="15.75" thickBot="1" x14ac:dyDescent="0.3">
      <c r="A174" s="154">
        <v>5.63</v>
      </c>
      <c r="B174" s="155" t="s">
        <v>342</v>
      </c>
      <c r="C174" s="156" t="s">
        <v>47</v>
      </c>
      <c r="D174" s="157">
        <v>18</v>
      </c>
      <c r="E174" s="192"/>
      <c r="F174" s="193"/>
      <c r="G174" s="203"/>
      <c r="H174" s="203"/>
    </row>
    <row r="175" spans="1:14" ht="15.75" thickTop="1" x14ac:dyDescent="0.25">
      <c r="A175" s="194"/>
      <c r="B175" s="195"/>
      <c r="C175" s="196"/>
      <c r="D175" s="197"/>
      <c r="E175" s="198"/>
      <c r="F175" s="199"/>
    </row>
    <row r="176" spans="1:14" s="220" customFormat="1" ht="15" customHeight="1" x14ac:dyDescent="0.25">
      <c r="A176" s="272" t="s">
        <v>354</v>
      </c>
      <c r="B176" s="273"/>
      <c r="C176" s="273"/>
      <c r="D176" s="273"/>
      <c r="E176" s="273"/>
      <c r="F176" s="181"/>
      <c r="G176" s="203"/>
      <c r="H176" s="209"/>
      <c r="I176" s="210"/>
      <c r="J176" s="210"/>
      <c r="K176" s="210"/>
      <c r="L176" s="210"/>
      <c r="M176" s="210"/>
      <c r="N176" s="210"/>
    </row>
    <row r="177" spans="1:14" s="220" customFormat="1" ht="15" customHeight="1" x14ac:dyDescent="0.25">
      <c r="A177" s="265" t="s">
        <v>355</v>
      </c>
      <c r="B177" s="266"/>
      <c r="C177" s="266"/>
      <c r="D177" s="266"/>
      <c r="E177" s="266"/>
      <c r="F177" s="169"/>
      <c r="G177" s="209"/>
      <c r="H177" s="209"/>
      <c r="I177" s="210"/>
      <c r="J177" s="210"/>
      <c r="K177" s="210"/>
      <c r="L177" s="210"/>
      <c r="M177" s="210"/>
      <c r="N177" s="210"/>
    </row>
    <row r="178" spans="1:14" s="220" customFormat="1" ht="15" customHeight="1" thickBot="1" x14ac:dyDescent="0.3">
      <c r="A178" s="267" t="s">
        <v>356</v>
      </c>
      <c r="B178" s="268"/>
      <c r="C178" s="268"/>
      <c r="D178" s="268"/>
      <c r="E178" s="268"/>
      <c r="F178" s="200"/>
      <c r="G178" s="209"/>
      <c r="H178" s="209"/>
      <c r="I178" s="210"/>
      <c r="J178" s="210"/>
      <c r="K178" s="210"/>
      <c r="L178" s="210"/>
      <c r="M178" s="210"/>
      <c r="N178" s="210"/>
    </row>
    <row r="179" spans="1:14" s="220" customFormat="1" ht="15" customHeight="1" thickTop="1" thickBot="1" x14ac:dyDescent="0.3">
      <c r="A179" s="158"/>
      <c r="B179" s="159"/>
      <c r="C179" s="159"/>
      <c r="D179" s="159"/>
      <c r="E179" s="159"/>
      <c r="F179" s="201"/>
      <c r="G179" s="209"/>
      <c r="H179" s="209"/>
      <c r="I179" s="210"/>
      <c r="J179" s="210"/>
      <c r="K179" s="210"/>
      <c r="L179" s="210"/>
      <c r="M179" s="210"/>
      <c r="N179" s="210"/>
    </row>
    <row r="180" spans="1:14" s="220" customFormat="1" ht="15" customHeight="1" thickTop="1" thickBot="1" x14ac:dyDescent="0.3">
      <c r="A180" s="263" t="s">
        <v>357</v>
      </c>
      <c r="B180" s="264"/>
      <c r="C180" s="264"/>
      <c r="D180" s="264"/>
      <c r="E180" s="264"/>
      <c r="F180" s="202"/>
      <c r="G180" s="209"/>
      <c r="H180" s="209"/>
      <c r="I180" s="210"/>
      <c r="J180" s="210"/>
      <c r="K180" s="210"/>
      <c r="L180" s="210"/>
      <c r="M180" s="210"/>
      <c r="N180" s="210"/>
    </row>
    <row r="181" spans="1:14" s="225" customFormat="1" ht="15.75" thickTop="1" x14ac:dyDescent="0.25">
      <c r="A181" s="226"/>
      <c r="C181" s="226"/>
      <c r="D181" s="227"/>
      <c r="E181" s="228"/>
      <c r="F181" s="229"/>
      <c r="G181" s="203"/>
      <c r="H181" s="203"/>
    </row>
    <row r="182" spans="1:14" s="225" customFormat="1" x14ac:dyDescent="0.25">
      <c r="A182" s="226"/>
      <c r="C182" s="226"/>
      <c r="D182" s="227"/>
      <c r="E182" s="228"/>
      <c r="F182" s="229"/>
      <c r="G182" s="203"/>
      <c r="H182" s="203"/>
    </row>
    <row r="187" spans="1:14" x14ac:dyDescent="0.25">
      <c r="A187" s="204"/>
    </row>
    <row r="188" spans="1:14" x14ac:dyDescent="0.25">
      <c r="A188" s="204"/>
    </row>
    <row r="189" spans="1:14" x14ac:dyDescent="0.25">
      <c r="A189" s="204"/>
    </row>
  </sheetData>
  <sheetProtection algorithmName="SHA-512" hashValue="c1y2HBrCA8gmR2nvFMRfsLa8Rl6Q3hRrs9bFqVEOvLGtqwYati05j4bChR+cBt687QQILos6H2E+gyN8j80YYw==" saltValue="MDGfaoIfr0XTTPQSUKjLfQ==" spinCount="100000" sheet="1" objects="1" scenarios="1"/>
  <mergeCells count="22">
    <mergeCell ref="A177:E177"/>
    <mergeCell ref="A178:E178"/>
    <mergeCell ref="A108:E108"/>
    <mergeCell ref="A176:E176"/>
    <mergeCell ref="A180:E180"/>
    <mergeCell ref="B110:F110"/>
    <mergeCell ref="A107:E107"/>
    <mergeCell ref="A103:E103"/>
    <mergeCell ref="A105:E105"/>
    <mergeCell ref="A25:E25"/>
    <mergeCell ref="A94:E94"/>
    <mergeCell ref="B96:F96"/>
    <mergeCell ref="B27:F27"/>
    <mergeCell ref="A1:F1"/>
    <mergeCell ref="A3:F3"/>
    <mergeCell ref="A5:F5"/>
    <mergeCell ref="B7:F7"/>
    <mergeCell ref="A106:E106"/>
    <mergeCell ref="A15:E15"/>
    <mergeCell ref="B6:F6"/>
    <mergeCell ref="A4:F4"/>
    <mergeCell ref="B17:F17"/>
  </mergeCells>
  <conditionalFormatting sqref="A15 A25">
    <cfRule type="cellIs" dxfId="2" priority="11" stopIfTrue="1" operator="equal">
      <formula>"ESCRIBA AQUÍ EL NOMBRE DEL CAPITULO"</formula>
    </cfRule>
  </conditionalFormatting>
  <conditionalFormatting sqref="F108 F178:F180">
    <cfRule type="expression" dxfId="1" priority="9" stopIfTrue="1">
      <formula>"&gt;G29"</formula>
    </cfRule>
    <cfRule type="expression" dxfId="0" priority="10" stopIfTrue="1">
      <formula>"&lt;G29"""</formula>
    </cfRule>
  </conditionalFormatting>
  <pageMargins left="0.57870370370370372" right="0.36458333333333331" top="0.75" bottom="0.75" header="0.3" footer="0.3"/>
  <pageSetup paperSize="9" scale="63" orientation="portrait" r:id="rId1"/>
  <rowBreaks count="2" manualBreakCount="2">
    <brk id="55" max="16383" man="1"/>
    <brk id="10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7"/>
  <sheetViews>
    <sheetView showGridLines="0" showWhiteSpace="0" view="pageBreakPreview" zoomScaleNormal="100" zoomScaleSheetLayoutView="100" workbookViewId="0">
      <selection activeCell="H275" sqref="H275"/>
    </sheetView>
  </sheetViews>
  <sheetFormatPr baseColWidth="10" defaultRowHeight="15" x14ac:dyDescent="0.25"/>
  <cols>
    <col min="7" max="7" width="10.42578125" customWidth="1"/>
  </cols>
  <sheetData>
    <row r="1" spans="1:7" s="1" customFormat="1" x14ac:dyDescent="0.25">
      <c r="A1" s="305" t="s">
        <v>10</v>
      </c>
      <c r="B1" s="306"/>
      <c r="C1" s="306"/>
      <c r="D1" s="306"/>
      <c r="E1" s="306"/>
      <c r="F1" s="306"/>
      <c r="G1" s="307"/>
    </row>
    <row r="2" spans="1:7" s="1" customFormat="1" ht="15" customHeight="1" x14ac:dyDescent="0.25">
      <c r="A2" s="308"/>
      <c r="B2" s="309"/>
      <c r="C2" s="309"/>
      <c r="D2" s="309"/>
      <c r="E2" s="309"/>
      <c r="F2" s="309"/>
      <c r="G2" s="310"/>
    </row>
    <row r="3" spans="1:7" s="1" customFormat="1" ht="15" customHeight="1" thickBot="1" x14ac:dyDescent="0.3">
      <c r="A3" s="311"/>
      <c r="B3" s="312"/>
      <c r="C3" s="312"/>
      <c r="D3" s="312"/>
      <c r="E3" s="312"/>
      <c r="F3" s="312"/>
      <c r="G3" s="313"/>
    </row>
    <row r="4" spans="1:7" ht="15.75" customHeight="1" thickBot="1" x14ac:dyDescent="0.3">
      <c r="A4" s="4"/>
      <c r="B4" s="5"/>
      <c r="C4" s="5"/>
      <c r="D4" s="5"/>
      <c r="E4" s="5"/>
      <c r="F4" s="5"/>
      <c r="G4" s="6"/>
    </row>
    <row r="5" spans="1:7" ht="15.75" thickBot="1" x14ac:dyDescent="0.3">
      <c r="A5" s="314" t="s">
        <v>66</v>
      </c>
      <c r="B5" s="315"/>
      <c r="C5" s="315"/>
      <c r="D5" s="315"/>
      <c r="E5" s="315"/>
      <c r="F5" s="315"/>
      <c r="G5" s="316"/>
    </row>
    <row r="6" spans="1:7" x14ac:dyDescent="0.25">
      <c r="A6" s="287" t="s">
        <v>54</v>
      </c>
      <c r="B6" s="288"/>
      <c r="C6" s="288"/>
      <c r="D6" s="288"/>
      <c r="E6" s="288"/>
      <c r="F6" s="288"/>
      <c r="G6" s="289"/>
    </row>
    <row r="7" spans="1:7" ht="15.75" thickBot="1" x14ac:dyDescent="0.3">
      <c r="A7" s="290"/>
      <c r="B7" s="291"/>
      <c r="C7" s="291"/>
      <c r="D7" s="291"/>
      <c r="E7" s="291"/>
      <c r="F7" s="291"/>
      <c r="G7" s="292"/>
    </row>
    <row r="8" spans="1:7" ht="15.75" thickBot="1" x14ac:dyDescent="0.3"/>
    <row r="9" spans="1:7" ht="15.75" thickBot="1" x14ac:dyDescent="0.3">
      <c r="A9" s="293" t="s">
        <v>11</v>
      </c>
      <c r="B9" s="294"/>
      <c r="C9" s="294"/>
      <c r="D9" s="294"/>
      <c r="E9" s="22" t="s">
        <v>6</v>
      </c>
      <c r="F9" s="317" t="s">
        <v>7</v>
      </c>
      <c r="G9" s="294"/>
    </row>
    <row r="10" spans="1:7" x14ac:dyDescent="0.25">
      <c r="A10" s="284" t="s">
        <v>86</v>
      </c>
      <c r="B10" s="284"/>
      <c r="C10" s="284"/>
      <c r="D10" s="284"/>
      <c r="E10" s="8" t="s">
        <v>1</v>
      </c>
      <c r="F10" s="286">
        <v>0</v>
      </c>
      <c r="G10" s="296"/>
    </row>
    <row r="11" spans="1:7" x14ac:dyDescent="0.25">
      <c r="A11" s="284" t="s">
        <v>87</v>
      </c>
      <c r="B11" s="284"/>
      <c r="C11" s="284"/>
      <c r="D11" s="284"/>
      <c r="E11" s="8" t="s">
        <v>1</v>
      </c>
      <c r="F11" s="286">
        <v>0</v>
      </c>
      <c r="G11" s="296"/>
    </row>
    <row r="12" spans="1:7" x14ac:dyDescent="0.25">
      <c r="A12" s="284" t="s">
        <v>88</v>
      </c>
      <c r="B12" s="284"/>
      <c r="C12" s="284"/>
      <c r="D12" s="284"/>
      <c r="E12" s="8" t="s">
        <v>1</v>
      </c>
      <c r="F12" s="286">
        <v>0</v>
      </c>
      <c r="G12" s="296"/>
    </row>
    <row r="13" spans="1:7" x14ac:dyDescent="0.25">
      <c r="A13" s="284" t="s">
        <v>89</v>
      </c>
      <c r="B13" s="284"/>
      <c r="C13" s="284"/>
      <c r="D13" s="284"/>
      <c r="E13" s="8" t="s">
        <v>1</v>
      </c>
      <c r="F13" s="286">
        <v>0</v>
      </c>
      <c r="G13" s="296"/>
    </row>
    <row r="14" spans="1:7" x14ac:dyDescent="0.25">
      <c r="A14" s="284" t="s">
        <v>90</v>
      </c>
      <c r="B14" s="284"/>
      <c r="C14" s="284"/>
      <c r="D14" s="284"/>
      <c r="E14" s="8" t="s">
        <v>1</v>
      </c>
      <c r="F14" s="286">
        <v>0</v>
      </c>
      <c r="G14" s="296"/>
    </row>
    <row r="15" spans="1:7" x14ac:dyDescent="0.25">
      <c r="A15" s="284" t="s">
        <v>91</v>
      </c>
      <c r="B15" s="284"/>
      <c r="C15" s="284"/>
      <c r="D15" s="284"/>
      <c r="E15" s="8" t="s">
        <v>1</v>
      </c>
      <c r="F15" s="286">
        <v>0</v>
      </c>
      <c r="G15" s="296"/>
    </row>
    <row r="16" spans="1:7" x14ac:dyDescent="0.25">
      <c r="A16" s="284" t="s">
        <v>67</v>
      </c>
      <c r="B16" s="284"/>
      <c r="C16" s="284"/>
      <c r="D16" s="284"/>
      <c r="E16" s="8" t="s">
        <v>1</v>
      </c>
      <c r="F16" s="286">
        <v>1</v>
      </c>
      <c r="G16" s="296"/>
    </row>
    <row r="17" spans="1:7" x14ac:dyDescent="0.25">
      <c r="A17" s="284" t="s">
        <v>68</v>
      </c>
      <c r="B17" s="284"/>
      <c r="C17" s="284"/>
      <c r="D17" s="284"/>
      <c r="E17" s="8" t="s">
        <v>1</v>
      </c>
      <c r="F17" s="286">
        <v>0</v>
      </c>
      <c r="G17" s="296"/>
    </row>
    <row r="18" spans="1:7" x14ac:dyDescent="0.25">
      <c r="A18" s="318"/>
      <c r="B18" s="318"/>
      <c r="C18" s="318"/>
      <c r="D18" s="318"/>
      <c r="E18" s="7"/>
      <c r="F18" s="7"/>
      <c r="G18" s="7"/>
    </row>
    <row r="19" spans="1:7" ht="15.75" thickBot="1" x14ac:dyDescent="0.3">
      <c r="A19" s="318"/>
      <c r="B19" s="318"/>
      <c r="C19" s="318"/>
      <c r="D19" s="318"/>
      <c r="E19" s="7"/>
      <c r="F19" s="7"/>
      <c r="G19" s="7"/>
    </row>
    <row r="20" spans="1:7" x14ac:dyDescent="0.25">
      <c r="A20" s="287" t="s">
        <v>112</v>
      </c>
      <c r="B20" s="288"/>
      <c r="C20" s="288"/>
      <c r="D20" s="288"/>
      <c r="E20" s="288"/>
      <c r="F20" s="288"/>
      <c r="G20" s="289"/>
    </row>
    <row r="21" spans="1:7" ht="15.75" thickBot="1" x14ac:dyDescent="0.3">
      <c r="A21" s="290"/>
      <c r="B21" s="291"/>
      <c r="C21" s="291"/>
      <c r="D21" s="291"/>
      <c r="E21" s="291"/>
      <c r="F21" s="291"/>
      <c r="G21" s="292"/>
    </row>
    <row r="22" spans="1:7" ht="15.75" thickBot="1" x14ac:dyDescent="0.3">
      <c r="A22" s="1"/>
      <c r="B22" s="1"/>
      <c r="C22" s="1"/>
      <c r="D22" s="1"/>
      <c r="E22" s="1"/>
      <c r="F22" s="1"/>
      <c r="G22" s="1"/>
    </row>
    <row r="23" spans="1:7" ht="15.75" thickBot="1" x14ac:dyDescent="0.3">
      <c r="A23" s="293" t="s">
        <v>11</v>
      </c>
      <c r="B23" s="294"/>
      <c r="C23" s="294"/>
      <c r="D23" s="294"/>
      <c r="E23" s="22" t="s">
        <v>6</v>
      </c>
      <c r="F23" s="294" t="s">
        <v>7</v>
      </c>
      <c r="G23" s="295"/>
    </row>
    <row r="24" spans="1:7" x14ac:dyDescent="0.25">
      <c r="A24" s="284" t="s">
        <v>86</v>
      </c>
      <c r="B24" s="284"/>
      <c r="C24" s="284"/>
      <c r="D24" s="284"/>
      <c r="E24" s="8" t="s">
        <v>1</v>
      </c>
      <c r="F24" s="319">
        <v>0</v>
      </c>
      <c r="G24" s="319"/>
    </row>
    <row r="25" spans="1:7" x14ac:dyDescent="0.25">
      <c r="A25" s="284" t="s">
        <v>87</v>
      </c>
      <c r="B25" s="284"/>
      <c r="C25" s="284"/>
      <c r="D25" s="284"/>
      <c r="E25" s="8" t="s">
        <v>1</v>
      </c>
      <c r="F25" s="296">
        <v>5</v>
      </c>
      <c r="G25" s="296"/>
    </row>
    <row r="26" spans="1:7" x14ac:dyDescent="0.25">
      <c r="A26" s="284" t="s">
        <v>88</v>
      </c>
      <c r="B26" s="284"/>
      <c r="C26" s="284"/>
      <c r="D26" s="284"/>
      <c r="E26" s="8" t="s">
        <v>1</v>
      </c>
      <c r="F26" s="296">
        <v>2</v>
      </c>
      <c r="G26" s="296"/>
    </row>
    <row r="27" spans="1:7" x14ac:dyDescent="0.25">
      <c r="A27" s="284" t="s">
        <v>89</v>
      </c>
      <c r="B27" s="284"/>
      <c r="C27" s="284"/>
      <c r="D27" s="284"/>
      <c r="E27" s="8" t="s">
        <v>1</v>
      </c>
      <c r="F27" s="296">
        <v>0</v>
      </c>
      <c r="G27" s="296"/>
    </row>
    <row r="28" spans="1:7" x14ac:dyDescent="0.25">
      <c r="A28" s="284" t="s">
        <v>90</v>
      </c>
      <c r="B28" s="284"/>
      <c r="C28" s="284"/>
      <c r="D28" s="284"/>
      <c r="E28" s="8" t="s">
        <v>1</v>
      </c>
      <c r="F28" s="296">
        <v>0</v>
      </c>
      <c r="G28" s="296"/>
    </row>
    <row r="29" spans="1:7" x14ac:dyDescent="0.25">
      <c r="A29" s="284" t="s">
        <v>91</v>
      </c>
      <c r="B29" s="284"/>
      <c r="C29" s="284"/>
      <c r="D29" s="284"/>
      <c r="E29" s="8" t="s">
        <v>1</v>
      </c>
      <c r="F29" s="296">
        <v>0</v>
      </c>
      <c r="G29" s="296"/>
    </row>
    <row r="30" spans="1:7" x14ac:dyDescent="0.25">
      <c r="A30" s="284" t="s">
        <v>67</v>
      </c>
      <c r="B30" s="284"/>
      <c r="C30" s="284"/>
      <c r="D30" s="284"/>
      <c r="E30" s="21" t="s">
        <v>1</v>
      </c>
      <c r="F30" s="296">
        <v>4</v>
      </c>
      <c r="G30" s="296"/>
    </row>
    <row r="31" spans="1:7" x14ac:dyDescent="0.25">
      <c r="A31" s="284" t="s">
        <v>68</v>
      </c>
      <c r="B31" s="284"/>
      <c r="C31" s="284"/>
      <c r="D31" s="284"/>
      <c r="E31" s="21" t="s">
        <v>1</v>
      </c>
      <c r="F31" s="296">
        <v>0</v>
      </c>
      <c r="G31" s="296"/>
    </row>
    <row r="33" spans="1:7" ht="15.75" thickBot="1" x14ac:dyDescent="0.3">
      <c r="A33" s="3"/>
      <c r="B33" s="3"/>
      <c r="C33" s="3"/>
      <c r="D33" s="3"/>
      <c r="E33" s="3"/>
      <c r="F33" s="3"/>
      <c r="G33" s="3"/>
    </row>
    <row r="34" spans="1:7" x14ac:dyDescent="0.25">
      <c r="A34" s="287" t="s">
        <v>113</v>
      </c>
      <c r="B34" s="288"/>
      <c r="C34" s="288"/>
      <c r="D34" s="288"/>
      <c r="E34" s="288"/>
      <c r="F34" s="288"/>
      <c r="G34" s="289"/>
    </row>
    <row r="35" spans="1:7" ht="15.75" thickBot="1" x14ac:dyDescent="0.3">
      <c r="A35" s="290"/>
      <c r="B35" s="291"/>
      <c r="C35" s="291"/>
      <c r="D35" s="291"/>
      <c r="E35" s="291"/>
      <c r="F35" s="291"/>
      <c r="G35" s="292"/>
    </row>
    <row r="36" spans="1:7" ht="15.75" thickBot="1" x14ac:dyDescent="0.3">
      <c r="A36" s="1"/>
      <c r="B36" s="1"/>
      <c r="C36" s="1"/>
      <c r="D36" s="1"/>
      <c r="E36" s="1"/>
      <c r="F36" s="1"/>
      <c r="G36" s="1"/>
    </row>
    <row r="37" spans="1:7" ht="15.75" thickBot="1" x14ac:dyDescent="0.3">
      <c r="A37" s="293" t="s">
        <v>11</v>
      </c>
      <c r="B37" s="294"/>
      <c r="C37" s="294"/>
      <c r="D37" s="294"/>
      <c r="E37" s="9" t="s">
        <v>6</v>
      </c>
      <c r="F37" s="294" t="s">
        <v>7</v>
      </c>
      <c r="G37" s="295"/>
    </row>
    <row r="38" spans="1:7" x14ac:dyDescent="0.25">
      <c r="A38" s="284" t="s">
        <v>86</v>
      </c>
      <c r="B38" s="284"/>
      <c r="C38" s="284"/>
      <c r="D38" s="284"/>
      <c r="E38" s="8" t="s">
        <v>1</v>
      </c>
      <c r="F38" s="296">
        <v>0</v>
      </c>
      <c r="G38" s="296"/>
    </row>
    <row r="39" spans="1:7" x14ac:dyDescent="0.25">
      <c r="A39" s="284" t="s">
        <v>87</v>
      </c>
      <c r="B39" s="284"/>
      <c r="C39" s="284"/>
      <c r="D39" s="284"/>
      <c r="E39" s="8" t="s">
        <v>1</v>
      </c>
      <c r="F39" s="296">
        <v>0</v>
      </c>
      <c r="G39" s="296"/>
    </row>
    <row r="40" spans="1:7" x14ac:dyDescent="0.25">
      <c r="A40" s="284" t="s">
        <v>88</v>
      </c>
      <c r="B40" s="284"/>
      <c r="C40" s="284"/>
      <c r="D40" s="284"/>
      <c r="E40" s="8" t="s">
        <v>1</v>
      </c>
      <c r="F40" s="296">
        <v>7</v>
      </c>
      <c r="G40" s="296"/>
    </row>
    <row r="41" spans="1:7" x14ac:dyDescent="0.25">
      <c r="A41" s="284" t="s">
        <v>89</v>
      </c>
      <c r="B41" s="284"/>
      <c r="C41" s="284"/>
      <c r="D41" s="284"/>
      <c r="E41" s="8" t="s">
        <v>1</v>
      </c>
      <c r="F41" s="296">
        <v>2</v>
      </c>
      <c r="G41" s="296"/>
    </row>
    <row r="42" spans="1:7" x14ac:dyDescent="0.25">
      <c r="A42" s="284" t="s">
        <v>90</v>
      </c>
      <c r="B42" s="284"/>
      <c r="C42" s="284"/>
      <c r="D42" s="284"/>
      <c r="E42" s="8" t="s">
        <v>1</v>
      </c>
      <c r="F42" s="296">
        <v>0</v>
      </c>
      <c r="G42" s="296"/>
    </row>
    <row r="43" spans="1:7" x14ac:dyDescent="0.25">
      <c r="A43" s="284" t="s">
        <v>91</v>
      </c>
      <c r="B43" s="284"/>
      <c r="C43" s="284"/>
      <c r="D43" s="284"/>
      <c r="E43" s="8" t="s">
        <v>1</v>
      </c>
      <c r="F43" s="296">
        <v>0</v>
      </c>
      <c r="G43" s="296"/>
    </row>
    <row r="44" spans="1:7" x14ac:dyDescent="0.25">
      <c r="A44" s="284" t="s">
        <v>67</v>
      </c>
      <c r="B44" s="284"/>
      <c r="C44" s="284"/>
      <c r="D44" s="284"/>
      <c r="E44" s="8" t="s">
        <v>1</v>
      </c>
      <c r="F44" s="296">
        <v>3</v>
      </c>
      <c r="G44" s="296"/>
    </row>
    <row r="45" spans="1:7" x14ac:dyDescent="0.25">
      <c r="A45" s="284" t="s">
        <v>68</v>
      </c>
      <c r="B45" s="284"/>
      <c r="C45" s="284"/>
      <c r="D45" s="284"/>
      <c r="E45" s="8" t="s">
        <v>1</v>
      </c>
      <c r="F45" s="296">
        <v>4</v>
      </c>
      <c r="G45" s="296"/>
    </row>
    <row r="47" spans="1:7" ht="15.75" thickBot="1" x14ac:dyDescent="0.3"/>
    <row r="48" spans="1:7" x14ac:dyDescent="0.25">
      <c r="A48" s="287" t="s">
        <v>14</v>
      </c>
      <c r="B48" s="288"/>
      <c r="C48" s="288"/>
      <c r="D48" s="288"/>
      <c r="E48" s="288"/>
      <c r="F48" s="288"/>
      <c r="G48" s="289"/>
    </row>
    <row r="49" spans="1:7" ht="15.75" thickBot="1" x14ac:dyDescent="0.3">
      <c r="A49" s="290"/>
      <c r="B49" s="291"/>
      <c r="C49" s="291"/>
      <c r="D49" s="291"/>
      <c r="E49" s="291"/>
      <c r="F49" s="291"/>
      <c r="G49" s="292"/>
    </row>
    <row r="50" spans="1:7" ht="15.75" thickBot="1" x14ac:dyDescent="0.3">
      <c r="A50" s="1"/>
      <c r="B50" s="1"/>
      <c r="C50" s="1"/>
      <c r="D50" s="1"/>
      <c r="E50" s="1"/>
      <c r="F50" s="1"/>
      <c r="G50" s="1"/>
    </row>
    <row r="51" spans="1:7" ht="15.75" thickBot="1" x14ac:dyDescent="0.3">
      <c r="A51" s="293" t="s">
        <v>11</v>
      </c>
      <c r="B51" s="294"/>
      <c r="C51" s="294"/>
      <c r="D51" s="294"/>
      <c r="E51" s="9" t="s">
        <v>6</v>
      </c>
      <c r="F51" s="294" t="s">
        <v>7</v>
      </c>
      <c r="G51" s="295"/>
    </row>
    <row r="52" spans="1:7" x14ac:dyDescent="0.25">
      <c r="A52" s="284" t="s">
        <v>77</v>
      </c>
      <c r="B52" s="284"/>
      <c r="C52" s="284"/>
      <c r="D52" s="284"/>
      <c r="E52" s="8" t="s">
        <v>1</v>
      </c>
      <c r="F52" s="303">
        <v>3</v>
      </c>
      <c r="G52" s="304"/>
    </row>
    <row r="53" spans="1:7" x14ac:dyDescent="0.25">
      <c r="A53" s="284" t="s">
        <v>78</v>
      </c>
      <c r="B53" s="284"/>
      <c r="C53" s="284"/>
      <c r="D53" s="284"/>
      <c r="E53" s="8" t="s">
        <v>1</v>
      </c>
      <c r="F53" s="285">
        <v>2</v>
      </c>
      <c r="G53" s="286"/>
    </row>
    <row r="54" spans="1:7" x14ac:dyDescent="0.25">
      <c r="A54" s="284" t="s">
        <v>79</v>
      </c>
      <c r="B54" s="284"/>
      <c r="C54" s="284"/>
      <c r="D54" s="284"/>
      <c r="E54" s="8" t="s">
        <v>1</v>
      </c>
      <c r="F54" s="285">
        <v>2</v>
      </c>
      <c r="G54" s="286"/>
    </row>
    <row r="55" spans="1:7" x14ac:dyDescent="0.25">
      <c r="A55" s="284" t="s">
        <v>80</v>
      </c>
      <c r="B55" s="284"/>
      <c r="C55" s="284"/>
      <c r="D55" s="284"/>
      <c r="E55" s="8" t="s">
        <v>1</v>
      </c>
      <c r="F55" s="285">
        <v>0</v>
      </c>
      <c r="G55" s="286"/>
    </row>
    <row r="56" spans="1:7" x14ac:dyDescent="0.25">
      <c r="A56" s="284" t="s">
        <v>27</v>
      </c>
      <c r="B56" s="284"/>
      <c r="C56" s="284"/>
      <c r="D56" s="284"/>
      <c r="E56" s="8" t="s">
        <v>1</v>
      </c>
      <c r="F56" s="285">
        <v>2</v>
      </c>
      <c r="G56" s="286"/>
    </row>
    <row r="57" spans="1:7" x14ac:dyDescent="0.25">
      <c r="A57" s="284" t="s">
        <v>28</v>
      </c>
      <c r="B57" s="284"/>
      <c r="C57" s="284"/>
      <c r="D57" s="284"/>
      <c r="E57" s="8" t="s">
        <v>1</v>
      </c>
      <c r="F57" s="285">
        <v>2</v>
      </c>
      <c r="G57" s="286"/>
    </row>
    <row r="58" spans="1:7" x14ac:dyDescent="0.25">
      <c r="A58" s="284" t="s">
        <v>67</v>
      </c>
      <c r="B58" s="284"/>
      <c r="C58" s="284"/>
      <c r="D58" s="284"/>
      <c r="E58" s="8" t="s">
        <v>1</v>
      </c>
      <c r="F58" s="285">
        <v>3</v>
      </c>
      <c r="G58" s="286"/>
    </row>
    <row r="59" spans="1:7" x14ac:dyDescent="0.25">
      <c r="A59" s="284" t="s">
        <v>68</v>
      </c>
      <c r="B59" s="284"/>
      <c r="C59" s="284"/>
      <c r="D59" s="284"/>
      <c r="E59" s="8" t="s">
        <v>1</v>
      </c>
      <c r="F59" s="285">
        <v>5</v>
      </c>
      <c r="G59" s="286"/>
    </row>
    <row r="61" spans="1:7" ht="15.75" thickBot="1" x14ac:dyDescent="0.3"/>
    <row r="62" spans="1:7" x14ac:dyDescent="0.25">
      <c r="A62" s="287" t="s">
        <v>15</v>
      </c>
      <c r="B62" s="288"/>
      <c r="C62" s="288"/>
      <c r="D62" s="288"/>
      <c r="E62" s="288"/>
      <c r="F62" s="288"/>
      <c r="G62" s="289"/>
    </row>
    <row r="63" spans="1:7" ht="15.75" thickBot="1" x14ac:dyDescent="0.3">
      <c r="A63" s="290"/>
      <c r="B63" s="291"/>
      <c r="C63" s="291"/>
      <c r="D63" s="291"/>
      <c r="E63" s="291"/>
      <c r="F63" s="291"/>
      <c r="G63" s="292"/>
    </row>
    <row r="64" spans="1:7" ht="15.75" thickBot="1" x14ac:dyDescent="0.3">
      <c r="A64" s="1"/>
      <c r="B64" s="1"/>
      <c r="C64" s="1"/>
      <c r="D64" s="1"/>
      <c r="E64" s="1"/>
      <c r="F64" s="1"/>
      <c r="G64" s="1"/>
    </row>
    <row r="65" spans="1:7" ht="15.75" thickBot="1" x14ac:dyDescent="0.3">
      <c r="A65" s="293" t="s">
        <v>11</v>
      </c>
      <c r="B65" s="294"/>
      <c r="C65" s="294"/>
      <c r="D65" s="294"/>
      <c r="E65" s="9" t="s">
        <v>6</v>
      </c>
      <c r="F65" s="294" t="s">
        <v>7</v>
      </c>
      <c r="G65" s="295"/>
    </row>
    <row r="66" spans="1:7" x14ac:dyDescent="0.25">
      <c r="A66" s="300" t="s">
        <v>77</v>
      </c>
      <c r="B66" s="301"/>
      <c r="C66" s="301"/>
      <c r="D66" s="302"/>
      <c r="E66" s="8" t="s">
        <v>1</v>
      </c>
      <c r="F66" s="303">
        <v>0</v>
      </c>
      <c r="G66" s="304"/>
    </row>
    <row r="67" spans="1:7" x14ac:dyDescent="0.25">
      <c r="A67" s="284" t="s">
        <v>78</v>
      </c>
      <c r="B67" s="284"/>
      <c r="C67" s="284"/>
      <c r="D67" s="284"/>
      <c r="E67" s="8" t="s">
        <v>1</v>
      </c>
      <c r="F67" s="285">
        <v>0</v>
      </c>
      <c r="G67" s="286"/>
    </row>
    <row r="68" spans="1:7" x14ac:dyDescent="0.25">
      <c r="A68" s="284" t="s">
        <v>79</v>
      </c>
      <c r="B68" s="284"/>
      <c r="C68" s="284"/>
      <c r="D68" s="284"/>
      <c r="E68" s="8" t="s">
        <v>1</v>
      </c>
      <c r="F68" s="285">
        <v>0</v>
      </c>
      <c r="G68" s="286"/>
    </row>
    <row r="69" spans="1:7" x14ac:dyDescent="0.25">
      <c r="A69" s="284" t="s">
        <v>80</v>
      </c>
      <c r="B69" s="284"/>
      <c r="C69" s="284"/>
      <c r="D69" s="284"/>
      <c r="E69" s="8" t="s">
        <v>1</v>
      </c>
      <c r="F69" s="285">
        <v>8</v>
      </c>
      <c r="G69" s="286"/>
    </row>
    <row r="70" spans="1:7" x14ac:dyDescent="0.25">
      <c r="A70" s="284" t="s">
        <v>27</v>
      </c>
      <c r="B70" s="284"/>
      <c r="C70" s="284"/>
      <c r="D70" s="284"/>
      <c r="E70" s="8" t="s">
        <v>1</v>
      </c>
      <c r="F70" s="285">
        <v>4</v>
      </c>
      <c r="G70" s="286"/>
    </row>
    <row r="71" spans="1:7" x14ac:dyDescent="0.25">
      <c r="A71" s="284" t="s">
        <v>28</v>
      </c>
      <c r="B71" s="284"/>
      <c r="C71" s="284"/>
      <c r="D71" s="284"/>
      <c r="E71" s="8" t="s">
        <v>1</v>
      </c>
      <c r="F71" s="285">
        <v>4</v>
      </c>
      <c r="G71" s="286"/>
    </row>
    <row r="72" spans="1:7" x14ac:dyDescent="0.25">
      <c r="A72" s="284" t="s">
        <v>67</v>
      </c>
      <c r="B72" s="284"/>
      <c r="C72" s="284"/>
      <c r="D72" s="284"/>
      <c r="E72" s="8" t="s">
        <v>1</v>
      </c>
      <c r="F72" s="285">
        <v>2</v>
      </c>
      <c r="G72" s="286"/>
    </row>
    <row r="73" spans="1:7" x14ac:dyDescent="0.25">
      <c r="A73" s="284" t="s">
        <v>68</v>
      </c>
      <c r="B73" s="284"/>
      <c r="C73" s="284"/>
      <c r="D73" s="284"/>
      <c r="E73" s="8" t="s">
        <v>1</v>
      </c>
      <c r="F73" s="285">
        <v>4</v>
      </c>
      <c r="G73" s="286"/>
    </row>
    <row r="75" spans="1:7" ht="15.75" thickBot="1" x14ac:dyDescent="0.3"/>
    <row r="76" spans="1:7" x14ac:dyDescent="0.25">
      <c r="A76" s="287" t="s">
        <v>16</v>
      </c>
      <c r="B76" s="288"/>
      <c r="C76" s="288"/>
      <c r="D76" s="288"/>
      <c r="E76" s="288"/>
      <c r="F76" s="288"/>
      <c r="G76" s="289"/>
    </row>
    <row r="77" spans="1:7" ht="15.75" thickBot="1" x14ac:dyDescent="0.3">
      <c r="A77" s="290"/>
      <c r="B77" s="291"/>
      <c r="C77" s="291"/>
      <c r="D77" s="291"/>
      <c r="E77" s="291"/>
      <c r="F77" s="291"/>
      <c r="G77" s="292"/>
    </row>
    <row r="78" spans="1:7" ht="15.75" thickBot="1" x14ac:dyDescent="0.3">
      <c r="A78" s="1"/>
      <c r="B78" s="1"/>
      <c r="C78" s="1"/>
      <c r="D78" s="1"/>
      <c r="E78" s="1"/>
      <c r="F78" s="1"/>
      <c r="G78" s="1"/>
    </row>
    <row r="79" spans="1:7" ht="15.75" thickBot="1" x14ac:dyDescent="0.3">
      <c r="A79" s="293" t="s">
        <v>11</v>
      </c>
      <c r="B79" s="294"/>
      <c r="C79" s="294"/>
      <c r="D79" s="294"/>
      <c r="E79" s="9" t="s">
        <v>6</v>
      </c>
      <c r="F79" s="294" t="s">
        <v>7</v>
      </c>
      <c r="G79" s="295"/>
    </row>
    <row r="80" spans="1:7" x14ac:dyDescent="0.25">
      <c r="A80" s="284" t="s">
        <v>77</v>
      </c>
      <c r="B80" s="284"/>
      <c r="C80" s="284"/>
      <c r="D80" s="284"/>
      <c r="E80" s="8" t="s">
        <v>1</v>
      </c>
      <c r="F80" s="303">
        <v>0</v>
      </c>
      <c r="G80" s="304"/>
    </row>
    <row r="81" spans="1:7" x14ac:dyDescent="0.25">
      <c r="A81" s="284" t="s">
        <v>78</v>
      </c>
      <c r="B81" s="284"/>
      <c r="C81" s="284"/>
      <c r="D81" s="284"/>
      <c r="E81" s="8" t="s">
        <v>1</v>
      </c>
      <c r="F81" s="285">
        <v>0</v>
      </c>
      <c r="G81" s="286"/>
    </row>
    <row r="82" spans="1:7" x14ac:dyDescent="0.25">
      <c r="A82" s="284" t="s">
        <v>79</v>
      </c>
      <c r="B82" s="284"/>
      <c r="C82" s="284"/>
      <c r="D82" s="284"/>
      <c r="E82" s="8" t="s">
        <v>1</v>
      </c>
      <c r="F82" s="285">
        <v>6</v>
      </c>
      <c r="G82" s="286"/>
    </row>
    <row r="83" spans="1:7" x14ac:dyDescent="0.25">
      <c r="A83" s="284" t="s">
        <v>80</v>
      </c>
      <c r="B83" s="284"/>
      <c r="C83" s="284"/>
      <c r="D83" s="284"/>
      <c r="E83" s="8" t="s">
        <v>1</v>
      </c>
      <c r="F83" s="285">
        <v>6</v>
      </c>
      <c r="G83" s="286"/>
    </row>
    <row r="84" spans="1:7" x14ac:dyDescent="0.25">
      <c r="A84" s="284" t="s">
        <v>27</v>
      </c>
      <c r="B84" s="284"/>
      <c r="C84" s="284"/>
      <c r="D84" s="284"/>
      <c r="E84" s="8" t="s">
        <v>1</v>
      </c>
      <c r="F84" s="285">
        <v>0</v>
      </c>
      <c r="G84" s="286"/>
    </row>
    <row r="85" spans="1:7" x14ac:dyDescent="0.25">
      <c r="A85" s="284" t="s">
        <v>28</v>
      </c>
      <c r="B85" s="284"/>
      <c r="C85" s="284"/>
      <c r="D85" s="284"/>
      <c r="E85" s="8" t="s">
        <v>1</v>
      </c>
      <c r="F85" s="285">
        <v>0</v>
      </c>
      <c r="G85" s="286"/>
    </row>
    <row r="86" spans="1:7" x14ac:dyDescent="0.25">
      <c r="A86" s="284" t="s">
        <v>67</v>
      </c>
      <c r="B86" s="284"/>
      <c r="C86" s="284"/>
      <c r="D86" s="284"/>
      <c r="E86" s="8" t="s">
        <v>1</v>
      </c>
      <c r="F86" s="285">
        <v>4</v>
      </c>
      <c r="G86" s="286"/>
    </row>
    <row r="87" spans="1:7" x14ac:dyDescent="0.25">
      <c r="A87" s="284" t="s">
        <v>68</v>
      </c>
      <c r="B87" s="284"/>
      <c r="C87" s="284"/>
      <c r="D87" s="284"/>
      <c r="E87" s="8" t="s">
        <v>1</v>
      </c>
      <c r="F87" s="285">
        <v>6</v>
      </c>
      <c r="G87" s="286"/>
    </row>
    <row r="89" spans="1:7" ht="15.75" thickBot="1" x14ac:dyDescent="0.3"/>
    <row r="90" spans="1:7" x14ac:dyDescent="0.25">
      <c r="A90" s="287" t="s">
        <v>17</v>
      </c>
      <c r="B90" s="288"/>
      <c r="C90" s="288"/>
      <c r="D90" s="288"/>
      <c r="E90" s="288"/>
      <c r="F90" s="288"/>
      <c r="G90" s="289"/>
    </row>
    <row r="91" spans="1:7" ht="15.75" thickBot="1" x14ac:dyDescent="0.3">
      <c r="A91" s="290"/>
      <c r="B91" s="291"/>
      <c r="C91" s="291"/>
      <c r="D91" s="291"/>
      <c r="E91" s="291"/>
      <c r="F91" s="291"/>
      <c r="G91" s="292"/>
    </row>
    <row r="92" spans="1:7" ht="15.75" thickBot="1" x14ac:dyDescent="0.3">
      <c r="A92" s="1"/>
      <c r="B92" s="1"/>
      <c r="C92" s="1"/>
      <c r="D92" s="1"/>
      <c r="E92" s="1"/>
      <c r="F92" s="1"/>
      <c r="G92" s="1"/>
    </row>
    <row r="93" spans="1:7" ht="15.75" thickBot="1" x14ac:dyDescent="0.3">
      <c r="A93" s="293" t="s">
        <v>11</v>
      </c>
      <c r="B93" s="294"/>
      <c r="C93" s="294"/>
      <c r="D93" s="294"/>
      <c r="E93" s="9" t="s">
        <v>6</v>
      </c>
      <c r="F93" s="294" t="s">
        <v>7</v>
      </c>
      <c r="G93" s="295"/>
    </row>
    <row r="94" spans="1:7" x14ac:dyDescent="0.25">
      <c r="A94" s="284" t="s">
        <v>77</v>
      </c>
      <c r="B94" s="284"/>
      <c r="C94" s="284"/>
      <c r="D94" s="284"/>
      <c r="E94" s="8" t="s">
        <v>1</v>
      </c>
      <c r="F94" s="296">
        <v>2</v>
      </c>
      <c r="G94" s="296"/>
    </row>
    <row r="95" spans="1:7" x14ac:dyDescent="0.25">
      <c r="A95" s="284" t="s">
        <v>78</v>
      </c>
      <c r="B95" s="284"/>
      <c r="C95" s="284"/>
      <c r="D95" s="284"/>
      <c r="E95" s="8" t="s">
        <v>1</v>
      </c>
      <c r="F95" s="296">
        <v>0</v>
      </c>
      <c r="G95" s="296"/>
    </row>
    <row r="96" spans="1:7" x14ac:dyDescent="0.25">
      <c r="A96" s="284" t="s">
        <v>79</v>
      </c>
      <c r="B96" s="284"/>
      <c r="C96" s="284"/>
      <c r="D96" s="284"/>
      <c r="E96" s="8" t="s">
        <v>1</v>
      </c>
      <c r="F96" s="296">
        <v>7</v>
      </c>
      <c r="G96" s="296"/>
    </row>
    <row r="97" spans="1:7" x14ac:dyDescent="0.25">
      <c r="A97" s="284" t="s">
        <v>80</v>
      </c>
      <c r="B97" s="284"/>
      <c r="C97" s="284"/>
      <c r="D97" s="284"/>
      <c r="E97" s="8" t="s">
        <v>1</v>
      </c>
      <c r="F97" s="296">
        <v>12</v>
      </c>
      <c r="G97" s="296"/>
    </row>
    <row r="98" spans="1:7" x14ac:dyDescent="0.25">
      <c r="A98" s="284" t="s">
        <v>27</v>
      </c>
      <c r="B98" s="284"/>
      <c r="C98" s="284"/>
      <c r="D98" s="284"/>
      <c r="E98" s="8" t="s">
        <v>1</v>
      </c>
      <c r="F98" s="296">
        <v>3</v>
      </c>
      <c r="G98" s="296"/>
    </row>
    <row r="99" spans="1:7" x14ac:dyDescent="0.25">
      <c r="A99" s="284" t="s">
        <v>28</v>
      </c>
      <c r="B99" s="284"/>
      <c r="C99" s="284"/>
      <c r="D99" s="284"/>
      <c r="E99" s="8" t="s">
        <v>1</v>
      </c>
      <c r="F99" s="296">
        <v>4</v>
      </c>
      <c r="G99" s="296"/>
    </row>
    <row r="100" spans="1:7" x14ac:dyDescent="0.25">
      <c r="A100" s="284" t="s">
        <v>67</v>
      </c>
      <c r="B100" s="284"/>
      <c r="C100" s="284"/>
      <c r="D100" s="284"/>
      <c r="E100" s="8" t="s">
        <v>1</v>
      </c>
      <c r="F100" s="296">
        <v>5</v>
      </c>
      <c r="G100" s="296"/>
    </row>
    <row r="101" spans="1:7" x14ac:dyDescent="0.25">
      <c r="A101" s="284" t="s">
        <v>68</v>
      </c>
      <c r="B101" s="284"/>
      <c r="C101" s="284"/>
      <c r="D101" s="284"/>
      <c r="E101" s="8" t="s">
        <v>1</v>
      </c>
      <c r="F101" s="296">
        <f>24+31+12</f>
        <v>67</v>
      </c>
      <c r="G101" s="296"/>
    </row>
    <row r="103" spans="1:7" ht="15.75" thickBot="1" x14ac:dyDescent="0.3"/>
    <row r="104" spans="1:7" x14ac:dyDescent="0.25">
      <c r="A104" s="287" t="s">
        <v>18</v>
      </c>
      <c r="B104" s="288"/>
      <c r="C104" s="288"/>
      <c r="D104" s="288"/>
      <c r="E104" s="288"/>
      <c r="F104" s="288"/>
      <c r="G104" s="289"/>
    </row>
    <row r="105" spans="1:7" ht="15.75" thickBot="1" x14ac:dyDescent="0.3">
      <c r="A105" s="290"/>
      <c r="B105" s="291"/>
      <c r="C105" s="291"/>
      <c r="D105" s="291"/>
      <c r="E105" s="291"/>
      <c r="F105" s="291"/>
      <c r="G105" s="292"/>
    </row>
    <row r="106" spans="1:7" ht="15.75" thickBot="1" x14ac:dyDescent="0.3">
      <c r="A106" s="1"/>
      <c r="B106" s="1"/>
      <c r="C106" s="1"/>
      <c r="D106" s="1"/>
      <c r="E106" s="1"/>
      <c r="F106" s="1"/>
      <c r="G106" s="1"/>
    </row>
    <row r="107" spans="1:7" ht="15.75" thickBot="1" x14ac:dyDescent="0.3">
      <c r="A107" s="293" t="s">
        <v>11</v>
      </c>
      <c r="B107" s="294"/>
      <c r="C107" s="294"/>
      <c r="D107" s="294"/>
      <c r="E107" s="9" t="s">
        <v>6</v>
      </c>
      <c r="F107" s="294" t="s">
        <v>7</v>
      </c>
      <c r="G107" s="295"/>
    </row>
    <row r="108" spans="1:7" x14ac:dyDescent="0.25">
      <c r="A108" s="300" t="s">
        <v>77</v>
      </c>
      <c r="B108" s="301"/>
      <c r="C108" s="301"/>
      <c r="D108" s="302"/>
      <c r="E108" s="8" t="s">
        <v>1</v>
      </c>
      <c r="F108" s="296">
        <v>0</v>
      </c>
      <c r="G108" s="296"/>
    </row>
    <row r="109" spans="1:7" x14ac:dyDescent="0.25">
      <c r="A109" s="284" t="s">
        <v>78</v>
      </c>
      <c r="B109" s="284"/>
      <c r="C109" s="284"/>
      <c r="D109" s="284"/>
      <c r="E109" s="8" t="s">
        <v>1</v>
      </c>
      <c r="F109" s="296">
        <v>0</v>
      </c>
      <c r="G109" s="296"/>
    </row>
    <row r="110" spans="1:7" x14ac:dyDescent="0.25">
      <c r="A110" s="284" t="s">
        <v>79</v>
      </c>
      <c r="B110" s="284"/>
      <c r="C110" s="284"/>
      <c r="D110" s="284"/>
      <c r="E110" s="8" t="s">
        <v>1</v>
      </c>
      <c r="F110" s="296">
        <v>4</v>
      </c>
      <c r="G110" s="296"/>
    </row>
    <row r="111" spans="1:7" x14ac:dyDescent="0.25">
      <c r="A111" s="284" t="s">
        <v>80</v>
      </c>
      <c r="B111" s="284"/>
      <c r="C111" s="284"/>
      <c r="D111" s="284"/>
      <c r="E111" s="8" t="s">
        <v>1</v>
      </c>
      <c r="F111" s="296">
        <v>4</v>
      </c>
      <c r="G111" s="296"/>
    </row>
    <row r="112" spans="1:7" x14ac:dyDescent="0.25">
      <c r="A112" s="284" t="s">
        <v>27</v>
      </c>
      <c r="B112" s="284"/>
      <c r="C112" s="284"/>
      <c r="D112" s="284"/>
      <c r="E112" s="8" t="s">
        <v>1</v>
      </c>
      <c r="F112" s="296">
        <v>3</v>
      </c>
      <c r="G112" s="296"/>
    </row>
    <row r="113" spans="1:7" x14ac:dyDescent="0.25">
      <c r="A113" s="284" t="s">
        <v>28</v>
      </c>
      <c r="B113" s="284"/>
      <c r="C113" s="284"/>
      <c r="D113" s="284"/>
      <c r="E113" s="8" t="s">
        <v>1</v>
      </c>
      <c r="F113" s="296">
        <v>3</v>
      </c>
      <c r="G113" s="296"/>
    </row>
    <row r="114" spans="1:7" x14ac:dyDescent="0.25">
      <c r="A114" s="284" t="s">
        <v>67</v>
      </c>
      <c r="B114" s="284"/>
      <c r="C114" s="284"/>
      <c r="D114" s="284"/>
      <c r="E114" s="8" t="s">
        <v>1</v>
      </c>
      <c r="F114" s="296">
        <v>3</v>
      </c>
      <c r="G114" s="296"/>
    </row>
    <row r="115" spans="1:7" x14ac:dyDescent="0.25">
      <c r="A115" s="284" t="s">
        <v>68</v>
      </c>
      <c r="B115" s="284"/>
      <c r="C115" s="284"/>
      <c r="D115" s="284"/>
      <c r="E115" s="8" t="s">
        <v>1</v>
      </c>
      <c r="F115" s="296">
        <v>22</v>
      </c>
      <c r="G115" s="296"/>
    </row>
    <row r="117" spans="1:7" s="1" customFormat="1" x14ac:dyDescent="0.25"/>
    <row r="118" spans="1:7" ht="15.75" thickBot="1" x14ac:dyDescent="0.3"/>
    <row r="119" spans="1:7" x14ac:dyDescent="0.25">
      <c r="A119" s="287" t="s">
        <v>19</v>
      </c>
      <c r="B119" s="288"/>
      <c r="C119" s="288"/>
      <c r="D119" s="288"/>
      <c r="E119" s="288"/>
      <c r="F119" s="288"/>
      <c r="G119" s="289"/>
    </row>
    <row r="120" spans="1:7" ht="15.75" thickBot="1" x14ac:dyDescent="0.3">
      <c r="A120" s="290"/>
      <c r="B120" s="291"/>
      <c r="C120" s="291"/>
      <c r="D120" s="291"/>
      <c r="E120" s="291"/>
      <c r="F120" s="291"/>
      <c r="G120" s="292"/>
    </row>
    <row r="121" spans="1:7" ht="15.75" thickBot="1" x14ac:dyDescent="0.3">
      <c r="A121" s="1"/>
      <c r="B121" s="1"/>
      <c r="C121" s="1"/>
      <c r="D121" s="1"/>
      <c r="E121" s="1"/>
      <c r="F121" s="1"/>
      <c r="G121" s="1"/>
    </row>
    <row r="122" spans="1:7" ht="15.75" thickBot="1" x14ac:dyDescent="0.3">
      <c r="A122" s="293" t="s">
        <v>11</v>
      </c>
      <c r="B122" s="294"/>
      <c r="C122" s="294"/>
      <c r="D122" s="294"/>
      <c r="E122" s="9" t="s">
        <v>6</v>
      </c>
      <c r="F122" s="294" t="s">
        <v>7</v>
      </c>
      <c r="G122" s="295"/>
    </row>
    <row r="123" spans="1:7" x14ac:dyDescent="0.25">
      <c r="A123" s="284" t="s">
        <v>77</v>
      </c>
      <c r="B123" s="284"/>
      <c r="C123" s="284"/>
      <c r="D123" s="284"/>
      <c r="E123" s="8" t="s">
        <v>1</v>
      </c>
      <c r="F123" s="296">
        <v>0</v>
      </c>
      <c r="G123" s="296"/>
    </row>
    <row r="124" spans="1:7" x14ac:dyDescent="0.25">
      <c r="A124" s="284" t="s">
        <v>78</v>
      </c>
      <c r="B124" s="284"/>
      <c r="C124" s="284"/>
      <c r="D124" s="284"/>
      <c r="E124" s="8" t="s">
        <v>1</v>
      </c>
      <c r="F124" s="296">
        <v>2</v>
      </c>
      <c r="G124" s="296"/>
    </row>
    <row r="125" spans="1:7" x14ac:dyDescent="0.25">
      <c r="A125" s="284" t="s">
        <v>79</v>
      </c>
      <c r="B125" s="284"/>
      <c r="C125" s="284"/>
      <c r="D125" s="284"/>
      <c r="E125" s="8" t="s">
        <v>1</v>
      </c>
      <c r="F125" s="296">
        <v>5</v>
      </c>
      <c r="G125" s="296"/>
    </row>
    <row r="126" spans="1:7" x14ac:dyDescent="0.25">
      <c r="A126" s="284" t="s">
        <v>80</v>
      </c>
      <c r="B126" s="284"/>
      <c r="C126" s="284"/>
      <c r="D126" s="284"/>
      <c r="E126" s="8" t="s">
        <v>1</v>
      </c>
      <c r="F126" s="296">
        <v>6</v>
      </c>
      <c r="G126" s="296"/>
    </row>
    <row r="127" spans="1:7" x14ac:dyDescent="0.25">
      <c r="A127" s="284" t="s">
        <v>27</v>
      </c>
      <c r="B127" s="284"/>
      <c r="C127" s="284"/>
      <c r="D127" s="284"/>
      <c r="E127" s="8" t="s">
        <v>1</v>
      </c>
      <c r="F127" s="296">
        <v>4</v>
      </c>
      <c r="G127" s="296"/>
    </row>
    <row r="128" spans="1:7" x14ac:dyDescent="0.25">
      <c r="A128" s="284" t="s">
        <v>28</v>
      </c>
      <c r="B128" s="284"/>
      <c r="C128" s="284"/>
      <c r="D128" s="284"/>
      <c r="E128" s="8" t="s">
        <v>1</v>
      </c>
      <c r="F128" s="296">
        <v>4</v>
      </c>
      <c r="G128" s="296"/>
    </row>
    <row r="129" spans="1:7" x14ac:dyDescent="0.25">
      <c r="A129" s="284" t="s">
        <v>67</v>
      </c>
      <c r="B129" s="284"/>
      <c r="C129" s="284"/>
      <c r="D129" s="284"/>
      <c r="E129" s="8" t="s">
        <v>1</v>
      </c>
      <c r="F129" s="296">
        <v>4</v>
      </c>
      <c r="G129" s="296"/>
    </row>
    <row r="130" spans="1:7" x14ac:dyDescent="0.25">
      <c r="A130" s="284" t="s">
        <v>68</v>
      </c>
      <c r="B130" s="284"/>
      <c r="C130" s="284"/>
      <c r="D130" s="284"/>
      <c r="E130" s="8" t="s">
        <v>1</v>
      </c>
      <c r="F130" s="296">
        <v>16</v>
      </c>
      <c r="G130" s="296"/>
    </row>
    <row r="132" spans="1:7" ht="15.75" thickBot="1" x14ac:dyDescent="0.3"/>
    <row r="133" spans="1:7" x14ac:dyDescent="0.25">
      <c r="A133" s="287" t="s">
        <v>20</v>
      </c>
      <c r="B133" s="288"/>
      <c r="C133" s="288"/>
      <c r="D133" s="288"/>
      <c r="E133" s="288"/>
      <c r="F133" s="288"/>
      <c r="G133" s="289"/>
    </row>
    <row r="134" spans="1:7" ht="15.75" thickBot="1" x14ac:dyDescent="0.3">
      <c r="A134" s="290"/>
      <c r="B134" s="291"/>
      <c r="C134" s="291"/>
      <c r="D134" s="291"/>
      <c r="E134" s="291"/>
      <c r="F134" s="291"/>
      <c r="G134" s="292"/>
    </row>
    <row r="135" spans="1:7" ht="15.75" thickBot="1" x14ac:dyDescent="0.3">
      <c r="A135" s="1"/>
      <c r="B135" s="1"/>
      <c r="C135" s="1"/>
      <c r="D135" s="1"/>
      <c r="E135" s="1"/>
      <c r="F135" s="1"/>
      <c r="G135" s="1"/>
    </row>
    <row r="136" spans="1:7" ht="15.75" thickBot="1" x14ac:dyDescent="0.3">
      <c r="A136" s="293" t="s">
        <v>11</v>
      </c>
      <c r="B136" s="294"/>
      <c r="C136" s="294"/>
      <c r="D136" s="294"/>
      <c r="E136" s="9" t="s">
        <v>6</v>
      </c>
      <c r="F136" s="294" t="s">
        <v>7</v>
      </c>
      <c r="G136" s="295"/>
    </row>
    <row r="137" spans="1:7" x14ac:dyDescent="0.25">
      <c r="A137" s="284" t="s">
        <v>77</v>
      </c>
      <c r="B137" s="284"/>
      <c r="C137" s="284"/>
      <c r="D137" s="284"/>
      <c r="E137" s="8" t="s">
        <v>1</v>
      </c>
      <c r="F137" s="296">
        <v>0</v>
      </c>
      <c r="G137" s="296"/>
    </row>
    <row r="138" spans="1:7" x14ac:dyDescent="0.25">
      <c r="A138" s="284" t="s">
        <v>78</v>
      </c>
      <c r="B138" s="284"/>
      <c r="C138" s="284"/>
      <c r="D138" s="284"/>
      <c r="E138" s="8" t="s">
        <v>1</v>
      </c>
      <c r="F138" s="296">
        <v>0</v>
      </c>
      <c r="G138" s="296"/>
    </row>
    <row r="139" spans="1:7" x14ac:dyDescent="0.25">
      <c r="A139" s="284" t="s">
        <v>79</v>
      </c>
      <c r="B139" s="284"/>
      <c r="C139" s="284"/>
      <c r="D139" s="284"/>
      <c r="E139" s="8" t="s">
        <v>1</v>
      </c>
      <c r="F139" s="296">
        <v>4</v>
      </c>
      <c r="G139" s="296"/>
    </row>
    <row r="140" spans="1:7" x14ac:dyDescent="0.25">
      <c r="A140" s="284" t="s">
        <v>80</v>
      </c>
      <c r="B140" s="284"/>
      <c r="C140" s="284"/>
      <c r="D140" s="284"/>
      <c r="E140" s="8" t="s">
        <v>1</v>
      </c>
      <c r="F140" s="296">
        <v>5</v>
      </c>
      <c r="G140" s="296"/>
    </row>
    <row r="141" spans="1:7" x14ac:dyDescent="0.25">
      <c r="A141" s="284" t="s">
        <v>27</v>
      </c>
      <c r="B141" s="284"/>
      <c r="C141" s="284"/>
      <c r="D141" s="284"/>
      <c r="E141" s="8" t="s">
        <v>1</v>
      </c>
      <c r="F141" s="296">
        <v>2</v>
      </c>
      <c r="G141" s="296"/>
    </row>
    <row r="142" spans="1:7" x14ac:dyDescent="0.25">
      <c r="A142" s="284" t="s">
        <v>28</v>
      </c>
      <c r="B142" s="284"/>
      <c r="C142" s="284"/>
      <c r="D142" s="284"/>
      <c r="E142" s="8" t="s">
        <v>1</v>
      </c>
      <c r="F142" s="296">
        <v>2</v>
      </c>
      <c r="G142" s="296"/>
    </row>
    <row r="143" spans="1:7" x14ac:dyDescent="0.25">
      <c r="A143" s="284" t="s">
        <v>67</v>
      </c>
      <c r="B143" s="284"/>
      <c r="C143" s="284"/>
      <c r="D143" s="284"/>
      <c r="E143" s="8" t="s">
        <v>1</v>
      </c>
      <c r="F143" s="296">
        <v>2</v>
      </c>
      <c r="G143" s="296"/>
    </row>
    <row r="144" spans="1:7" x14ac:dyDescent="0.25">
      <c r="A144" s="284" t="s">
        <v>68</v>
      </c>
      <c r="B144" s="284"/>
      <c r="C144" s="284"/>
      <c r="D144" s="284"/>
      <c r="E144" s="8" t="s">
        <v>1</v>
      </c>
      <c r="F144" s="296">
        <v>23</v>
      </c>
      <c r="G144" s="296"/>
    </row>
    <row r="146" spans="1:7" ht="15.75" thickBot="1" x14ac:dyDescent="0.3"/>
    <row r="147" spans="1:7" x14ac:dyDescent="0.25">
      <c r="A147" s="287" t="s">
        <v>21</v>
      </c>
      <c r="B147" s="288"/>
      <c r="C147" s="288"/>
      <c r="D147" s="288"/>
      <c r="E147" s="288"/>
      <c r="F147" s="288"/>
      <c r="G147" s="289"/>
    </row>
    <row r="148" spans="1:7" ht="15.75" thickBot="1" x14ac:dyDescent="0.3">
      <c r="A148" s="290"/>
      <c r="B148" s="291"/>
      <c r="C148" s="291"/>
      <c r="D148" s="291"/>
      <c r="E148" s="291"/>
      <c r="F148" s="291"/>
      <c r="G148" s="292"/>
    </row>
    <row r="149" spans="1:7" ht="15.75" thickBot="1" x14ac:dyDescent="0.3">
      <c r="A149" s="1"/>
      <c r="B149" s="1"/>
      <c r="C149" s="1"/>
      <c r="D149" s="1"/>
      <c r="E149" s="1"/>
      <c r="F149" s="1"/>
      <c r="G149" s="1"/>
    </row>
    <row r="150" spans="1:7" ht="15.75" thickBot="1" x14ac:dyDescent="0.3">
      <c r="A150" s="293" t="s">
        <v>11</v>
      </c>
      <c r="B150" s="294"/>
      <c r="C150" s="294"/>
      <c r="D150" s="294"/>
      <c r="E150" s="9" t="s">
        <v>6</v>
      </c>
      <c r="F150" s="294" t="s">
        <v>7</v>
      </c>
      <c r="G150" s="295"/>
    </row>
    <row r="151" spans="1:7" x14ac:dyDescent="0.25">
      <c r="A151" s="284" t="s">
        <v>77</v>
      </c>
      <c r="B151" s="284"/>
      <c r="C151" s="284"/>
      <c r="D151" s="284"/>
      <c r="E151" s="8" t="s">
        <v>1</v>
      </c>
      <c r="F151" s="296">
        <v>0</v>
      </c>
      <c r="G151" s="296"/>
    </row>
    <row r="152" spans="1:7" x14ac:dyDescent="0.25">
      <c r="A152" s="284" t="s">
        <v>78</v>
      </c>
      <c r="B152" s="284"/>
      <c r="C152" s="284"/>
      <c r="D152" s="284"/>
      <c r="E152" s="8" t="s">
        <v>1</v>
      </c>
      <c r="F152" s="296">
        <v>0</v>
      </c>
      <c r="G152" s="296"/>
    </row>
    <row r="153" spans="1:7" x14ac:dyDescent="0.25">
      <c r="A153" s="284" t="s">
        <v>79</v>
      </c>
      <c r="B153" s="284"/>
      <c r="C153" s="284"/>
      <c r="D153" s="284"/>
      <c r="E153" s="8" t="s">
        <v>1</v>
      </c>
      <c r="F153" s="296">
        <v>3</v>
      </c>
      <c r="G153" s="296"/>
    </row>
    <row r="154" spans="1:7" x14ac:dyDescent="0.25">
      <c r="A154" s="284" t="s">
        <v>80</v>
      </c>
      <c r="B154" s="284"/>
      <c r="C154" s="284"/>
      <c r="D154" s="284"/>
      <c r="E154" s="8" t="s">
        <v>1</v>
      </c>
      <c r="F154" s="296">
        <v>4</v>
      </c>
      <c r="G154" s="296"/>
    </row>
    <row r="155" spans="1:7" x14ac:dyDescent="0.25">
      <c r="A155" s="284" t="s">
        <v>27</v>
      </c>
      <c r="B155" s="284"/>
      <c r="C155" s="284"/>
      <c r="D155" s="284"/>
      <c r="E155" s="8" t="s">
        <v>1</v>
      </c>
      <c r="F155" s="296">
        <v>2</v>
      </c>
      <c r="G155" s="296"/>
    </row>
    <row r="156" spans="1:7" x14ac:dyDescent="0.25">
      <c r="A156" s="284" t="s">
        <v>28</v>
      </c>
      <c r="B156" s="284"/>
      <c r="C156" s="284"/>
      <c r="D156" s="284"/>
      <c r="E156" s="8" t="s">
        <v>1</v>
      </c>
      <c r="F156" s="296">
        <v>2</v>
      </c>
      <c r="G156" s="296"/>
    </row>
    <row r="157" spans="1:7" x14ac:dyDescent="0.25">
      <c r="A157" s="284" t="s">
        <v>67</v>
      </c>
      <c r="B157" s="284"/>
      <c r="C157" s="284"/>
      <c r="D157" s="284"/>
      <c r="E157" s="8" t="s">
        <v>1</v>
      </c>
      <c r="F157" s="296">
        <v>2</v>
      </c>
      <c r="G157" s="296"/>
    </row>
    <row r="158" spans="1:7" x14ac:dyDescent="0.25">
      <c r="A158" s="284" t="s">
        <v>68</v>
      </c>
      <c r="B158" s="284"/>
      <c r="C158" s="284"/>
      <c r="D158" s="284"/>
      <c r="E158" s="8" t="s">
        <v>1</v>
      </c>
      <c r="F158" s="296">
        <v>12</v>
      </c>
      <c r="G158" s="296"/>
    </row>
    <row r="160" spans="1:7" ht="15.75" thickBot="1" x14ac:dyDescent="0.3"/>
    <row r="161" spans="1:7" x14ac:dyDescent="0.25">
      <c r="A161" s="287" t="s">
        <v>22</v>
      </c>
      <c r="B161" s="288"/>
      <c r="C161" s="288"/>
      <c r="D161" s="288"/>
      <c r="E161" s="288"/>
      <c r="F161" s="288"/>
      <c r="G161" s="289"/>
    </row>
    <row r="162" spans="1:7" ht="15.75" thickBot="1" x14ac:dyDescent="0.3">
      <c r="A162" s="290"/>
      <c r="B162" s="291"/>
      <c r="C162" s="291"/>
      <c r="D162" s="291"/>
      <c r="E162" s="291"/>
      <c r="F162" s="291"/>
      <c r="G162" s="292"/>
    </row>
    <row r="163" spans="1:7" ht="15.75" thickBot="1" x14ac:dyDescent="0.3">
      <c r="A163" s="1"/>
      <c r="B163" s="1"/>
      <c r="C163" s="1"/>
      <c r="D163" s="1"/>
      <c r="E163" s="1"/>
      <c r="F163" s="1"/>
      <c r="G163" s="1"/>
    </row>
    <row r="164" spans="1:7" ht="15.75" thickBot="1" x14ac:dyDescent="0.3">
      <c r="A164" s="293" t="s">
        <v>11</v>
      </c>
      <c r="B164" s="294"/>
      <c r="C164" s="294"/>
      <c r="D164" s="294"/>
      <c r="E164" s="9" t="s">
        <v>6</v>
      </c>
      <c r="F164" s="294" t="s">
        <v>7</v>
      </c>
      <c r="G164" s="295"/>
    </row>
    <row r="165" spans="1:7" x14ac:dyDescent="0.25">
      <c r="A165" s="284" t="s">
        <v>77</v>
      </c>
      <c r="B165" s="284"/>
      <c r="C165" s="284"/>
      <c r="D165" s="284"/>
      <c r="E165" s="8" t="s">
        <v>1</v>
      </c>
      <c r="F165" s="296">
        <v>0</v>
      </c>
      <c r="G165" s="296"/>
    </row>
    <row r="166" spans="1:7" x14ac:dyDescent="0.25">
      <c r="A166" s="284" t="s">
        <v>78</v>
      </c>
      <c r="B166" s="284"/>
      <c r="C166" s="284"/>
      <c r="D166" s="284"/>
      <c r="E166" s="8" t="s">
        <v>1</v>
      </c>
      <c r="F166" s="296">
        <v>4</v>
      </c>
      <c r="G166" s="296"/>
    </row>
    <row r="167" spans="1:7" x14ac:dyDescent="0.25">
      <c r="A167" s="284" t="s">
        <v>79</v>
      </c>
      <c r="B167" s="284"/>
      <c r="C167" s="284"/>
      <c r="D167" s="284"/>
      <c r="E167" s="8" t="s">
        <v>1</v>
      </c>
      <c r="F167" s="296">
        <v>4</v>
      </c>
      <c r="G167" s="296"/>
    </row>
    <row r="168" spans="1:7" x14ac:dyDescent="0.25">
      <c r="A168" s="284" t="s">
        <v>80</v>
      </c>
      <c r="B168" s="284"/>
      <c r="C168" s="284"/>
      <c r="D168" s="284"/>
      <c r="E168" s="8" t="s">
        <v>1</v>
      </c>
      <c r="F168" s="296">
        <v>4</v>
      </c>
      <c r="G168" s="296"/>
    </row>
    <row r="169" spans="1:7" x14ac:dyDescent="0.25">
      <c r="A169" s="284" t="s">
        <v>27</v>
      </c>
      <c r="B169" s="284"/>
      <c r="C169" s="284"/>
      <c r="D169" s="284"/>
      <c r="E169" s="8" t="s">
        <v>1</v>
      </c>
      <c r="F169" s="296">
        <v>0</v>
      </c>
      <c r="G169" s="296"/>
    </row>
    <row r="170" spans="1:7" x14ac:dyDescent="0.25">
      <c r="A170" s="284" t="s">
        <v>28</v>
      </c>
      <c r="B170" s="284"/>
      <c r="C170" s="284"/>
      <c r="D170" s="284"/>
      <c r="E170" s="8" t="s">
        <v>1</v>
      </c>
      <c r="F170" s="296">
        <v>0</v>
      </c>
      <c r="G170" s="296"/>
    </row>
    <row r="171" spans="1:7" x14ac:dyDescent="0.25">
      <c r="A171" s="284" t="s">
        <v>67</v>
      </c>
      <c r="B171" s="284"/>
      <c r="C171" s="284"/>
      <c r="D171" s="284"/>
      <c r="E171" s="8" t="s">
        <v>1</v>
      </c>
      <c r="F171" s="296">
        <v>1</v>
      </c>
      <c r="G171" s="296"/>
    </row>
    <row r="172" spans="1:7" x14ac:dyDescent="0.25">
      <c r="A172" s="297" t="s">
        <v>68</v>
      </c>
      <c r="B172" s="298"/>
      <c r="C172" s="298"/>
      <c r="D172" s="299"/>
      <c r="E172" s="8" t="s">
        <v>1</v>
      </c>
      <c r="F172" s="296">
        <v>8</v>
      </c>
      <c r="G172" s="296"/>
    </row>
    <row r="174" spans="1:7" ht="15.75" thickBot="1" x14ac:dyDescent="0.3"/>
    <row r="175" spans="1:7" x14ac:dyDescent="0.25">
      <c r="A175" s="287" t="s">
        <v>23</v>
      </c>
      <c r="B175" s="288"/>
      <c r="C175" s="288"/>
      <c r="D175" s="288"/>
      <c r="E175" s="288"/>
      <c r="F175" s="288"/>
      <c r="G175" s="289"/>
    </row>
    <row r="176" spans="1:7" ht="15.75" thickBot="1" x14ac:dyDescent="0.3">
      <c r="A176" s="290"/>
      <c r="B176" s="291"/>
      <c r="C176" s="291"/>
      <c r="D176" s="291"/>
      <c r="E176" s="291"/>
      <c r="F176" s="291"/>
      <c r="G176" s="292"/>
    </row>
    <row r="177" spans="1:7" ht="15.75" thickBot="1" x14ac:dyDescent="0.3">
      <c r="A177" s="1"/>
      <c r="B177" s="1"/>
      <c r="C177" s="1"/>
      <c r="D177" s="1"/>
      <c r="E177" s="1"/>
      <c r="F177" s="1"/>
      <c r="G177" s="1"/>
    </row>
    <row r="178" spans="1:7" ht="15.75" thickBot="1" x14ac:dyDescent="0.3">
      <c r="A178" s="293" t="s">
        <v>11</v>
      </c>
      <c r="B178" s="294"/>
      <c r="C178" s="294"/>
      <c r="D178" s="294"/>
      <c r="E178" s="9" t="s">
        <v>6</v>
      </c>
      <c r="F178" s="294" t="s">
        <v>7</v>
      </c>
      <c r="G178" s="295"/>
    </row>
    <row r="179" spans="1:7" x14ac:dyDescent="0.25">
      <c r="A179" s="284" t="s">
        <v>77</v>
      </c>
      <c r="B179" s="284"/>
      <c r="C179" s="284"/>
      <c r="D179" s="284"/>
      <c r="E179" s="8" t="s">
        <v>1</v>
      </c>
      <c r="F179" s="296">
        <v>0</v>
      </c>
      <c r="G179" s="296"/>
    </row>
    <row r="180" spans="1:7" x14ac:dyDescent="0.25">
      <c r="A180" s="284" t="s">
        <v>78</v>
      </c>
      <c r="B180" s="284"/>
      <c r="C180" s="284"/>
      <c r="D180" s="284"/>
      <c r="E180" s="8" t="s">
        <v>1</v>
      </c>
      <c r="F180" s="296">
        <v>3</v>
      </c>
      <c r="G180" s="296"/>
    </row>
    <row r="181" spans="1:7" x14ac:dyDescent="0.25">
      <c r="A181" s="284" t="s">
        <v>79</v>
      </c>
      <c r="B181" s="284"/>
      <c r="C181" s="284"/>
      <c r="D181" s="284"/>
      <c r="E181" s="8" t="s">
        <v>1</v>
      </c>
      <c r="F181" s="296">
        <v>2</v>
      </c>
      <c r="G181" s="296"/>
    </row>
    <row r="182" spans="1:7" x14ac:dyDescent="0.25">
      <c r="A182" s="284" t="s">
        <v>80</v>
      </c>
      <c r="B182" s="284"/>
      <c r="C182" s="284"/>
      <c r="D182" s="284"/>
      <c r="E182" s="8" t="s">
        <v>1</v>
      </c>
      <c r="F182" s="296">
        <v>3</v>
      </c>
      <c r="G182" s="296"/>
    </row>
    <row r="183" spans="1:7" x14ac:dyDescent="0.25">
      <c r="A183" s="284" t="s">
        <v>27</v>
      </c>
      <c r="B183" s="284"/>
      <c r="C183" s="284"/>
      <c r="D183" s="284"/>
      <c r="E183" s="8" t="s">
        <v>1</v>
      </c>
      <c r="F183" s="296">
        <v>0</v>
      </c>
      <c r="G183" s="296"/>
    </row>
    <row r="184" spans="1:7" x14ac:dyDescent="0.25">
      <c r="A184" s="284" t="s">
        <v>28</v>
      </c>
      <c r="B184" s="284"/>
      <c r="C184" s="284"/>
      <c r="D184" s="284"/>
      <c r="E184" s="8" t="s">
        <v>1</v>
      </c>
      <c r="F184" s="296">
        <v>0</v>
      </c>
      <c r="G184" s="296"/>
    </row>
    <row r="185" spans="1:7" x14ac:dyDescent="0.25">
      <c r="A185" s="284" t="s">
        <v>67</v>
      </c>
      <c r="B185" s="284"/>
      <c r="C185" s="284"/>
      <c r="D185" s="284"/>
      <c r="E185" s="8" t="s">
        <v>1</v>
      </c>
      <c r="F185" s="296">
        <v>2</v>
      </c>
      <c r="G185" s="296"/>
    </row>
    <row r="186" spans="1:7" x14ac:dyDescent="0.25">
      <c r="A186" s="284" t="s">
        <v>68</v>
      </c>
      <c r="B186" s="284"/>
      <c r="C186" s="284"/>
      <c r="D186" s="284"/>
      <c r="E186" s="8" t="s">
        <v>1</v>
      </c>
      <c r="F186" s="296">
        <v>5</v>
      </c>
      <c r="G186" s="296"/>
    </row>
    <row r="188" spans="1:7" ht="15.75" thickBot="1" x14ac:dyDescent="0.3"/>
    <row r="189" spans="1:7" x14ac:dyDescent="0.25">
      <c r="A189" s="287" t="s">
        <v>24</v>
      </c>
      <c r="B189" s="288"/>
      <c r="C189" s="288"/>
      <c r="D189" s="288"/>
      <c r="E189" s="288"/>
      <c r="F189" s="288"/>
      <c r="G189" s="289"/>
    </row>
    <row r="190" spans="1:7" ht="15.75" thickBot="1" x14ac:dyDescent="0.3">
      <c r="A190" s="290"/>
      <c r="B190" s="291"/>
      <c r="C190" s="291"/>
      <c r="D190" s="291"/>
      <c r="E190" s="291"/>
      <c r="F190" s="291"/>
      <c r="G190" s="292"/>
    </row>
    <row r="191" spans="1:7" ht="15.75" thickBot="1" x14ac:dyDescent="0.3">
      <c r="A191" s="1"/>
      <c r="B191" s="1"/>
      <c r="C191" s="1"/>
      <c r="D191" s="1"/>
      <c r="E191" s="1"/>
      <c r="F191" s="1"/>
      <c r="G191" s="1"/>
    </row>
    <row r="192" spans="1:7" ht="15.75" thickBot="1" x14ac:dyDescent="0.3">
      <c r="A192" s="293" t="s">
        <v>11</v>
      </c>
      <c r="B192" s="294"/>
      <c r="C192" s="294"/>
      <c r="D192" s="294"/>
      <c r="E192" s="9" t="s">
        <v>6</v>
      </c>
      <c r="F192" s="294" t="s">
        <v>7</v>
      </c>
      <c r="G192" s="295"/>
    </row>
    <row r="193" spans="1:7" x14ac:dyDescent="0.25">
      <c r="A193" s="284" t="s">
        <v>77</v>
      </c>
      <c r="B193" s="284"/>
      <c r="C193" s="284"/>
      <c r="D193" s="284"/>
      <c r="E193" s="8" t="s">
        <v>1</v>
      </c>
      <c r="F193" s="296">
        <v>3</v>
      </c>
      <c r="G193" s="296"/>
    </row>
    <row r="194" spans="1:7" x14ac:dyDescent="0.25">
      <c r="A194" s="284" t="s">
        <v>78</v>
      </c>
      <c r="B194" s="284"/>
      <c r="C194" s="284"/>
      <c r="D194" s="284"/>
      <c r="E194" s="8" t="s">
        <v>1</v>
      </c>
      <c r="F194" s="296">
        <v>3</v>
      </c>
      <c r="G194" s="296"/>
    </row>
    <row r="195" spans="1:7" x14ac:dyDescent="0.25">
      <c r="A195" s="284" t="s">
        <v>79</v>
      </c>
      <c r="B195" s="284"/>
      <c r="C195" s="284"/>
      <c r="D195" s="284"/>
      <c r="E195" s="8" t="s">
        <v>1</v>
      </c>
      <c r="F195" s="296">
        <v>6</v>
      </c>
      <c r="G195" s="296"/>
    </row>
    <row r="196" spans="1:7" x14ac:dyDescent="0.25">
      <c r="A196" s="284" t="s">
        <v>80</v>
      </c>
      <c r="B196" s="284"/>
      <c r="C196" s="284"/>
      <c r="D196" s="284"/>
      <c r="E196" s="8" t="s">
        <v>1</v>
      </c>
      <c r="F196" s="296">
        <v>2</v>
      </c>
      <c r="G196" s="296"/>
    </row>
    <row r="197" spans="1:7" x14ac:dyDescent="0.25">
      <c r="A197" s="284" t="s">
        <v>27</v>
      </c>
      <c r="B197" s="284"/>
      <c r="C197" s="284"/>
      <c r="D197" s="284"/>
      <c r="E197" s="8" t="s">
        <v>1</v>
      </c>
      <c r="F197" s="296">
        <v>4</v>
      </c>
      <c r="G197" s="296"/>
    </row>
    <row r="198" spans="1:7" x14ac:dyDescent="0.25">
      <c r="A198" s="284" t="s">
        <v>28</v>
      </c>
      <c r="B198" s="284"/>
      <c r="C198" s="284"/>
      <c r="D198" s="284"/>
      <c r="E198" s="8" t="s">
        <v>1</v>
      </c>
      <c r="F198" s="296">
        <v>4</v>
      </c>
      <c r="G198" s="296"/>
    </row>
    <row r="199" spans="1:7" x14ac:dyDescent="0.25">
      <c r="A199" s="284" t="s">
        <v>67</v>
      </c>
      <c r="B199" s="284"/>
      <c r="C199" s="284"/>
      <c r="D199" s="284"/>
      <c r="E199" s="8" t="s">
        <v>1</v>
      </c>
      <c r="F199" s="296">
        <v>4</v>
      </c>
      <c r="G199" s="296"/>
    </row>
    <row r="200" spans="1:7" x14ac:dyDescent="0.25">
      <c r="A200" s="284" t="s">
        <v>68</v>
      </c>
      <c r="B200" s="284"/>
      <c r="C200" s="284"/>
      <c r="D200" s="284"/>
      <c r="E200" s="8" t="s">
        <v>1</v>
      </c>
      <c r="F200" s="296">
        <v>11</v>
      </c>
      <c r="G200" s="296"/>
    </row>
    <row r="202" spans="1:7" ht="15.75" thickBot="1" x14ac:dyDescent="0.3"/>
    <row r="203" spans="1:7" x14ac:dyDescent="0.25">
      <c r="A203" s="287" t="s">
        <v>25</v>
      </c>
      <c r="B203" s="288"/>
      <c r="C203" s="288"/>
      <c r="D203" s="288"/>
      <c r="E203" s="288"/>
      <c r="F203" s="288"/>
      <c r="G203" s="289"/>
    </row>
    <row r="204" spans="1:7" ht="15.75" thickBot="1" x14ac:dyDescent="0.3">
      <c r="A204" s="290"/>
      <c r="B204" s="291"/>
      <c r="C204" s="291"/>
      <c r="D204" s="291"/>
      <c r="E204" s="291"/>
      <c r="F204" s="291"/>
      <c r="G204" s="292"/>
    </row>
    <row r="205" spans="1:7" ht="15.75" thickBot="1" x14ac:dyDescent="0.3">
      <c r="A205" s="1"/>
      <c r="B205" s="1"/>
      <c r="C205" s="1"/>
      <c r="D205" s="1"/>
      <c r="E205" s="1"/>
      <c r="F205" s="1"/>
      <c r="G205" s="1"/>
    </row>
    <row r="206" spans="1:7" ht="15.75" thickBot="1" x14ac:dyDescent="0.3">
      <c r="A206" s="293" t="s">
        <v>11</v>
      </c>
      <c r="B206" s="294"/>
      <c r="C206" s="294"/>
      <c r="D206" s="294"/>
      <c r="E206" s="9" t="s">
        <v>6</v>
      </c>
      <c r="F206" s="294" t="s">
        <v>7</v>
      </c>
      <c r="G206" s="295"/>
    </row>
    <row r="207" spans="1:7" x14ac:dyDescent="0.25">
      <c r="A207" s="284" t="s">
        <v>77</v>
      </c>
      <c r="B207" s="284"/>
      <c r="C207" s="284"/>
      <c r="D207" s="284"/>
      <c r="E207" s="8" t="s">
        <v>1</v>
      </c>
      <c r="F207" s="296">
        <v>0</v>
      </c>
      <c r="G207" s="296"/>
    </row>
    <row r="208" spans="1:7" x14ac:dyDescent="0.25">
      <c r="A208" s="284" t="s">
        <v>78</v>
      </c>
      <c r="B208" s="284"/>
      <c r="C208" s="284"/>
      <c r="D208" s="284"/>
      <c r="E208" s="8" t="s">
        <v>1</v>
      </c>
      <c r="F208" s="296">
        <v>3</v>
      </c>
      <c r="G208" s="296"/>
    </row>
    <row r="209" spans="1:7" x14ac:dyDescent="0.25">
      <c r="A209" s="284" t="s">
        <v>79</v>
      </c>
      <c r="B209" s="284"/>
      <c r="C209" s="284"/>
      <c r="D209" s="284"/>
      <c r="E209" s="8" t="s">
        <v>1</v>
      </c>
      <c r="F209" s="296">
        <v>3</v>
      </c>
      <c r="G209" s="296"/>
    </row>
    <row r="210" spans="1:7" x14ac:dyDescent="0.25">
      <c r="A210" s="284" t="s">
        <v>80</v>
      </c>
      <c r="B210" s="284"/>
      <c r="C210" s="284"/>
      <c r="D210" s="284"/>
      <c r="E210" s="8" t="s">
        <v>1</v>
      </c>
      <c r="F210" s="296">
        <v>0</v>
      </c>
      <c r="G210" s="296"/>
    </row>
    <row r="211" spans="1:7" x14ac:dyDescent="0.25">
      <c r="A211" s="284" t="s">
        <v>27</v>
      </c>
      <c r="B211" s="284"/>
      <c r="C211" s="284"/>
      <c r="D211" s="284"/>
      <c r="E211" s="8" t="s">
        <v>1</v>
      </c>
      <c r="F211" s="296">
        <v>2</v>
      </c>
      <c r="G211" s="296"/>
    </row>
    <row r="212" spans="1:7" x14ac:dyDescent="0.25">
      <c r="A212" s="284" t="s">
        <v>28</v>
      </c>
      <c r="B212" s="284"/>
      <c r="C212" s="284"/>
      <c r="D212" s="284"/>
      <c r="E212" s="8" t="s">
        <v>1</v>
      </c>
      <c r="F212" s="296">
        <v>2</v>
      </c>
      <c r="G212" s="296"/>
    </row>
    <row r="213" spans="1:7" x14ac:dyDescent="0.25">
      <c r="A213" s="284" t="s">
        <v>67</v>
      </c>
      <c r="B213" s="284"/>
      <c r="C213" s="284"/>
      <c r="D213" s="284"/>
      <c r="E213" s="8" t="s">
        <v>1</v>
      </c>
      <c r="F213" s="296">
        <v>2</v>
      </c>
      <c r="G213" s="296"/>
    </row>
    <row r="214" spans="1:7" x14ac:dyDescent="0.25">
      <c r="A214" s="284" t="s">
        <v>68</v>
      </c>
      <c r="B214" s="284"/>
      <c r="C214" s="284"/>
      <c r="D214" s="284"/>
      <c r="E214" s="8" t="s">
        <v>1</v>
      </c>
      <c r="F214" s="296">
        <v>7</v>
      </c>
      <c r="G214" s="296"/>
    </row>
    <row r="216" spans="1:7" ht="15.75" thickBot="1" x14ac:dyDescent="0.3"/>
    <row r="217" spans="1:7" x14ac:dyDescent="0.25">
      <c r="A217" s="287" t="s">
        <v>45</v>
      </c>
      <c r="B217" s="288"/>
      <c r="C217" s="288"/>
      <c r="D217" s="288"/>
      <c r="E217" s="288"/>
      <c r="F217" s="288"/>
      <c r="G217" s="289"/>
    </row>
    <row r="218" spans="1:7" ht="15.75" thickBot="1" x14ac:dyDescent="0.3">
      <c r="A218" s="290"/>
      <c r="B218" s="291"/>
      <c r="C218" s="291"/>
      <c r="D218" s="291"/>
      <c r="E218" s="291"/>
      <c r="F218" s="291"/>
      <c r="G218" s="292"/>
    </row>
    <row r="219" spans="1:7" ht="15.75" thickBot="1" x14ac:dyDescent="0.3">
      <c r="A219" s="1"/>
      <c r="B219" s="1"/>
      <c r="C219" s="1"/>
      <c r="D219" s="1"/>
      <c r="E219" s="1"/>
      <c r="F219" s="1"/>
      <c r="G219" s="1"/>
    </row>
    <row r="220" spans="1:7" ht="15.75" thickBot="1" x14ac:dyDescent="0.3">
      <c r="A220" s="293" t="s">
        <v>11</v>
      </c>
      <c r="B220" s="294"/>
      <c r="C220" s="294"/>
      <c r="D220" s="294"/>
      <c r="E220" s="19" t="s">
        <v>6</v>
      </c>
      <c r="F220" s="294" t="s">
        <v>7</v>
      </c>
      <c r="G220" s="295"/>
    </row>
    <row r="221" spans="1:7" x14ac:dyDescent="0.25">
      <c r="A221" s="284" t="s">
        <v>77</v>
      </c>
      <c r="B221" s="284"/>
      <c r="C221" s="284"/>
      <c r="D221" s="284"/>
      <c r="E221" s="8" t="s">
        <v>1</v>
      </c>
      <c r="F221" s="296">
        <v>0</v>
      </c>
      <c r="G221" s="296"/>
    </row>
    <row r="222" spans="1:7" x14ac:dyDescent="0.25">
      <c r="A222" s="284" t="s">
        <v>78</v>
      </c>
      <c r="B222" s="284"/>
      <c r="C222" s="284"/>
      <c r="D222" s="284"/>
      <c r="E222" s="8" t="s">
        <v>1</v>
      </c>
      <c r="F222" s="296">
        <v>2</v>
      </c>
      <c r="G222" s="296"/>
    </row>
    <row r="223" spans="1:7" x14ac:dyDescent="0.25">
      <c r="A223" s="284" t="s">
        <v>79</v>
      </c>
      <c r="B223" s="284"/>
      <c r="C223" s="284"/>
      <c r="D223" s="284"/>
      <c r="E223" s="8" t="s">
        <v>1</v>
      </c>
      <c r="F223" s="296">
        <v>2</v>
      </c>
      <c r="G223" s="296"/>
    </row>
    <row r="224" spans="1:7" x14ac:dyDescent="0.25">
      <c r="A224" s="284" t="s">
        <v>80</v>
      </c>
      <c r="B224" s="284"/>
      <c r="C224" s="284"/>
      <c r="D224" s="284"/>
      <c r="E224" s="8" t="s">
        <v>1</v>
      </c>
      <c r="F224" s="296">
        <v>5</v>
      </c>
      <c r="G224" s="296"/>
    </row>
    <row r="225" spans="1:7" x14ac:dyDescent="0.25">
      <c r="A225" s="284" t="s">
        <v>27</v>
      </c>
      <c r="B225" s="284"/>
      <c r="C225" s="284"/>
      <c r="D225" s="284"/>
      <c r="E225" s="8" t="s">
        <v>1</v>
      </c>
      <c r="F225" s="296">
        <v>0</v>
      </c>
      <c r="G225" s="296"/>
    </row>
    <row r="226" spans="1:7" x14ac:dyDescent="0.25">
      <c r="A226" s="284" t="s">
        <v>28</v>
      </c>
      <c r="B226" s="284"/>
      <c r="C226" s="284"/>
      <c r="D226" s="284"/>
      <c r="E226" s="8" t="s">
        <v>1</v>
      </c>
      <c r="F226" s="296">
        <v>1</v>
      </c>
      <c r="G226" s="296"/>
    </row>
    <row r="227" spans="1:7" x14ac:dyDescent="0.25">
      <c r="A227" s="284" t="s">
        <v>67</v>
      </c>
      <c r="B227" s="284"/>
      <c r="C227" s="284"/>
      <c r="D227" s="284"/>
      <c r="E227" s="8" t="s">
        <v>1</v>
      </c>
      <c r="F227" s="296">
        <v>0</v>
      </c>
      <c r="G227" s="296"/>
    </row>
    <row r="228" spans="1:7" x14ac:dyDescent="0.25">
      <c r="A228" s="284" t="s">
        <v>68</v>
      </c>
      <c r="B228" s="284"/>
      <c r="C228" s="284"/>
      <c r="D228" s="284"/>
      <c r="E228" s="8" t="s">
        <v>1</v>
      </c>
      <c r="F228" s="296">
        <v>27</v>
      </c>
      <c r="G228" s="296"/>
    </row>
    <row r="229" spans="1:7" ht="15.75" thickBot="1" x14ac:dyDescent="0.3">
      <c r="A229" s="2"/>
      <c r="B229" s="2"/>
      <c r="C229" s="2"/>
      <c r="D229" s="2"/>
      <c r="E229" s="12"/>
      <c r="F229" s="2"/>
      <c r="G229" s="2"/>
    </row>
    <row r="230" spans="1:7" x14ac:dyDescent="0.25">
      <c r="A230" s="287" t="s">
        <v>38</v>
      </c>
      <c r="B230" s="288"/>
      <c r="C230" s="288"/>
      <c r="D230" s="288"/>
      <c r="E230" s="288"/>
      <c r="F230" s="288"/>
      <c r="G230" s="289"/>
    </row>
    <row r="231" spans="1:7" ht="15.75" thickBot="1" x14ac:dyDescent="0.3">
      <c r="A231" s="290"/>
      <c r="B231" s="291"/>
      <c r="C231" s="291"/>
      <c r="D231" s="291"/>
      <c r="E231" s="291"/>
      <c r="F231" s="291"/>
      <c r="G231" s="292"/>
    </row>
    <row r="232" spans="1:7" ht="15.75" thickBot="1" x14ac:dyDescent="0.3">
      <c r="A232" s="1"/>
      <c r="B232" s="1"/>
      <c r="C232" s="1"/>
      <c r="D232" s="1"/>
      <c r="E232" s="1"/>
      <c r="F232" s="1"/>
      <c r="G232" s="1"/>
    </row>
    <row r="233" spans="1:7" ht="15.75" thickBot="1" x14ac:dyDescent="0.3">
      <c r="A233" s="293" t="s">
        <v>11</v>
      </c>
      <c r="B233" s="294"/>
      <c r="C233" s="294"/>
      <c r="D233" s="294"/>
      <c r="E233" s="10" t="s">
        <v>6</v>
      </c>
      <c r="F233" s="294" t="s">
        <v>7</v>
      </c>
      <c r="G233" s="295"/>
    </row>
    <row r="234" spans="1:7" x14ac:dyDescent="0.25">
      <c r="A234" s="284" t="s">
        <v>86</v>
      </c>
      <c r="B234" s="284"/>
      <c r="C234" s="284"/>
      <c r="D234" s="284"/>
      <c r="E234" s="8" t="s">
        <v>1</v>
      </c>
      <c r="F234" s="285">
        <f>SUM(F10,F24,F38)</f>
        <v>0</v>
      </c>
      <c r="G234" s="286"/>
    </row>
    <row r="235" spans="1:7" x14ac:dyDescent="0.25">
      <c r="A235" s="284" t="s">
        <v>87</v>
      </c>
      <c r="B235" s="284"/>
      <c r="C235" s="284"/>
      <c r="D235" s="284"/>
      <c r="E235" s="8" t="s">
        <v>1</v>
      </c>
      <c r="F235" s="285">
        <v>6</v>
      </c>
      <c r="G235" s="286"/>
    </row>
    <row r="236" spans="1:7" x14ac:dyDescent="0.25">
      <c r="A236" s="284" t="s">
        <v>88</v>
      </c>
      <c r="B236" s="284"/>
      <c r="C236" s="284"/>
      <c r="D236" s="284"/>
      <c r="E236" s="8" t="s">
        <v>1</v>
      </c>
      <c r="F236" s="285">
        <v>10</v>
      </c>
      <c r="G236" s="286"/>
    </row>
    <row r="237" spans="1:7" x14ac:dyDescent="0.25">
      <c r="A237" s="284" t="s">
        <v>89</v>
      </c>
      <c r="B237" s="284"/>
      <c r="C237" s="284"/>
      <c r="D237" s="284"/>
      <c r="E237" s="8" t="s">
        <v>1</v>
      </c>
      <c r="F237" s="285">
        <v>4</v>
      </c>
      <c r="G237" s="286"/>
    </row>
    <row r="238" spans="1:7" x14ac:dyDescent="0.25">
      <c r="A238" s="284" t="s">
        <v>90</v>
      </c>
      <c r="B238" s="284"/>
      <c r="C238" s="284"/>
      <c r="D238" s="284"/>
      <c r="E238" s="8" t="s">
        <v>1</v>
      </c>
      <c r="F238" s="285">
        <f t="shared" ref="F238" si="0">SUM(F14,F28,F42)</f>
        <v>0</v>
      </c>
      <c r="G238" s="286"/>
    </row>
    <row r="239" spans="1:7" x14ac:dyDescent="0.25">
      <c r="A239" s="284" t="s">
        <v>91</v>
      </c>
      <c r="B239" s="284"/>
      <c r="C239" s="284"/>
      <c r="D239" s="284"/>
      <c r="E239" s="8" t="s">
        <v>1</v>
      </c>
      <c r="F239" s="285">
        <f>SUM(F15,F29,F43)</f>
        <v>0</v>
      </c>
      <c r="G239" s="286"/>
    </row>
    <row r="240" spans="1:7" x14ac:dyDescent="0.25">
      <c r="A240" s="284" t="s">
        <v>77</v>
      </c>
      <c r="B240" s="284"/>
      <c r="C240" s="284"/>
      <c r="D240" s="284"/>
      <c r="E240" s="8" t="s">
        <v>1</v>
      </c>
      <c r="F240" s="285">
        <v>9</v>
      </c>
      <c r="G240" s="286"/>
    </row>
    <row r="241" spans="1:7" x14ac:dyDescent="0.25">
      <c r="A241" s="284" t="s">
        <v>78</v>
      </c>
      <c r="B241" s="284"/>
      <c r="C241" s="284"/>
      <c r="D241" s="284"/>
      <c r="E241" s="8" t="s">
        <v>1</v>
      </c>
      <c r="F241" s="285">
        <f t="shared" ref="F241:F245" si="1">SUM(F53,F67,F81,F95,F109,F124,F138,F152,F180,F166,F194,F208,F222)</f>
        <v>19</v>
      </c>
      <c r="G241" s="286"/>
    </row>
    <row r="242" spans="1:7" x14ac:dyDescent="0.25">
      <c r="A242" s="284" t="s">
        <v>79</v>
      </c>
      <c r="B242" s="284"/>
      <c r="C242" s="284"/>
      <c r="D242" s="284"/>
      <c r="E242" s="8" t="s">
        <v>1</v>
      </c>
      <c r="F242" s="285">
        <f t="shared" si="1"/>
        <v>48</v>
      </c>
      <c r="G242" s="286"/>
    </row>
    <row r="243" spans="1:7" x14ac:dyDescent="0.25">
      <c r="A243" s="284" t="s">
        <v>80</v>
      </c>
      <c r="B243" s="284"/>
      <c r="C243" s="284"/>
      <c r="D243" s="284"/>
      <c r="E243" s="8" t="s">
        <v>1</v>
      </c>
      <c r="F243" s="285">
        <f t="shared" si="1"/>
        <v>59</v>
      </c>
      <c r="G243" s="286"/>
    </row>
    <row r="244" spans="1:7" x14ac:dyDescent="0.25">
      <c r="A244" s="284" t="s">
        <v>27</v>
      </c>
      <c r="B244" s="284"/>
      <c r="C244" s="284"/>
      <c r="D244" s="284"/>
      <c r="E244" s="8" t="s">
        <v>1</v>
      </c>
      <c r="F244" s="285">
        <f t="shared" si="1"/>
        <v>26</v>
      </c>
      <c r="G244" s="286"/>
    </row>
    <row r="245" spans="1:7" x14ac:dyDescent="0.25">
      <c r="A245" s="284" t="s">
        <v>28</v>
      </c>
      <c r="B245" s="284"/>
      <c r="C245" s="284"/>
      <c r="D245" s="284"/>
      <c r="E245" s="8" t="s">
        <v>1</v>
      </c>
      <c r="F245" s="285">
        <f t="shared" si="1"/>
        <v>28</v>
      </c>
      <c r="G245" s="286"/>
    </row>
    <row r="246" spans="1:7" x14ac:dyDescent="0.25">
      <c r="A246" s="284" t="s">
        <v>109</v>
      </c>
      <c r="B246" s="284"/>
      <c r="C246" s="284"/>
      <c r="D246" s="284"/>
      <c r="E246" s="8" t="s">
        <v>1</v>
      </c>
      <c r="F246" s="285">
        <f>SUM(F58,F72,F86,F100,F114,F129,F143,F157,F185,F171,F199,F213,F227)</f>
        <v>34</v>
      </c>
      <c r="G246" s="286"/>
    </row>
    <row r="247" spans="1:7" s="1" customFormat="1" x14ac:dyDescent="0.25">
      <c r="A247" s="284" t="s">
        <v>110</v>
      </c>
      <c r="B247" s="284"/>
      <c r="C247" s="284"/>
      <c r="D247" s="284"/>
      <c r="E247" s="8" t="s">
        <v>1</v>
      </c>
      <c r="F247" s="285">
        <f>SUM(F16,F30,F44)</f>
        <v>8</v>
      </c>
      <c r="G247" s="286"/>
    </row>
    <row r="248" spans="1:7" x14ac:dyDescent="0.25">
      <c r="A248" s="284" t="s">
        <v>68</v>
      </c>
      <c r="B248" s="284"/>
      <c r="C248" s="284"/>
      <c r="D248" s="284"/>
      <c r="E248" s="8" t="s">
        <v>1</v>
      </c>
      <c r="F248" s="285">
        <f>SUM(F17,F31,F45,F59,F73,F87,F101,F115,F130,F144,F158,F186,F172,F200,F214,F228)</f>
        <v>217</v>
      </c>
      <c r="G248" s="286"/>
    </row>
    <row r="250" spans="1:7" ht="15.75" thickBot="1" x14ac:dyDescent="0.3"/>
    <row r="251" spans="1:7" x14ac:dyDescent="0.25">
      <c r="A251" s="320" t="s">
        <v>69</v>
      </c>
      <c r="B251" s="321"/>
      <c r="C251" s="321"/>
      <c r="D251" s="321"/>
      <c r="E251" s="321"/>
      <c r="F251" s="321"/>
      <c r="G251" s="322"/>
    </row>
    <row r="252" spans="1:7" ht="15.75" thickBot="1" x14ac:dyDescent="0.3">
      <c r="A252" s="323"/>
      <c r="B252" s="324"/>
      <c r="C252" s="324"/>
      <c r="D252" s="324"/>
      <c r="E252" s="324"/>
      <c r="F252" s="324"/>
      <c r="G252" s="325"/>
    </row>
    <row r="253" spans="1:7" ht="15.75" thickBot="1" x14ac:dyDescent="0.3">
      <c r="A253" s="66"/>
      <c r="B253" s="67"/>
      <c r="C253" s="67"/>
      <c r="D253" s="67"/>
      <c r="E253" s="67"/>
      <c r="F253" s="67"/>
      <c r="G253" s="68"/>
    </row>
    <row r="254" spans="1:7" ht="15.75" thickBot="1" x14ac:dyDescent="0.3">
      <c r="A254" s="326" t="s">
        <v>11</v>
      </c>
      <c r="B254" s="327"/>
      <c r="C254" s="327"/>
      <c r="D254" s="327"/>
      <c r="E254" s="69" t="s">
        <v>6</v>
      </c>
      <c r="F254" s="327" t="s">
        <v>7</v>
      </c>
      <c r="G254" s="328"/>
    </row>
    <row r="255" spans="1:7" x14ac:dyDescent="0.25">
      <c r="A255" s="329" t="s">
        <v>26</v>
      </c>
      <c r="B255" s="330"/>
      <c r="C255" s="330"/>
      <c r="D255" s="331"/>
      <c r="E255" s="70" t="s">
        <v>2</v>
      </c>
      <c r="F255" s="332">
        <f>('Sop Cant perfil'!F301)</f>
        <v>7208.8999999999987</v>
      </c>
      <c r="G255" s="333"/>
    </row>
    <row r="256" spans="1:7" x14ac:dyDescent="0.25">
      <c r="A256" s="276" t="s">
        <v>77</v>
      </c>
      <c r="B256" s="277"/>
      <c r="C256" s="277"/>
      <c r="D256" s="278"/>
      <c r="E256" s="71" t="s">
        <v>1</v>
      </c>
      <c r="F256" s="279">
        <f>'Sop Cant perfil'!F302+'Sop Cant Planta R'!F240</f>
        <v>9</v>
      </c>
      <c r="G256" s="283"/>
    </row>
    <row r="257" spans="1:7" x14ac:dyDescent="0.25">
      <c r="A257" s="276" t="s">
        <v>78</v>
      </c>
      <c r="B257" s="277"/>
      <c r="C257" s="277"/>
      <c r="D257" s="278"/>
      <c r="E257" s="71" t="s">
        <v>1</v>
      </c>
      <c r="F257" s="279">
        <f>'Sop Cant perfil'!F303+'Sop Cant Planta R'!F241</f>
        <v>19</v>
      </c>
      <c r="G257" s="283"/>
    </row>
    <row r="258" spans="1:7" x14ac:dyDescent="0.25">
      <c r="A258" s="276" t="s">
        <v>79</v>
      </c>
      <c r="B258" s="277"/>
      <c r="C258" s="277"/>
      <c r="D258" s="278"/>
      <c r="E258" s="71" t="s">
        <v>1</v>
      </c>
      <c r="F258" s="279">
        <f>'Sop Cant perfil'!F304+'Sop Cant Planta R'!F242</f>
        <v>61</v>
      </c>
      <c r="G258" s="283"/>
    </row>
    <row r="259" spans="1:7" x14ac:dyDescent="0.25">
      <c r="A259" s="276" t="s">
        <v>80</v>
      </c>
      <c r="B259" s="277"/>
      <c r="C259" s="277"/>
      <c r="D259" s="278"/>
      <c r="E259" s="71" t="s">
        <v>1</v>
      </c>
      <c r="F259" s="279">
        <f>'Sop Cant perfil'!F305+'Sop Cant Planta R'!F243</f>
        <v>71</v>
      </c>
      <c r="G259" s="283"/>
    </row>
    <row r="260" spans="1:7" x14ac:dyDescent="0.25">
      <c r="A260" s="276" t="s">
        <v>27</v>
      </c>
      <c r="B260" s="277"/>
      <c r="C260" s="277"/>
      <c r="D260" s="278"/>
      <c r="E260" s="71" t="s">
        <v>1</v>
      </c>
      <c r="F260" s="279">
        <f>'Sop Cant perfil'!F306+'Sop Cant Planta R'!F244</f>
        <v>26</v>
      </c>
      <c r="G260" s="283"/>
    </row>
    <row r="261" spans="1:7" x14ac:dyDescent="0.25">
      <c r="A261" s="276" t="s">
        <v>28</v>
      </c>
      <c r="B261" s="277"/>
      <c r="C261" s="277"/>
      <c r="D261" s="278"/>
      <c r="E261" s="71" t="s">
        <v>1</v>
      </c>
      <c r="F261" s="279">
        <f>'Sop Cant perfil'!F307+'Sop Cant Planta R'!F245</f>
        <v>28</v>
      </c>
      <c r="G261" s="283"/>
    </row>
    <row r="262" spans="1:7" x14ac:dyDescent="0.25">
      <c r="A262" s="276" t="s">
        <v>29</v>
      </c>
      <c r="B262" s="277"/>
      <c r="C262" s="277"/>
      <c r="D262" s="278"/>
      <c r="E262" s="71" t="s">
        <v>1</v>
      </c>
      <c r="F262" s="279">
        <f>'Sop Cant perfil'!F308+2</f>
        <v>5</v>
      </c>
      <c r="G262" s="283"/>
    </row>
    <row r="263" spans="1:7" x14ac:dyDescent="0.25">
      <c r="A263" s="281" t="s">
        <v>30</v>
      </c>
      <c r="B263" s="282"/>
      <c r="C263" s="282"/>
      <c r="D263" s="282"/>
      <c r="E263" s="71" t="s">
        <v>1</v>
      </c>
      <c r="F263" s="279">
        <f>'Sop Cant perfil'!F309</f>
        <v>7</v>
      </c>
      <c r="G263" s="283"/>
    </row>
    <row r="264" spans="1:7" x14ac:dyDescent="0.25">
      <c r="A264" s="281" t="s">
        <v>31</v>
      </c>
      <c r="B264" s="282"/>
      <c r="C264" s="282"/>
      <c r="D264" s="282"/>
      <c r="E264" s="71" t="s">
        <v>1</v>
      </c>
      <c r="F264" s="279">
        <f>'Sop Cant perfil'!F310</f>
        <v>7</v>
      </c>
      <c r="G264" s="283"/>
    </row>
    <row r="265" spans="1:7" x14ac:dyDescent="0.25">
      <c r="A265" s="276" t="s">
        <v>32</v>
      </c>
      <c r="B265" s="277"/>
      <c r="C265" s="277"/>
      <c r="D265" s="278"/>
      <c r="E265" s="71" t="s">
        <v>1</v>
      </c>
      <c r="F265" s="279">
        <v>1</v>
      </c>
      <c r="G265" s="280"/>
    </row>
    <row r="266" spans="1:7" x14ac:dyDescent="0.25">
      <c r="A266" s="281" t="s">
        <v>13</v>
      </c>
      <c r="B266" s="282"/>
      <c r="C266" s="282"/>
      <c r="D266" s="282"/>
      <c r="E266" s="71" t="s">
        <v>1</v>
      </c>
      <c r="F266" s="279">
        <f>'Sop Cant perfil'!F323</f>
        <v>1</v>
      </c>
      <c r="G266" s="283"/>
    </row>
    <row r="267" spans="1:7" x14ac:dyDescent="0.25">
      <c r="A267" s="281" t="s">
        <v>109</v>
      </c>
      <c r="B267" s="282"/>
      <c r="C267" s="282"/>
      <c r="D267" s="282"/>
      <c r="E267" s="71" t="s">
        <v>1</v>
      </c>
      <c r="F267" s="279">
        <f>F246</f>
        <v>34</v>
      </c>
      <c r="G267" s="283"/>
    </row>
    <row r="268" spans="1:7" s="1" customFormat="1" x14ac:dyDescent="0.25">
      <c r="A268" s="281" t="s">
        <v>110</v>
      </c>
      <c r="B268" s="282"/>
      <c r="C268" s="282"/>
      <c r="D268" s="282"/>
      <c r="E268" s="71" t="s">
        <v>1</v>
      </c>
      <c r="F268" s="279">
        <f>F247</f>
        <v>8</v>
      </c>
      <c r="G268" s="283"/>
    </row>
    <row r="269" spans="1:7" x14ac:dyDescent="0.25">
      <c r="A269" s="281" t="s">
        <v>96</v>
      </c>
      <c r="B269" s="282"/>
      <c r="C269" s="282"/>
      <c r="D269" s="282"/>
      <c r="E269" s="70" t="s">
        <v>2</v>
      </c>
      <c r="F269" s="279">
        <f>'Sop Cant perfil'!F312</f>
        <v>1401.8600000000001</v>
      </c>
      <c r="G269" s="283"/>
    </row>
    <row r="270" spans="1:7" x14ac:dyDescent="0.25">
      <c r="A270" s="276" t="s">
        <v>86</v>
      </c>
      <c r="B270" s="277"/>
      <c r="C270" s="277"/>
      <c r="D270" s="278"/>
      <c r="E270" s="71" t="s">
        <v>1</v>
      </c>
      <c r="F270" s="336">
        <f>'Sop Cant perfil'!F313+'Sop Cant Planta R'!F234</f>
        <v>0</v>
      </c>
      <c r="G270" s="280"/>
    </row>
    <row r="271" spans="1:7" x14ac:dyDescent="0.25">
      <c r="A271" s="276" t="s">
        <v>87</v>
      </c>
      <c r="B271" s="277"/>
      <c r="C271" s="277"/>
      <c r="D271" s="278"/>
      <c r="E271" s="71" t="s">
        <v>1</v>
      </c>
      <c r="F271" s="279">
        <f>'Sop Cant perfil'!F314+'Sop Cant Planta R'!F235</f>
        <v>6</v>
      </c>
      <c r="G271" s="283"/>
    </row>
    <row r="272" spans="1:7" x14ac:dyDescent="0.25">
      <c r="A272" s="276" t="s">
        <v>99</v>
      </c>
      <c r="B272" s="277"/>
      <c r="C272" s="277"/>
      <c r="D272" s="278"/>
      <c r="E272" s="71" t="s">
        <v>1</v>
      </c>
      <c r="F272" s="279">
        <f>'Sop Cant perfil'!F315+'Sop Cant Planta R'!F236</f>
        <v>10</v>
      </c>
      <c r="G272" s="283"/>
    </row>
    <row r="273" spans="1:7" x14ac:dyDescent="0.25">
      <c r="A273" s="276" t="s">
        <v>89</v>
      </c>
      <c r="B273" s="277"/>
      <c r="C273" s="277"/>
      <c r="D273" s="278"/>
      <c r="E273" s="71" t="s">
        <v>1</v>
      </c>
      <c r="F273" s="279">
        <f>'Sop Cant perfil'!F316+'Sop Cant Planta R'!F237</f>
        <v>4</v>
      </c>
      <c r="G273" s="283"/>
    </row>
    <row r="274" spans="1:7" x14ac:dyDescent="0.25">
      <c r="A274" s="276" t="s">
        <v>90</v>
      </c>
      <c r="B274" s="277"/>
      <c r="C274" s="277"/>
      <c r="D274" s="278"/>
      <c r="E274" s="71" t="s">
        <v>1</v>
      </c>
      <c r="F274" s="336">
        <f>'Sop Cant perfil'!F317+'Sop Cant Planta R'!F238</f>
        <v>0</v>
      </c>
      <c r="G274" s="280"/>
    </row>
    <row r="275" spans="1:7" x14ac:dyDescent="0.25">
      <c r="A275" s="276" t="s">
        <v>91</v>
      </c>
      <c r="B275" s="277"/>
      <c r="C275" s="277"/>
      <c r="D275" s="278"/>
      <c r="E275" s="71" t="s">
        <v>1</v>
      </c>
      <c r="F275" s="279">
        <f>'Sop Cant perfil'!F318+'Sop Cant Planta R'!F239</f>
        <v>0</v>
      </c>
      <c r="G275" s="283"/>
    </row>
    <row r="276" spans="1:7" x14ac:dyDescent="0.25">
      <c r="A276" s="276" t="s">
        <v>92</v>
      </c>
      <c r="B276" s="277"/>
      <c r="C276" s="277"/>
      <c r="D276" s="278"/>
      <c r="E276" s="71" t="s">
        <v>1</v>
      </c>
      <c r="F276" s="279">
        <f>'Sop Cant perfil'!F319</f>
        <v>1</v>
      </c>
      <c r="G276" s="283"/>
    </row>
    <row r="277" spans="1:7" x14ac:dyDescent="0.25">
      <c r="A277" s="281" t="s">
        <v>93</v>
      </c>
      <c r="B277" s="282"/>
      <c r="C277" s="282"/>
      <c r="D277" s="282"/>
      <c r="E277" s="71" t="s">
        <v>1</v>
      </c>
      <c r="F277" s="279">
        <f>'Sop Cant perfil'!F320</f>
        <v>2</v>
      </c>
      <c r="G277" s="283"/>
    </row>
    <row r="278" spans="1:7" x14ac:dyDescent="0.25">
      <c r="A278" s="281" t="s">
        <v>94</v>
      </c>
      <c r="B278" s="282"/>
      <c r="C278" s="282"/>
      <c r="D278" s="282"/>
      <c r="E278" s="71" t="s">
        <v>1</v>
      </c>
      <c r="F278" s="279">
        <f>'Sop Cant perfil'!F321</f>
        <v>2</v>
      </c>
      <c r="G278" s="283"/>
    </row>
    <row r="279" spans="1:7" ht="15.75" thickBot="1" x14ac:dyDescent="0.3">
      <c r="A279" s="334" t="s">
        <v>95</v>
      </c>
      <c r="B279" s="335"/>
      <c r="C279" s="335"/>
      <c r="D279" s="335"/>
      <c r="E279" s="72" t="s">
        <v>1</v>
      </c>
      <c r="F279" s="337">
        <f>'Sop Cant perfil'!F322</f>
        <v>1</v>
      </c>
      <c r="G279" s="338"/>
    </row>
    <row r="285" spans="1:7" x14ac:dyDescent="0.25">
      <c r="A285" s="11"/>
      <c r="B285" s="11"/>
      <c r="C285" s="11"/>
      <c r="D285" s="11"/>
      <c r="E285" s="11"/>
      <c r="F285" s="11"/>
      <c r="G285" s="11"/>
    </row>
    <row r="286" spans="1:7" x14ac:dyDescent="0.25">
      <c r="A286" s="11"/>
      <c r="B286" s="11"/>
      <c r="C286" s="11"/>
      <c r="D286" s="11"/>
      <c r="E286" s="11"/>
      <c r="F286" s="11"/>
      <c r="G286" s="11"/>
    </row>
    <row r="287" spans="1:7" x14ac:dyDescent="0.25">
      <c r="A287" s="11"/>
      <c r="B287" s="11"/>
      <c r="C287" s="11"/>
      <c r="D287" s="11"/>
      <c r="E287" s="11"/>
      <c r="F287" s="11"/>
      <c r="G287" s="11"/>
    </row>
    <row r="288" spans="1:7" x14ac:dyDescent="0.25">
      <c r="A288" s="11"/>
      <c r="B288" s="11"/>
      <c r="C288" s="11"/>
      <c r="D288" s="11"/>
      <c r="E288" s="11"/>
      <c r="F288" s="11"/>
      <c r="G288" s="11"/>
    </row>
    <row r="289" spans="1:7" x14ac:dyDescent="0.25">
      <c r="A289" s="11"/>
      <c r="B289" s="11"/>
      <c r="C289" s="11"/>
      <c r="D289" s="11"/>
      <c r="E289" s="11"/>
      <c r="F289" s="11"/>
      <c r="G289" s="11"/>
    </row>
    <row r="290" spans="1:7" x14ac:dyDescent="0.25">
      <c r="A290" s="11"/>
      <c r="B290" s="11"/>
      <c r="C290" s="11"/>
      <c r="D290" s="11"/>
      <c r="E290" s="11"/>
      <c r="F290" s="11"/>
      <c r="G290" s="11"/>
    </row>
    <row r="291" spans="1:7" x14ac:dyDescent="0.25">
      <c r="A291" s="11"/>
      <c r="B291" s="11"/>
      <c r="C291" s="11"/>
      <c r="D291" s="11"/>
      <c r="E291" s="11"/>
      <c r="F291" s="11"/>
      <c r="G291" s="11"/>
    </row>
    <row r="292" spans="1:7" x14ac:dyDescent="0.25">
      <c r="A292" s="11"/>
      <c r="B292" s="11"/>
      <c r="C292" s="11"/>
      <c r="D292" s="11"/>
      <c r="E292" s="11"/>
      <c r="F292" s="11"/>
      <c r="G292" s="11"/>
    </row>
    <row r="293" spans="1:7" x14ac:dyDescent="0.25">
      <c r="A293" s="11"/>
      <c r="B293" s="11"/>
      <c r="C293" s="11"/>
      <c r="D293" s="11"/>
      <c r="E293" s="11"/>
      <c r="F293" s="11"/>
      <c r="G293" s="11"/>
    </row>
    <row r="294" spans="1:7" x14ac:dyDescent="0.25">
      <c r="A294" s="11"/>
      <c r="B294" s="11"/>
      <c r="C294" s="11"/>
      <c r="D294" s="11"/>
      <c r="E294" s="11"/>
      <c r="F294" s="11"/>
      <c r="G294" s="11"/>
    </row>
    <row r="295" spans="1:7" x14ac:dyDescent="0.25">
      <c r="A295" s="11"/>
      <c r="B295" s="11"/>
      <c r="C295" s="11"/>
      <c r="D295" s="11"/>
      <c r="E295" s="11"/>
      <c r="F295" s="11"/>
      <c r="G295" s="11"/>
    </row>
    <row r="296" spans="1:7" x14ac:dyDescent="0.25">
      <c r="A296" s="11"/>
      <c r="B296" s="11"/>
      <c r="C296" s="11"/>
      <c r="D296" s="11"/>
      <c r="E296" s="11"/>
      <c r="F296" s="11"/>
      <c r="G296" s="11"/>
    </row>
    <row r="297" spans="1:7" x14ac:dyDescent="0.25">
      <c r="A297" s="11"/>
      <c r="B297" s="11"/>
      <c r="C297" s="11"/>
      <c r="D297" s="11"/>
      <c r="E297" s="11"/>
      <c r="F297" s="11"/>
      <c r="G297" s="11"/>
    </row>
    <row r="298" spans="1:7" x14ac:dyDescent="0.25">
      <c r="A298" s="11"/>
      <c r="B298" s="11"/>
      <c r="C298" s="11"/>
      <c r="D298" s="11"/>
      <c r="E298" s="11"/>
      <c r="F298" s="11"/>
      <c r="G298" s="11"/>
    </row>
    <row r="299" spans="1:7" x14ac:dyDescent="0.25">
      <c r="A299" s="11"/>
      <c r="B299" s="11"/>
      <c r="C299" s="11"/>
      <c r="D299" s="11"/>
      <c r="E299" s="11"/>
      <c r="F299" s="11"/>
      <c r="G299" s="11"/>
    </row>
    <row r="300" spans="1:7" x14ac:dyDescent="0.25">
      <c r="A300" s="11"/>
      <c r="B300" s="11"/>
      <c r="C300" s="11"/>
      <c r="D300" s="11"/>
      <c r="E300" s="11"/>
      <c r="F300" s="11"/>
      <c r="G300" s="11"/>
    </row>
    <row r="301" spans="1:7" x14ac:dyDescent="0.25">
      <c r="A301" s="11"/>
      <c r="B301" s="11"/>
      <c r="C301" s="11"/>
      <c r="D301" s="11"/>
      <c r="E301" s="11"/>
      <c r="F301" s="11"/>
      <c r="G301" s="11"/>
    </row>
    <row r="302" spans="1:7" x14ac:dyDescent="0.25">
      <c r="A302" s="11"/>
      <c r="B302" s="11"/>
      <c r="C302" s="11"/>
      <c r="D302" s="11"/>
      <c r="E302" s="11"/>
      <c r="F302" s="11"/>
      <c r="G302" s="11"/>
    </row>
    <row r="303" spans="1:7" x14ac:dyDescent="0.25">
      <c r="A303" s="11"/>
      <c r="B303" s="11"/>
      <c r="C303" s="11"/>
      <c r="D303" s="11"/>
      <c r="E303" s="11"/>
      <c r="F303" s="11"/>
      <c r="G303" s="11"/>
    </row>
    <row r="304" spans="1:7" x14ac:dyDescent="0.25">
      <c r="A304" s="11"/>
      <c r="B304" s="11"/>
      <c r="C304" s="11"/>
      <c r="D304" s="11"/>
      <c r="E304" s="11"/>
      <c r="F304" s="11"/>
      <c r="G304" s="11"/>
    </row>
    <row r="305" spans="1:7" x14ac:dyDescent="0.25">
      <c r="A305" s="11"/>
      <c r="B305" s="11"/>
      <c r="C305" s="11"/>
      <c r="D305" s="11"/>
      <c r="E305" s="11"/>
      <c r="F305" s="11"/>
      <c r="G305" s="11"/>
    </row>
    <row r="306" spans="1:7" x14ac:dyDescent="0.25">
      <c r="A306" s="11"/>
      <c r="B306" s="11"/>
      <c r="C306" s="11"/>
      <c r="D306" s="11"/>
      <c r="E306" s="11"/>
      <c r="F306" s="11"/>
      <c r="G306" s="11"/>
    </row>
    <row r="307" spans="1:7" x14ac:dyDescent="0.25">
      <c r="A307" s="11"/>
      <c r="B307" s="11"/>
      <c r="C307" s="11"/>
      <c r="D307" s="11"/>
      <c r="E307" s="11"/>
      <c r="F307" s="11"/>
      <c r="G307" s="11"/>
    </row>
    <row r="308" spans="1:7" x14ac:dyDescent="0.25">
      <c r="A308" s="11"/>
      <c r="B308" s="11"/>
      <c r="C308" s="11"/>
      <c r="D308" s="11"/>
      <c r="E308" s="11"/>
      <c r="F308" s="11"/>
      <c r="G308" s="11"/>
    </row>
    <row r="309" spans="1:7" x14ac:dyDescent="0.25">
      <c r="A309" s="11"/>
      <c r="B309" s="11"/>
      <c r="C309" s="11"/>
      <c r="D309" s="11"/>
      <c r="E309" s="11"/>
      <c r="F309" s="11"/>
      <c r="G309" s="11"/>
    </row>
    <row r="310" spans="1:7" x14ac:dyDescent="0.25">
      <c r="A310" s="11"/>
      <c r="B310" s="11"/>
      <c r="C310" s="11"/>
      <c r="D310" s="11"/>
      <c r="E310" s="11"/>
      <c r="F310" s="11"/>
      <c r="G310" s="11"/>
    </row>
    <row r="311" spans="1:7" x14ac:dyDescent="0.25">
      <c r="A311" s="11"/>
      <c r="B311" s="11"/>
      <c r="C311" s="11"/>
      <c r="D311" s="11"/>
      <c r="E311" s="11"/>
      <c r="F311" s="11"/>
      <c r="G311" s="11"/>
    </row>
    <row r="312" spans="1:7" x14ac:dyDescent="0.25">
      <c r="A312" s="11"/>
      <c r="B312" s="11"/>
      <c r="C312" s="11"/>
      <c r="D312" s="11"/>
      <c r="E312" s="11"/>
      <c r="F312" s="11"/>
      <c r="G312" s="11"/>
    </row>
    <row r="313" spans="1:7" x14ac:dyDescent="0.25">
      <c r="A313" s="11"/>
      <c r="B313" s="11"/>
      <c r="C313" s="11"/>
      <c r="D313" s="11"/>
      <c r="E313" s="11"/>
      <c r="F313" s="11"/>
      <c r="G313" s="11"/>
    </row>
    <row r="314" spans="1:7" x14ac:dyDescent="0.25">
      <c r="A314" s="11"/>
      <c r="B314" s="11"/>
      <c r="C314" s="11"/>
      <c r="D314" s="11"/>
      <c r="E314" s="11"/>
      <c r="F314" s="11"/>
      <c r="G314" s="11"/>
    </row>
    <row r="315" spans="1:7" x14ac:dyDescent="0.25">
      <c r="A315" s="11"/>
      <c r="B315" s="11"/>
      <c r="C315" s="11"/>
      <c r="D315" s="11"/>
      <c r="E315" s="11"/>
      <c r="F315" s="11"/>
      <c r="G315" s="11"/>
    </row>
    <row r="316" spans="1:7" x14ac:dyDescent="0.25">
      <c r="A316" s="11"/>
      <c r="B316" s="11"/>
      <c r="C316" s="11"/>
      <c r="D316" s="11"/>
      <c r="E316" s="11"/>
      <c r="F316" s="11"/>
      <c r="G316" s="11"/>
    </row>
    <row r="317" spans="1:7" x14ac:dyDescent="0.25">
      <c r="A317" s="11"/>
      <c r="B317" s="11"/>
      <c r="C317" s="11"/>
      <c r="D317" s="11"/>
      <c r="E317" s="11"/>
      <c r="F317" s="11"/>
      <c r="G317" s="11"/>
    </row>
    <row r="318" spans="1:7" x14ac:dyDescent="0.25">
      <c r="A318" s="11"/>
      <c r="B318" s="11"/>
      <c r="C318" s="11"/>
      <c r="D318" s="11"/>
      <c r="E318" s="11"/>
      <c r="F318" s="11"/>
      <c r="G318" s="11"/>
    </row>
    <row r="319" spans="1:7" x14ac:dyDescent="0.25">
      <c r="A319" s="11"/>
      <c r="B319" s="11"/>
      <c r="C319" s="11"/>
      <c r="D319" s="11"/>
      <c r="E319" s="11"/>
      <c r="F319" s="11"/>
      <c r="G319" s="11"/>
    </row>
    <row r="320" spans="1:7" x14ac:dyDescent="0.25">
      <c r="A320" s="11"/>
      <c r="B320" s="11"/>
      <c r="C320" s="11"/>
      <c r="D320" s="11"/>
      <c r="E320" s="11"/>
      <c r="F320" s="11"/>
      <c r="G320" s="11"/>
    </row>
    <row r="321" spans="1:7" x14ac:dyDescent="0.25">
      <c r="A321" s="11"/>
      <c r="B321" s="11"/>
      <c r="C321" s="11"/>
      <c r="D321" s="11"/>
      <c r="E321" s="11"/>
      <c r="F321" s="11"/>
      <c r="G321" s="11"/>
    </row>
    <row r="322" spans="1:7" x14ac:dyDescent="0.25">
      <c r="A322" s="11"/>
      <c r="B322" s="11"/>
      <c r="C322" s="11"/>
      <c r="D322" s="11"/>
      <c r="E322" s="11"/>
      <c r="F322" s="11"/>
      <c r="G322" s="11"/>
    </row>
    <row r="323" spans="1:7" x14ac:dyDescent="0.25">
      <c r="A323" s="11"/>
      <c r="B323" s="11"/>
      <c r="C323" s="11"/>
      <c r="D323" s="11"/>
      <c r="E323" s="11"/>
      <c r="F323" s="11"/>
      <c r="G323" s="11"/>
    </row>
    <row r="324" spans="1:7" x14ac:dyDescent="0.25">
      <c r="A324" s="11"/>
      <c r="B324" s="11"/>
      <c r="C324" s="11"/>
      <c r="D324" s="11"/>
      <c r="E324" s="11"/>
      <c r="F324" s="11"/>
      <c r="G324" s="11"/>
    </row>
    <row r="325" spans="1:7" x14ac:dyDescent="0.25">
      <c r="A325" s="11"/>
      <c r="B325" s="11"/>
      <c r="C325" s="11"/>
      <c r="D325" s="11"/>
      <c r="E325" s="11"/>
      <c r="F325" s="11"/>
      <c r="G325" s="11"/>
    </row>
    <row r="326" spans="1:7" x14ac:dyDescent="0.25">
      <c r="A326" s="11"/>
      <c r="B326" s="11"/>
      <c r="C326" s="11"/>
      <c r="D326" s="11"/>
      <c r="E326" s="11"/>
      <c r="F326" s="11"/>
      <c r="G326" s="11"/>
    </row>
    <row r="327" spans="1:7" x14ac:dyDescent="0.25">
      <c r="A327" s="11"/>
      <c r="B327" s="11"/>
      <c r="C327" s="11"/>
      <c r="D327" s="11"/>
      <c r="E327" s="11"/>
      <c r="F327" s="11"/>
      <c r="G327" s="11"/>
    </row>
    <row r="328" spans="1:7" x14ac:dyDescent="0.25">
      <c r="A328" s="11"/>
      <c r="B328" s="11"/>
      <c r="C328" s="11"/>
      <c r="D328" s="11"/>
      <c r="E328" s="11"/>
      <c r="F328" s="11"/>
      <c r="G328" s="11"/>
    </row>
    <row r="329" spans="1:7" x14ac:dyDescent="0.25">
      <c r="A329" s="11"/>
      <c r="B329" s="11"/>
      <c r="C329" s="11"/>
      <c r="D329" s="11"/>
      <c r="E329" s="11"/>
      <c r="F329" s="11"/>
      <c r="G329" s="11"/>
    </row>
    <row r="330" spans="1:7" x14ac:dyDescent="0.25">
      <c r="A330" s="11"/>
      <c r="B330" s="11"/>
      <c r="C330" s="11"/>
      <c r="D330" s="11"/>
      <c r="E330" s="11"/>
      <c r="F330" s="11"/>
      <c r="G330" s="11"/>
    </row>
    <row r="331" spans="1:7" x14ac:dyDescent="0.25">
      <c r="A331" s="11"/>
      <c r="B331" s="11"/>
      <c r="C331" s="11"/>
      <c r="D331" s="11"/>
      <c r="E331" s="11"/>
      <c r="F331" s="11"/>
      <c r="G331" s="11"/>
    </row>
    <row r="332" spans="1:7" x14ac:dyDescent="0.25">
      <c r="A332" s="11"/>
      <c r="B332" s="11"/>
      <c r="C332" s="11"/>
      <c r="D332" s="11"/>
      <c r="E332" s="11"/>
      <c r="F332" s="11"/>
      <c r="G332" s="11"/>
    </row>
    <row r="333" spans="1:7" x14ac:dyDescent="0.25">
      <c r="A333" s="11"/>
      <c r="B333" s="11"/>
      <c r="C333" s="11"/>
      <c r="D333" s="11"/>
      <c r="E333" s="11"/>
      <c r="F333" s="11"/>
      <c r="G333" s="11"/>
    </row>
    <row r="334" spans="1:7" x14ac:dyDescent="0.25">
      <c r="A334" s="11"/>
      <c r="B334" s="11"/>
      <c r="C334" s="11"/>
      <c r="D334" s="11"/>
      <c r="E334" s="11"/>
      <c r="F334" s="11"/>
      <c r="G334" s="11"/>
    </row>
    <row r="335" spans="1:7" x14ac:dyDescent="0.25">
      <c r="A335" s="11"/>
      <c r="B335" s="11"/>
      <c r="C335" s="11"/>
      <c r="D335" s="11"/>
      <c r="E335" s="11"/>
      <c r="F335" s="11"/>
      <c r="G335" s="11"/>
    </row>
    <row r="336" spans="1:7" x14ac:dyDescent="0.25">
      <c r="A336" s="11"/>
      <c r="B336" s="11"/>
      <c r="C336" s="11"/>
      <c r="D336" s="11"/>
      <c r="E336" s="11"/>
      <c r="F336" s="11"/>
      <c r="G336" s="11"/>
    </row>
    <row r="337" spans="1:7" x14ac:dyDescent="0.25">
      <c r="A337" s="11"/>
      <c r="B337" s="11"/>
      <c r="C337" s="11"/>
      <c r="D337" s="11"/>
      <c r="E337" s="11"/>
      <c r="F337" s="11"/>
      <c r="G337" s="11"/>
    </row>
    <row r="338" spans="1:7" x14ac:dyDescent="0.25">
      <c r="A338" s="11"/>
      <c r="B338" s="11"/>
      <c r="C338" s="11"/>
      <c r="D338" s="11"/>
      <c r="E338" s="11"/>
      <c r="F338" s="11"/>
      <c r="G338" s="11"/>
    </row>
    <row r="339" spans="1:7" x14ac:dyDescent="0.25">
      <c r="A339" s="11"/>
      <c r="B339" s="11"/>
      <c r="C339" s="11"/>
      <c r="D339" s="11"/>
      <c r="E339" s="11"/>
      <c r="F339" s="11"/>
      <c r="G339" s="11"/>
    </row>
    <row r="340" spans="1:7" x14ac:dyDescent="0.25">
      <c r="A340" s="11"/>
      <c r="B340" s="11"/>
      <c r="C340" s="11"/>
      <c r="D340" s="11"/>
      <c r="E340" s="11"/>
      <c r="F340" s="11"/>
      <c r="G340" s="11"/>
    </row>
    <row r="341" spans="1:7" x14ac:dyDescent="0.25">
      <c r="A341" s="11"/>
      <c r="B341" s="11"/>
      <c r="C341" s="11"/>
      <c r="D341" s="11"/>
      <c r="E341" s="11"/>
      <c r="F341" s="11"/>
      <c r="G341" s="11"/>
    </row>
    <row r="342" spans="1:7" x14ac:dyDescent="0.25">
      <c r="A342" s="11"/>
      <c r="B342" s="11"/>
      <c r="C342" s="11"/>
      <c r="D342" s="11"/>
      <c r="E342" s="11"/>
      <c r="F342" s="11"/>
      <c r="G342" s="11"/>
    </row>
    <row r="343" spans="1:7" x14ac:dyDescent="0.25">
      <c r="A343" s="11"/>
      <c r="B343" s="11"/>
      <c r="C343" s="11"/>
      <c r="D343" s="11"/>
      <c r="E343" s="11"/>
      <c r="F343" s="11"/>
      <c r="G343" s="11"/>
    </row>
    <row r="344" spans="1:7" x14ac:dyDescent="0.25">
      <c r="A344" s="11"/>
      <c r="B344" s="11"/>
      <c r="C344" s="11"/>
      <c r="D344" s="11"/>
      <c r="E344" s="11"/>
      <c r="F344" s="11"/>
      <c r="G344" s="11"/>
    </row>
    <row r="345" spans="1:7" x14ac:dyDescent="0.25">
      <c r="A345" s="11"/>
      <c r="B345" s="11"/>
      <c r="C345" s="11"/>
      <c r="D345" s="11"/>
      <c r="E345" s="11"/>
      <c r="F345" s="11"/>
      <c r="G345" s="11"/>
    </row>
    <row r="346" spans="1:7" x14ac:dyDescent="0.25">
      <c r="A346" s="11"/>
      <c r="B346" s="11"/>
      <c r="C346" s="11"/>
      <c r="D346" s="11"/>
      <c r="E346" s="11"/>
      <c r="F346" s="11"/>
      <c r="G346" s="11"/>
    </row>
    <row r="347" spans="1:7" x14ac:dyDescent="0.25">
      <c r="A347" s="11"/>
      <c r="B347" s="11"/>
      <c r="C347" s="11"/>
      <c r="D347" s="11"/>
      <c r="E347" s="11"/>
      <c r="F347" s="11"/>
      <c r="G347" s="11"/>
    </row>
    <row r="348" spans="1:7" x14ac:dyDescent="0.25">
      <c r="A348" s="11"/>
      <c r="B348" s="11"/>
      <c r="C348" s="11"/>
      <c r="D348" s="11"/>
      <c r="E348" s="11"/>
      <c r="F348" s="11"/>
      <c r="G348" s="11"/>
    </row>
    <row r="349" spans="1:7" x14ac:dyDescent="0.25">
      <c r="A349" s="11"/>
      <c r="B349" s="11"/>
      <c r="C349" s="11"/>
      <c r="D349" s="11"/>
      <c r="E349" s="11"/>
      <c r="F349" s="11"/>
      <c r="G349" s="11"/>
    </row>
    <row r="350" spans="1:7" x14ac:dyDescent="0.25">
      <c r="A350" s="11"/>
      <c r="B350" s="11"/>
      <c r="C350" s="11"/>
      <c r="D350" s="11"/>
      <c r="E350" s="11"/>
      <c r="F350" s="11"/>
      <c r="G350" s="11"/>
    </row>
    <row r="351" spans="1:7" x14ac:dyDescent="0.25">
      <c r="A351" s="11"/>
      <c r="B351" s="11"/>
      <c r="C351" s="11"/>
      <c r="D351" s="11"/>
      <c r="E351" s="11"/>
      <c r="F351" s="11"/>
      <c r="G351" s="11"/>
    </row>
    <row r="352" spans="1:7" x14ac:dyDescent="0.25">
      <c r="A352" s="11"/>
      <c r="B352" s="11"/>
      <c r="C352" s="11"/>
      <c r="D352" s="11"/>
      <c r="E352" s="11"/>
      <c r="F352" s="11"/>
      <c r="G352" s="11"/>
    </row>
    <row r="353" spans="1:7" x14ac:dyDescent="0.25">
      <c r="A353" s="11"/>
      <c r="B353" s="11"/>
      <c r="C353" s="11"/>
      <c r="D353" s="11"/>
      <c r="E353" s="11"/>
      <c r="F353" s="11"/>
      <c r="G353" s="11"/>
    </row>
    <row r="354" spans="1:7" x14ac:dyDescent="0.25">
      <c r="A354" s="11"/>
      <c r="B354" s="11"/>
      <c r="C354" s="11"/>
      <c r="D354" s="11"/>
      <c r="E354" s="11"/>
      <c r="F354" s="11"/>
      <c r="G354" s="11"/>
    </row>
    <row r="355" spans="1:7" x14ac:dyDescent="0.25">
      <c r="A355" s="11"/>
      <c r="B355" s="11"/>
      <c r="C355" s="11"/>
      <c r="D355" s="11"/>
      <c r="E355" s="11"/>
      <c r="F355" s="11"/>
      <c r="G355" s="11"/>
    </row>
    <row r="356" spans="1:7" x14ac:dyDescent="0.25">
      <c r="A356" s="11"/>
      <c r="B356" s="11"/>
      <c r="C356" s="11"/>
      <c r="D356" s="11"/>
      <c r="E356" s="11"/>
      <c r="F356" s="11"/>
      <c r="G356" s="11"/>
    </row>
    <row r="357" spans="1:7" x14ac:dyDescent="0.25">
      <c r="A357" s="11"/>
      <c r="B357" s="11"/>
      <c r="C357" s="11"/>
      <c r="D357" s="11"/>
      <c r="E357" s="11"/>
      <c r="F357" s="11"/>
      <c r="G357" s="11"/>
    </row>
    <row r="358" spans="1:7" x14ac:dyDescent="0.25">
      <c r="A358" s="11"/>
      <c r="B358" s="11"/>
      <c r="C358" s="11"/>
      <c r="D358" s="11"/>
      <c r="E358" s="11"/>
      <c r="F358" s="11"/>
      <c r="G358" s="11"/>
    </row>
    <row r="359" spans="1:7" x14ac:dyDescent="0.25">
      <c r="A359" s="11"/>
      <c r="B359" s="11"/>
      <c r="C359" s="11"/>
      <c r="D359" s="11"/>
      <c r="E359" s="11"/>
      <c r="F359" s="11"/>
      <c r="G359" s="11"/>
    </row>
    <row r="360" spans="1:7" x14ac:dyDescent="0.25">
      <c r="A360" s="11"/>
      <c r="B360" s="11"/>
      <c r="C360" s="11"/>
      <c r="D360" s="11"/>
      <c r="E360" s="11"/>
      <c r="F360" s="11"/>
      <c r="G360" s="11"/>
    </row>
    <row r="361" spans="1:7" x14ac:dyDescent="0.25">
      <c r="A361" s="11"/>
      <c r="B361" s="11"/>
      <c r="C361" s="11"/>
      <c r="D361" s="11"/>
      <c r="E361" s="11"/>
      <c r="F361" s="11"/>
      <c r="G361" s="11"/>
    </row>
    <row r="362" spans="1:7" x14ac:dyDescent="0.25">
      <c r="A362" s="11"/>
      <c r="B362" s="11"/>
      <c r="C362" s="11"/>
      <c r="D362" s="11"/>
      <c r="E362" s="11"/>
      <c r="F362" s="11"/>
      <c r="G362" s="11"/>
    </row>
    <row r="363" spans="1:7" x14ac:dyDescent="0.25">
      <c r="A363" s="11"/>
      <c r="B363" s="11"/>
      <c r="C363" s="11"/>
      <c r="D363" s="11"/>
      <c r="E363" s="11"/>
      <c r="F363" s="11"/>
      <c r="G363" s="11"/>
    </row>
    <row r="364" spans="1:7" x14ac:dyDescent="0.25">
      <c r="A364" s="11"/>
      <c r="B364" s="11"/>
      <c r="C364" s="11"/>
      <c r="D364" s="11"/>
      <c r="E364" s="11"/>
      <c r="F364" s="11"/>
      <c r="G364" s="11"/>
    </row>
    <row r="365" spans="1:7" x14ac:dyDescent="0.25">
      <c r="A365" s="11"/>
      <c r="B365" s="11"/>
      <c r="C365" s="11"/>
      <c r="D365" s="11"/>
      <c r="E365" s="11"/>
      <c r="F365" s="11"/>
      <c r="G365" s="11"/>
    </row>
    <row r="366" spans="1:7" x14ac:dyDescent="0.25">
      <c r="A366" s="11"/>
      <c r="B366" s="11"/>
      <c r="C366" s="11"/>
      <c r="D366" s="11"/>
      <c r="E366" s="11"/>
      <c r="F366" s="11"/>
      <c r="G366" s="11"/>
    </row>
    <row r="367" spans="1:7" x14ac:dyDescent="0.25">
      <c r="A367" s="11"/>
      <c r="B367" s="11"/>
      <c r="C367" s="11"/>
      <c r="D367" s="11"/>
      <c r="E367" s="11"/>
      <c r="F367" s="11"/>
      <c r="G367" s="11"/>
    </row>
    <row r="368" spans="1:7" x14ac:dyDescent="0.25">
      <c r="A368" s="11"/>
      <c r="B368" s="11"/>
      <c r="C368" s="11"/>
      <c r="D368" s="11"/>
      <c r="E368" s="11"/>
      <c r="F368" s="11"/>
      <c r="G368" s="11"/>
    </row>
    <row r="369" spans="1:7" x14ac:dyDescent="0.25">
      <c r="A369" s="11"/>
      <c r="B369" s="11"/>
      <c r="C369" s="11"/>
      <c r="D369" s="11"/>
      <c r="E369" s="11"/>
      <c r="F369" s="11"/>
      <c r="G369" s="11"/>
    </row>
    <row r="370" spans="1:7" x14ac:dyDescent="0.25">
      <c r="A370" s="11"/>
      <c r="B370" s="11"/>
      <c r="C370" s="11"/>
      <c r="D370" s="11"/>
      <c r="E370" s="11"/>
      <c r="F370" s="11"/>
      <c r="G370" s="11"/>
    </row>
    <row r="371" spans="1:7" x14ac:dyDescent="0.25">
      <c r="A371" s="11"/>
      <c r="B371" s="11"/>
      <c r="C371" s="11"/>
      <c r="D371" s="11"/>
      <c r="E371" s="11"/>
      <c r="F371" s="11"/>
      <c r="G371" s="11"/>
    </row>
    <row r="372" spans="1:7" x14ac:dyDescent="0.25">
      <c r="A372" s="11"/>
      <c r="B372" s="11"/>
      <c r="C372" s="11"/>
      <c r="D372" s="11"/>
      <c r="E372" s="11"/>
      <c r="F372" s="11"/>
      <c r="G372" s="11"/>
    </row>
    <row r="373" spans="1:7" x14ac:dyDescent="0.25">
      <c r="A373" s="11"/>
      <c r="B373" s="11"/>
      <c r="C373" s="11"/>
      <c r="D373" s="11"/>
      <c r="E373" s="11"/>
      <c r="F373" s="11"/>
      <c r="G373" s="11"/>
    </row>
    <row r="374" spans="1:7" x14ac:dyDescent="0.25">
      <c r="A374" s="11"/>
      <c r="B374" s="11"/>
      <c r="C374" s="11"/>
      <c r="D374" s="11"/>
      <c r="E374" s="11"/>
      <c r="F374" s="11"/>
      <c r="G374" s="11"/>
    </row>
    <row r="375" spans="1:7" x14ac:dyDescent="0.25">
      <c r="A375" s="11"/>
      <c r="B375" s="11"/>
      <c r="C375" s="11"/>
      <c r="D375" s="11"/>
      <c r="E375" s="11"/>
      <c r="F375" s="11"/>
      <c r="G375" s="11"/>
    </row>
    <row r="376" spans="1:7" x14ac:dyDescent="0.25">
      <c r="A376" s="11"/>
      <c r="B376" s="11"/>
      <c r="C376" s="11"/>
      <c r="D376" s="11"/>
      <c r="E376" s="11"/>
      <c r="F376" s="11"/>
      <c r="G376" s="11"/>
    </row>
    <row r="377" spans="1:7" x14ac:dyDescent="0.25">
      <c r="A377" s="11"/>
      <c r="B377" s="11"/>
      <c r="C377" s="11"/>
      <c r="D377" s="11"/>
      <c r="E377" s="11"/>
      <c r="F377" s="11"/>
      <c r="G377" s="11"/>
    </row>
    <row r="378" spans="1:7" x14ac:dyDescent="0.25">
      <c r="A378" s="11"/>
      <c r="B378" s="11"/>
      <c r="C378" s="11"/>
      <c r="D378" s="11"/>
      <c r="E378" s="11"/>
      <c r="F378" s="11"/>
      <c r="G378" s="11"/>
    </row>
    <row r="379" spans="1:7" x14ac:dyDescent="0.25">
      <c r="A379" s="11"/>
      <c r="B379" s="11"/>
      <c r="C379" s="11"/>
      <c r="D379" s="11"/>
      <c r="E379" s="11"/>
      <c r="F379" s="11"/>
      <c r="G379" s="11"/>
    </row>
    <row r="380" spans="1:7" x14ac:dyDescent="0.25">
      <c r="A380" s="11"/>
      <c r="B380" s="11"/>
      <c r="C380" s="11"/>
      <c r="D380" s="11"/>
      <c r="E380" s="11"/>
      <c r="F380" s="11"/>
      <c r="G380" s="11"/>
    </row>
    <row r="381" spans="1:7" x14ac:dyDescent="0.25">
      <c r="A381" s="11"/>
      <c r="B381" s="11"/>
      <c r="C381" s="11"/>
      <c r="D381" s="11"/>
      <c r="E381" s="11"/>
      <c r="F381" s="11"/>
      <c r="G381" s="11"/>
    </row>
    <row r="382" spans="1:7" x14ac:dyDescent="0.25">
      <c r="A382" s="11"/>
      <c r="B382" s="11"/>
      <c r="C382" s="11"/>
      <c r="D382" s="11"/>
      <c r="E382" s="11"/>
      <c r="F382" s="11"/>
      <c r="G382" s="11"/>
    </row>
    <row r="383" spans="1:7" x14ac:dyDescent="0.25">
      <c r="A383" s="11"/>
      <c r="B383" s="11"/>
      <c r="C383" s="11"/>
      <c r="D383" s="11"/>
      <c r="E383" s="11"/>
      <c r="F383" s="11"/>
      <c r="G383" s="11"/>
    </row>
    <row r="384" spans="1:7" x14ac:dyDescent="0.25">
      <c r="A384" s="11"/>
      <c r="B384" s="11"/>
      <c r="C384" s="11"/>
      <c r="D384" s="11"/>
      <c r="E384" s="11"/>
      <c r="F384" s="11"/>
      <c r="G384" s="11"/>
    </row>
    <row r="385" spans="1:7" x14ac:dyDescent="0.25">
      <c r="A385" s="11"/>
      <c r="B385" s="11"/>
      <c r="C385" s="11"/>
      <c r="D385" s="11"/>
      <c r="E385" s="11"/>
      <c r="F385" s="11"/>
      <c r="G385" s="11"/>
    </row>
    <row r="386" spans="1:7" x14ac:dyDescent="0.25">
      <c r="A386" s="11"/>
      <c r="B386" s="11"/>
      <c r="C386" s="11"/>
      <c r="D386" s="11"/>
      <c r="E386" s="11"/>
      <c r="F386" s="11"/>
      <c r="G386" s="11"/>
    </row>
    <row r="387" spans="1:7" x14ac:dyDescent="0.25">
      <c r="A387" s="11"/>
      <c r="B387" s="11"/>
      <c r="C387" s="11"/>
      <c r="D387" s="11"/>
      <c r="E387" s="11"/>
      <c r="F387" s="11"/>
      <c r="G387" s="11"/>
    </row>
    <row r="388" spans="1:7" x14ac:dyDescent="0.25">
      <c r="A388" s="11"/>
      <c r="B388" s="11"/>
      <c r="C388" s="11"/>
      <c r="D388" s="11"/>
      <c r="E388" s="11"/>
      <c r="F388" s="11"/>
      <c r="G388" s="11"/>
    </row>
    <row r="389" spans="1:7" x14ac:dyDescent="0.25">
      <c r="A389" s="11"/>
      <c r="B389" s="11"/>
      <c r="C389" s="11"/>
      <c r="D389" s="11"/>
      <c r="E389" s="11"/>
      <c r="F389" s="11"/>
      <c r="G389" s="11"/>
    </row>
    <row r="390" spans="1:7" x14ac:dyDescent="0.25">
      <c r="A390" s="11"/>
      <c r="B390" s="11"/>
      <c r="C390" s="11"/>
      <c r="D390" s="11"/>
      <c r="E390" s="11"/>
      <c r="F390" s="11"/>
      <c r="G390" s="11"/>
    </row>
    <row r="391" spans="1:7" x14ac:dyDescent="0.25">
      <c r="A391" s="11"/>
      <c r="B391" s="11"/>
      <c r="C391" s="11"/>
      <c r="D391" s="11"/>
      <c r="E391" s="11"/>
      <c r="F391" s="11"/>
      <c r="G391" s="11"/>
    </row>
    <row r="392" spans="1:7" x14ac:dyDescent="0.25">
      <c r="A392" s="11"/>
      <c r="B392" s="11"/>
      <c r="C392" s="11"/>
      <c r="D392" s="11"/>
      <c r="E392" s="11"/>
      <c r="F392" s="11"/>
      <c r="G392" s="11"/>
    </row>
    <row r="393" spans="1:7" x14ac:dyDescent="0.25">
      <c r="A393" s="11"/>
      <c r="B393" s="11"/>
      <c r="C393" s="11"/>
      <c r="D393" s="11"/>
      <c r="E393" s="11"/>
      <c r="F393" s="11"/>
      <c r="G393" s="11"/>
    </row>
    <row r="394" spans="1:7" x14ac:dyDescent="0.25">
      <c r="A394" s="11"/>
      <c r="B394" s="11"/>
      <c r="C394" s="11"/>
      <c r="D394" s="11"/>
      <c r="E394" s="11"/>
      <c r="F394" s="11"/>
      <c r="G394" s="11"/>
    </row>
    <row r="395" spans="1:7" x14ac:dyDescent="0.25">
      <c r="A395" s="11"/>
      <c r="B395" s="11"/>
      <c r="C395" s="11"/>
      <c r="D395" s="11"/>
      <c r="E395" s="11"/>
      <c r="F395" s="11"/>
      <c r="G395" s="11"/>
    </row>
    <row r="396" spans="1:7" x14ac:dyDescent="0.25">
      <c r="A396" s="11"/>
      <c r="B396" s="11"/>
      <c r="C396" s="11"/>
      <c r="D396" s="11"/>
      <c r="E396" s="11"/>
      <c r="F396" s="11"/>
      <c r="G396" s="11"/>
    </row>
    <row r="397" spans="1:7" x14ac:dyDescent="0.25">
      <c r="A397" s="11"/>
      <c r="B397" s="11"/>
      <c r="C397" s="11"/>
      <c r="D397" s="11"/>
      <c r="E397" s="11"/>
      <c r="F397" s="11"/>
      <c r="G397" s="11"/>
    </row>
    <row r="398" spans="1:7" x14ac:dyDescent="0.25">
      <c r="A398" s="11"/>
      <c r="B398" s="11"/>
      <c r="C398" s="11"/>
      <c r="D398" s="11"/>
      <c r="E398" s="11"/>
      <c r="F398" s="11"/>
      <c r="G398" s="11"/>
    </row>
    <row r="399" spans="1:7" x14ac:dyDescent="0.25">
      <c r="A399" s="11"/>
      <c r="B399" s="11"/>
      <c r="C399" s="11"/>
      <c r="D399" s="11"/>
      <c r="E399" s="11"/>
      <c r="F399" s="11"/>
      <c r="G399" s="11"/>
    </row>
    <row r="400" spans="1:7" x14ac:dyDescent="0.25">
      <c r="A400" s="11"/>
      <c r="B400" s="11"/>
      <c r="C400" s="11"/>
      <c r="D400" s="11"/>
      <c r="E400" s="11"/>
      <c r="F400" s="11"/>
      <c r="G400" s="11"/>
    </row>
    <row r="401" spans="1:7" x14ac:dyDescent="0.25">
      <c r="A401" s="11"/>
      <c r="B401" s="11"/>
      <c r="C401" s="11"/>
      <c r="D401" s="11"/>
      <c r="E401" s="11"/>
      <c r="F401" s="11"/>
      <c r="G401" s="11"/>
    </row>
    <row r="402" spans="1:7" x14ac:dyDescent="0.25">
      <c r="A402" s="11"/>
      <c r="B402" s="11"/>
      <c r="C402" s="11"/>
      <c r="D402" s="11"/>
      <c r="E402" s="11"/>
      <c r="F402" s="11"/>
      <c r="G402" s="11"/>
    </row>
    <row r="403" spans="1:7" x14ac:dyDescent="0.25">
      <c r="A403" s="11"/>
      <c r="B403" s="11"/>
      <c r="C403" s="11"/>
      <c r="D403" s="11"/>
      <c r="E403" s="11"/>
      <c r="F403" s="11"/>
      <c r="G403" s="11"/>
    </row>
    <row r="404" spans="1:7" x14ac:dyDescent="0.25">
      <c r="A404" s="11"/>
      <c r="B404" s="11"/>
      <c r="C404" s="11"/>
      <c r="D404" s="11"/>
      <c r="E404" s="11"/>
      <c r="F404" s="11"/>
      <c r="G404" s="11"/>
    </row>
    <row r="405" spans="1:7" x14ac:dyDescent="0.25">
      <c r="A405" s="11"/>
      <c r="B405" s="11"/>
      <c r="C405" s="11"/>
      <c r="D405" s="11"/>
      <c r="E405" s="11"/>
      <c r="F405" s="11"/>
      <c r="G405" s="11"/>
    </row>
    <row r="406" spans="1:7" x14ac:dyDescent="0.25">
      <c r="A406" s="11"/>
      <c r="B406" s="11"/>
      <c r="C406" s="11"/>
      <c r="D406" s="11"/>
      <c r="E406" s="11"/>
      <c r="F406" s="11"/>
      <c r="G406" s="11"/>
    </row>
    <row r="407" spans="1:7" x14ac:dyDescent="0.25">
      <c r="A407" s="11"/>
      <c r="B407" s="11"/>
      <c r="C407" s="11"/>
      <c r="D407" s="11"/>
      <c r="E407" s="11"/>
      <c r="F407" s="11"/>
      <c r="G407" s="11"/>
    </row>
    <row r="408" spans="1:7" x14ac:dyDescent="0.25">
      <c r="A408" s="11"/>
      <c r="B408" s="11"/>
      <c r="C408" s="11"/>
      <c r="D408" s="11"/>
      <c r="E408" s="11"/>
      <c r="F408" s="11"/>
      <c r="G408" s="11"/>
    </row>
    <row r="409" spans="1:7" x14ac:dyDescent="0.25">
      <c r="A409" s="11"/>
      <c r="B409" s="11"/>
      <c r="C409" s="11"/>
      <c r="D409" s="11"/>
      <c r="E409" s="11"/>
      <c r="F409" s="11"/>
      <c r="G409" s="11"/>
    </row>
    <row r="410" spans="1:7" x14ac:dyDescent="0.25">
      <c r="A410" s="11"/>
      <c r="B410" s="11"/>
      <c r="C410" s="11"/>
      <c r="D410" s="11"/>
      <c r="E410" s="11"/>
      <c r="F410" s="11"/>
      <c r="G410" s="11"/>
    </row>
    <row r="411" spans="1:7" x14ac:dyDescent="0.25">
      <c r="A411" s="11"/>
      <c r="B411" s="11"/>
      <c r="C411" s="11"/>
      <c r="D411" s="11"/>
      <c r="E411" s="11"/>
      <c r="F411" s="11"/>
      <c r="G411" s="11"/>
    </row>
    <row r="412" spans="1:7" x14ac:dyDescent="0.25">
      <c r="A412" s="11"/>
      <c r="B412" s="11"/>
      <c r="C412" s="11"/>
      <c r="D412" s="11"/>
      <c r="E412" s="11"/>
      <c r="F412" s="11"/>
      <c r="G412" s="11"/>
    </row>
    <row r="413" spans="1:7" x14ac:dyDescent="0.25">
      <c r="A413" s="11"/>
      <c r="B413" s="11"/>
      <c r="C413" s="11"/>
      <c r="D413" s="11"/>
      <c r="E413" s="11"/>
      <c r="F413" s="11"/>
      <c r="G413" s="11"/>
    </row>
    <row r="414" spans="1:7" x14ac:dyDescent="0.25">
      <c r="A414" s="11"/>
      <c r="B414" s="11"/>
      <c r="C414" s="11"/>
      <c r="D414" s="11"/>
      <c r="E414" s="11"/>
      <c r="F414" s="11"/>
      <c r="G414" s="11"/>
    </row>
    <row r="415" spans="1:7" x14ac:dyDescent="0.25">
      <c r="A415" s="11"/>
      <c r="B415" s="11"/>
      <c r="C415" s="11"/>
      <c r="D415" s="11"/>
      <c r="E415" s="11"/>
      <c r="F415" s="11"/>
      <c r="G415" s="11"/>
    </row>
    <row r="416" spans="1:7" x14ac:dyDescent="0.25">
      <c r="A416" s="11"/>
      <c r="B416" s="11"/>
      <c r="C416" s="11"/>
      <c r="D416" s="11"/>
      <c r="E416" s="11"/>
      <c r="F416" s="11"/>
      <c r="G416" s="11"/>
    </row>
    <row r="417" spans="1:7" x14ac:dyDescent="0.25">
      <c r="A417" s="11"/>
      <c r="B417" s="11"/>
      <c r="C417" s="11"/>
      <c r="D417" s="11"/>
      <c r="E417" s="11"/>
      <c r="F417" s="11"/>
      <c r="G417" s="11"/>
    </row>
    <row r="418" spans="1:7" x14ac:dyDescent="0.25">
      <c r="A418" s="11"/>
      <c r="B418" s="11"/>
      <c r="C418" s="11"/>
      <c r="D418" s="11"/>
      <c r="E418" s="11"/>
      <c r="F418" s="11"/>
      <c r="G418" s="11"/>
    </row>
    <row r="419" spans="1:7" x14ac:dyDescent="0.25">
      <c r="A419" s="11"/>
      <c r="B419" s="11"/>
      <c r="C419" s="11"/>
      <c r="D419" s="11"/>
      <c r="E419" s="11"/>
      <c r="F419" s="11"/>
      <c r="G419" s="11"/>
    </row>
    <row r="420" spans="1:7" x14ac:dyDescent="0.25">
      <c r="A420" s="11"/>
      <c r="B420" s="11"/>
      <c r="C420" s="11"/>
      <c r="D420" s="11"/>
      <c r="E420" s="11"/>
      <c r="F420" s="11"/>
      <c r="G420" s="11"/>
    </row>
    <row r="421" spans="1:7" x14ac:dyDescent="0.25">
      <c r="A421" s="11"/>
      <c r="B421" s="11"/>
      <c r="C421" s="11"/>
      <c r="D421" s="11"/>
      <c r="E421" s="11"/>
      <c r="F421" s="11"/>
      <c r="G421" s="11"/>
    </row>
    <row r="422" spans="1:7" x14ac:dyDescent="0.25">
      <c r="A422" s="11"/>
      <c r="B422" s="11"/>
      <c r="C422" s="11"/>
      <c r="D422" s="11"/>
      <c r="E422" s="11"/>
      <c r="F422" s="11"/>
      <c r="G422" s="11"/>
    </row>
    <row r="423" spans="1:7" x14ac:dyDescent="0.25">
      <c r="A423" s="11"/>
      <c r="B423" s="11"/>
      <c r="C423" s="11"/>
      <c r="D423" s="11"/>
      <c r="E423" s="11"/>
      <c r="F423" s="11"/>
      <c r="G423" s="11"/>
    </row>
    <row r="424" spans="1:7" x14ac:dyDescent="0.25">
      <c r="A424" s="11"/>
      <c r="B424" s="11"/>
      <c r="C424" s="11"/>
      <c r="D424" s="11"/>
      <c r="E424" s="11"/>
      <c r="F424" s="11"/>
      <c r="G424" s="11"/>
    </row>
    <row r="425" spans="1:7" x14ac:dyDescent="0.25">
      <c r="A425" s="11"/>
      <c r="B425" s="11"/>
      <c r="C425" s="11"/>
      <c r="D425" s="11"/>
      <c r="E425" s="11"/>
      <c r="F425" s="11"/>
      <c r="G425" s="11"/>
    </row>
    <row r="426" spans="1:7" x14ac:dyDescent="0.25">
      <c r="A426" s="11"/>
      <c r="B426" s="11"/>
      <c r="C426" s="11"/>
      <c r="D426" s="11"/>
      <c r="E426" s="11"/>
      <c r="F426" s="11"/>
      <c r="G426" s="11"/>
    </row>
    <row r="427" spans="1:7" x14ac:dyDescent="0.25">
      <c r="A427" s="11"/>
      <c r="B427" s="11"/>
      <c r="C427" s="11"/>
      <c r="D427" s="11"/>
      <c r="E427" s="11"/>
      <c r="F427" s="11"/>
      <c r="G427" s="11"/>
    </row>
    <row r="428" spans="1:7" x14ac:dyDescent="0.25">
      <c r="A428" s="11"/>
      <c r="B428" s="11"/>
      <c r="C428" s="11"/>
      <c r="D428" s="11"/>
      <c r="E428" s="11"/>
      <c r="F428" s="11"/>
      <c r="G428" s="11"/>
    </row>
    <row r="429" spans="1:7" x14ac:dyDescent="0.25">
      <c r="A429" s="11"/>
      <c r="B429" s="11"/>
      <c r="C429" s="11"/>
      <c r="D429" s="11"/>
      <c r="E429" s="11"/>
      <c r="F429" s="11"/>
      <c r="G429" s="11"/>
    </row>
    <row r="430" spans="1:7" x14ac:dyDescent="0.25">
      <c r="A430" s="11"/>
      <c r="B430" s="11"/>
      <c r="C430" s="11"/>
      <c r="D430" s="11"/>
      <c r="E430" s="11"/>
      <c r="F430" s="11"/>
      <c r="G430" s="11"/>
    </row>
    <row r="431" spans="1:7" x14ac:dyDescent="0.25">
      <c r="A431" s="11"/>
      <c r="B431" s="11"/>
      <c r="C431" s="11"/>
      <c r="D431" s="11"/>
      <c r="E431" s="11"/>
      <c r="F431" s="11"/>
      <c r="G431" s="11"/>
    </row>
    <row r="432" spans="1:7" x14ac:dyDescent="0.25">
      <c r="A432" s="11"/>
      <c r="B432" s="11"/>
      <c r="C432" s="11"/>
      <c r="D432" s="11"/>
      <c r="E432" s="11"/>
      <c r="F432" s="11"/>
      <c r="G432" s="11"/>
    </row>
    <row r="433" spans="1:7" x14ac:dyDescent="0.25">
      <c r="A433" s="11"/>
      <c r="B433" s="11"/>
      <c r="C433" s="11"/>
      <c r="D433" s="11"/>
      <c r="E433" s="11"/>
      <c r="F433" s="11"/>
      <c r="G433" s="11"/>
    </row>
    <row r="434" spans="1:7" x14ac:dyDescent="0.25">
      <c r="A434" s="11"/>
      <c r="B434" s="11"/>
      <c r="C434" s="11"/>
      <c r="D434" s="11"/>
      <c r="E434" s="11"/>
      <c r="F434" s="11"/>
      <c r="G434" s="11"/>
    </row>
    <row r="435" spans="1:7" x14ac:dyDescent="0.25">
      <c r="A435" s="11"/>
      <c r="B435" s="11"/>
      <c r="C435" s="11"/>
      <c r="D435" s="11"/>
      <c r="E435" s="11"/>
      <c r="F435" s="11"/>
      <c r="G435" s="11"/>
    </row>
    <row r="436" spans="1:7" x14ac:dyDescent="0.25">
      <c r="A436" s="11"/>
      <c r="B436" s="11"/>
      <c r="C436" s="11"/>
      <c r="D436" s="11"/>
      <c r="E436" s="11"/>
      <c r="F436" s="11"/>
      <c r="G436" s="11"/>
    </row>
    <row r="437" spans="1:7" x14ac:dyDescent="0.25">
      <c r="A437" s="11"/>
      <c r="B437" s="11"/>
      <c r="C437" s="11"/>
      <c r="D437" s="11"/>
      <c r="E437" s="11"/>
      <c r="F437" s="11"/>
      <c r="G437" s="11"/>
    </row>
    <row r="438" spans="1:7" x14ac:dyDescent="0.25">
      <c r="A438" s="11"/>
      <c r="B438" s="11"/>
      <c r="C438" s="11"/>
      <c r="D438" s="11"/>
      <c r="E438" s="11"/>
      <c r="F438" s="11"/>
      <c r="G438" s="11"/>
    </row>
    <row r="439" spans="1:7" x14ac:dyDescent="0.25">
      <c r="A439" s="11"/>
      <c r="B439" s="11"/>
      <c r="C439" s="11"/>
      <c r="D439" s="11"/>
      <c r="E439" s="11"/>
      <c r="F439" s="11"/>
      <c r="G439" s="11"/>
    </row>
    <row r="440" spans="1:7" x14ac:dyDescent="0.25">
      <c r="A440" s="11"/>
      <c r="B440" s="11"/>
      <c r="C440" s="11"/>
      <c r="D440" s="11"/>
      <c r="E440" s="11"/>
      <c r="F440" s="11"/>
      <c r="G440" s="11"/>
    </row>
    <row r="441" spans="1:7" x14ac:dyDescent="0.25">
      <c r="A441" s="11"/>
      <c r="B441" s="11"/>
      <c r="C441" s="11"/>
      <c r="D441" s="11"/>
      <c r="E441" s="11"/>
      <c r="F441" s="11"/>
      <c r="G441" s="11"/>
    </row>
    <row r="442" spans="1:7" x14ac:dyDescent="0.25">
      <c r="A442" s="11"/>
      <c r="B442" s="11"/>
      <c r="C442" s="11"/>
      <c r="D442" s="11"/>
      <c r="E442" s="11"/>
      <c r="F442" s="11"/>
      <c r="G442" s="11"/>
    </row>
    <row r="443" spans="1:7" x14ac:dyDescent="0.25">
      <c r="A443" s="11"/>
      <c r="B443" s="11"/>
      <c r="C443" s="11"/>
      <c r="D443" s="11"/>
      <c r="E443" s="11"/>
      <c r="F443" s="11"/>
      <c r="G443" s="11"/>
    </row>
    <row r="444" spans="1:7" x14ac:dyDescent="0.25">
      <c r="A444" s="11"/>
      <c r="B444" s="11"/>
      <c r="C444" s="11"/>
      <c r="D444" s="11"/>
      <c r="E444" s="11"/>
      <c r="F444" s="11"/>
      <c r="G444" s="11"/>
    </row>
    <row r="445" spans="1:7" x14ac:dyDescent="0.25">
      <c r="A445" s="11"/>
      <c r="B445" s="11"/>
      <c r="C445" s="11"/>
      <c r="D445" s="11"/>
      <c r="E445" s="11"/>
      <c r="F445" s="11"/>
      <c r="G445" s="11"/>
    </row>
    <row r="446" spans="1:7" x14ac:dyDescent="0.25">
      <c r="A446" s="11"/>
      <c r="B446" s="11"/>
      <c r="C446" s="11"/>
      <c r="D446" s="11"/>
      <c r="E446" s="11"/>
      <c r="F446" s="11"/>
      <c r="G446" s="11"/>
    </row>
    <row r="447" spans="1:7" x14ac:dyDescent="0.25">
      <c r="A447" s="11"/>
      <c r="B447" s="11"/>
      <c r="C447" s="11"/>
      <c r="D447" s="11"/>
      <c r="E447" s="11"/>
      <c r="F447" s="11"/>
      <c r="G447" s="11"/>
    </row>
    <row r="448" spans="1:7" x14ac:dyDescent="0.25">
      <c r="A448" s="11"/>
      <c r="B448" s="11"/>
      <c r="C448" s="11"/>
      <c r="D448" s="11"/>
      <c r="E448" s="11"/>
      <c r="F448" s="11"/>
      <c r="G448" s="11"/>
    </row>
    <row r="449" spans="1:7" x14ac:dyDescent="0.25">
      <c r="A449" s="11"/>
      <c r="B449" s="11"/>
      <c r="C449" s="11"/>
      <c r="D449" s="11"/>
      <c r="E449" s="11"/>
      <c r="F449" s="11"/>
      <c r="G449" s="11"/>
    </row>
    <row r="450" spans="1:7" x14ac:dyDescent="0.25">
      <c r="A450" s="11"/>
      <c r="B450" s="11"/>
      <c r="C450" s="11"/>
      <c r="D450" s="11"/>
      <c r="E450" s="11"/>
      <c r="F450" s="11"/>
      <c r="G450" s="11"/>
    </row>
    <row r="451" spans="1:7" x14ac:dyDescent="0.25">
      <c r="A451" s="11"/>
      <c r="B451" s="11"/>
      <c r="C451" s="11"/>
      <c r="D451" s="11"/>
      <c r="E451" s="11"/>
      <c r="F451" s="11"/>
      <c r="G451" s="11"/>
    </row>
    <row r="452" spans="1:7" x14ac:dyDescent="0.25">
      <c r="A452" s="11"/>
      <c r="B452" s="11"/>
      <c r="C452" s="11"/>
      <c r="D452" s="11"/>
      <c r="E452" s="11"/>
      <c r="F452" s="11"/>
      <c r="G452" s="11"/>
    </row>
    <row r="453" spans="1:7" x14ac:dyDescent="0.25">
      <c r="A453" s="11"/>
      <c r="B453" s="11"/>
      <c r="C453" s="11"/>
      <c r="D453" s="11"/>
      <c r="E453" s="11"/>
      <c r="F453" s="11"/>
      <c r="G453" s="11"/>
    </row>
    <row r="454" spans="1:7" x14ac:dyDescent="0.25">
      <c r="A454" s="11"/>
      <c r="B454" s="11"/>
      <c r="C454" s="11"/>
      <c r="D454" s="11"/>
      <c r="E454" s="11"/>
      <c r="F454" s="11"/>
      <c r="G454" s="11"/>
    </row>
    <row r="455" spans="1:7" x14ac:dyDescent="0.25">
      <c r="A455" s="11"/>
      <c r="B455" s="11"/>
      <c r="C455" s="11"/>
      <c r="D455" s="11"/>
      <c r="E455" s="11"/>
      <c r="F455" s="11"/>
      <c r="G455" s="11"/>
    </row>
    <row r="456" spans="1:7" x14ac:dyDescent="0.25">
      <c r="A456" s="11"/>
      <c r="B456" s="11"/>
      <c r="C456" s="11"/>
      <c r="D456" s="11"/>
      <c r="E456" s="11"/>
      <c r="F456" s="11"/>
      <c r="G456" s="11"/>
    </row>
    <row r="457" spans="1:7" x14ac:dyDescent="0.25">
      <c r="A457" s="11"/>
      <c r="B457" s="11"/>
      <c r="C457" s="11"/>
      <c r="D457" s="11"/>
      <c r="E457" s="11"/>
      <c r="F457" s="11"/>
      <c r="G457" s="11"/>
    </row>
    <row r="458" spans="1:7" x14ac:dyDescent="0.25">
      <c r="A458" s="11"/>
      <c r="B458" s="11"/>
      <c r="C458" s="11"/>
      <c r="D458" s="11"/>
      <c r="E458" s="11"/>
      <c r="F458" s="11"/>
      <c r="G458" s="11"/>
    </row>
    <row r="459" spans="1:7" x14ac:dyDescent="0.25">
      <c r="A459" s="11"/>
      <c r="B459" s="11"/>
      <c r="C459" s="11"/>
      <c r="D459" s="11"/>
      <c r="E459" s="11"/>
      <c r="F459" s="11"/>
      <c r="G459" s="11"/>
    </row>
    <row r="460" spans="1:7" x14ac:dyDescent="0.25">
      <c r="A460" s="11"/>
      <c r="B460" s="11"/>
      <c r="C460" s="11"/>
      <c r="D460" s="11"/>
      <c r="E460" s="11"/>
      <c r="F460" s="11"/>
      <c r="G460" s="11"/>
    </row>
    <row r="461" spans="1:7" x14ac:dyDescent="0.25">
      <c r="A461" s="11"/>
      <c r="B461" s="11"/>
      <c r="C461" s="11"/>
      <c r="D461" s="11"/>
      <c r="E461" s="11"/>
      <c r="F461" s="11"/>
      <c r="G461" s="11"/>
    </row>
    <row r="462" spans="1:7" x14ac:dyDescent="0.25">
      <c r="A462" s="11"/>
      <c r="B462" s="11"/>
      <c r="C462" s="11"/>
      <c r="D462" s="11"/>
      <c r="E462" s="11"/>
      <c r="F462" s="11"/>
      <c r="G462" s="11"/>
    </row>
    <row r="463" spans="1:7" x14ac:dyDescent="0.25">
      <c r="A463" s="11"/>
      <c r="B463" s="11"/>
      <c r="C463" s="11"/>
      <c r="D463" s="11"/>
      <c r="E463" s="11"/>
      <c r="F463" s="11"/>
      <c r="G463" s="11"/>
    </row>
    <row r="464" spans="1:7" x14ac:dyDescent="0.25">
      <c r="A464" s="11"/>
      <c r="B464" s="11"/>
      <c r="C464" s="11"/>
      <c r="D464" s="11"/>
      <c r="E464" s="11"/>
      <c r="F464" s="11"/>
      <c r="G464" s="11"/>
    </row>
    <row r="465" spans="1:7" x14ac:dyDescent="0.25">
      <c r="A465" s="11"/>
      <c r="B465" s="11"/>
      <c r="C465" s="11"/>
      <c r="D465" s="11"/>
      <c r="E465" s="11"/>
      <c r="F465" s="11"/>
      <c r="G465" s="11"/>
    </row>
    <row r="466" spans="1:7" x14ac:dyDescent="0.25">
      <c r="A466" s="11"/>
      <c r="B466" s="11"/>
      <c r="C466" s="11"/>
      <c r="D466" s="11"/>
      <c r="E466" s="11"/>
      <c r="F466" s="11"/>
      <c r="G466" s="11"/>
    </row>
    <row r="467" spans="1:7" x14ac:dyDescent="0.25">
      <c r="A467" s="11"/>
      <c r="B467" s="11"/>
      <c r="C467" s="11"/>
      <c r="D467" s="11"/>
      <c r="E467" s="11"/>
      <c r="F467" s="11"/>
      <c r="G467" s="11"/>
    </row>
    <row r="468" spans="1:7" x14ac:dyDescent="0.25">
      <c r="A468" s="11"/>
      <c r="B468" s="11"/>
      <c r="C468" s="11"/>
      <c r="D468" s="11"/>
      <c r="E468" s="11"/>
      <c r="F468" s="11"/>
      <c r="G468" s="11"/>
    </row>
    <row r="469" spans="1:7" x14ac:dyDescent="0.25">
      <c r="A469" s="11"/>
      <c r="B469" s="11"/>
      <c r="C469" s="11"/>
      <c r="D469" s="11"/>
      <c r="E469" s="11"/>
      <c r="F469" s="11"/>
      <c r="G469" s="11"/>
    </row>
    <row r="470" spans="1:7" x14ac:dyDescent="0.25">
      <c r="A470" s="11"/>
      <c r="B470" s="11"/>
      <c r="C470" s="11"/>
      <c r="D470" s="11"/>
      <c r="E470" s="11"/>
      <c r="F470" s="11"/>
      <c r="G470" s="11"/>
    </row>
    <row r="471" spans="1:7" x14ac:dyDescent="0.25">
      <c r="A471" s="11"/>
      <c r="B471" s="11"/>
      <c r="C471" s="11"/>
      <c r="D471" s="11"/>
      <c r="E471" s="11"/>
      <c r="F471" s="11"/>
      <c r="G471" s="11"/>
    </row>
    <row r="472" spans="1:7" x14ac:dyDescent="0.25">
      <c r="A472" s="11"/>
      <c r="B472" s="11"/>
      <c r="C472" s="11"/>
      <c r="D472" s="11"/>
      <c r="E472" s="11"/>
      <c r="F472" s="11"/>
      <c r="G472" s="11"/>
    </row>
    <row r="473" spans="1:7" x14ac:dyDescent="0.25">
      <c r="A473" s="11"/>
      <c r="B473" s="11"/>
      <c r="C473" s="11"/>
      <c r="D473" s="11"/>
      <c r="E473" s="11"/>
      <c r="F473" s="11"/>
      <c r="G473" s="11"/>
    </row>
    <row r="474" spans="1:7" x14ac:dyDescent="0.25">
      <c r="A474" s="11"/>
      <c r="B474" s="11"/>
      <c r="C474" s="11"/>
      <c r="D474" s="11"/>
      <c r="E474" s="11"/>
      <c r="F474" s="11"/>
      <c r="G474" s="11"/>
    </row>
    <row r="475" spans="1:7" x14ac:dyDescent="0.25">
      <c r="A475" s="11"/>
      <c r="B475" s="11"/>
      <c r="C475" s="11"/>
      <c r="D475" s="11"/>
      <c r="E475" s="11"/>
      <c r="F475" s="11"/>
      <c r="G475" s="11"/>
    </row>
    <row r="476" spans="1:7" x14ac:dyDescent="0.25">
      <c r="A476" s="11"/>
      <c r="B476" s="11"/>
      <c r="C476" s="11"/>
      <c r="D476" s="11"/>
      <c r="E476" s="11"/>
      <c r="F476" s="11"/>
      <c r="G476" s="11"/>
    </row>
    <row r="477" spans="1:7" x14ac:dyDescent="0.25">
      <c r="A477" s="11"/>
      <c r="B477" s="11"/>
      <c r="C477" s="11"/>
      <c r="D477" s="11"/>
      <c r="E477" s="11"/>
      <c r="F477" s="11"/>
      <c r="G477" s="11"/>
    </row>
  </sheetData>
  <mergeCells count="394">
    <mergeCell ref="A272:D272"/>
    <mergeCell ref="A273:D273"/>
    <mergeCell ref="A274:D274"/>
    <mergeCell ref="A275:D275"/>
    <mergeCell ref="A276:D276"/>
    <mergeCell ref="A277:D277"/>
    <mergeCell ref="A278:D278"/>
    <mergeCell ref="A279:D279"/>
    <mergeCell ref="F269:G269"/>
    <mergeCell ref="F270:G270"/>
    <mergeCell ref="F271:G271"/>
    <mergeCell ref="F272:G272"/>
    <mergeCell ref="F273:G273"/>
    <mergeCell ref="F274:G274"/>
    <mergeCell ref="F275:G275"/>
    <mergeCell ref="F276:G276"/>
    <mergeCell ref="F277:G277"/>
    <mergeCell ref="F278:G278"/>
    <mergeCell ref="F279:G279"/>
    <mergeCell ref="A245:D245"/>
    <mergeCell ref="F245:G245"/>
    <mergeCell ref="A246:D246"/>
    <mergeCell ref="F246:G246"/>
    <mergeCell ref="A248:D248"/>
    <mergeCell ref="F248:G248"/>
    <mergeCell ref="A269:D269"/>
    <mergeCell ref="A270:D270"/>
    <mergeCell ref="A271:D271"/>
    <mergeCell ref="A251:G252"/>
    <mergeCell ref="A254:D254"/>
    <mergeCell ref="F254:G254"/>
    <mergeCell ref="A255:D255"/>
    <mergeCell ref="F255:G255"/>
    <mergeCell ref="A256:D256"/>
    <mergeCell ref="F256:G256"/>
    <mergeCell ref="A257:D257"/>
    <mergeCell ref="F257:G257"/>
    <mergeCell ref="A258:D258"/>
    <mergeCell ref="F258:G258"/>
    <mergeCell ref="A259:D259"/>
    <mergeCell ref="F259:G259"/>
    <mergeCell ref="A260:D260"/>
    <mergeCell ref="F260:G260"/>
    <mergeCell ref="A240:D240"/>
    <mergeCell ref="F240:G240"/>
    <mergeCell ref="A241:D241"/>
    <mergeCell ref="F241:G241"/>
    <mergeCell ref="A242:D242"/>
    <mergeCell ref="F242:G242"/>
    <mergeCell ref="A243:D243"/>
    <mergeCell ref="F243:G243"/>
    <mergeCell ref="A244:D244"/>
    <mergeCell ref="F244:G244"/>
    <mergeCell ref="A44:D44"/>
    <mergeCell ref="F44:G44"/>
    <mergeCell ref="A45:D45"/>
    <mergeCell ref="F45:G45"/>
    <mergeCell ref="A230:G231"/>
    <mergeCell ref="A70:D70"/>
    <mergeCell ref="F70:G70"/>
    <mergeCell ref="A55:D55"/>
    <mergeCell ref="F55:G55"/>
    <mergeCell ref="A56:D56"/>
    <mergeCell ref="F56:G56"/>
    <mergeCell ref="A57:D57"/>
    <mergeCell ref="F57:G57"/>
    <mergeCell ref="A65:D65"/>
    <mergeCell ref="F65:G65"/>
    <mergeCell ref="A67:D67"/>
    <mergeCell ref="F69:G69"/>
    <mergeCell ref="A66:D66"/>
    <mergeCell ref="F66:G66"/>
    <mergeCell ref="A62:G63"/>
    <mergeCell ref="A69:D69"/>
    <mergeCell ref="A82:D82"/>
    <mergeCell ref="F82:G82"/>
    <mergeCell ref="A83:D83"/>
    <mergeCell ref="A30:D30"/>
    <mergeCell ref="F30:G30"/>
    <mergeCell ref="A31:D31"/>
    <mergeCell ref="F31:G31"/>
    <mergeCell ref="A48:G49"/>
    <mergeCell ref="A51:D51"/>
    <mergeCell ref="A238:D238"/>
    <mergeCell ref="F238:G238"/>
    <mergeCell ref="A239:D239"/>
    <mergeCell ref="F239:G239"/>
    <mergeCell ref="A233:D233"/>
    <mergeCell ref="F233:G233"/>
    <mergeCell ref="A234:D234"/>
    <mergeCell ref="F234:G234"/>
    <mergeCell ref="A235:D235"/>
    <mergeCell ref="F235:G235"/>
    <mergeCell ref="A236:D236"/>
    <mergeCell ref="F236:G236"/>
    <mergeCell ref="A237:D237"/>
    <mergeCell ref="F237:G237"/>
    <mergeCell ref="A58:D58"/>
    <mergeCell ref="F58:G58"/>
    <mergeCell ref="A59:D59"/>
    <mergeCell ref="F59:G59"/>
    <mergeCell ref="A6:G7"/>
    <mergeCell ref="F9:G9"/>
    <mergeCell ref="A25:D25"/>
    <mergeCell ref="F25:G25"/>
    <mergeCell ref="A26:D26"/>
    <mergeCell ref="F26:G26"/>
    <mergeCell ref="A27:D27"/>
    <mergeCell ref="F27:G27"/>
    <mergeCell ref="A38:D38"/>
    <mergeCell ref="F38:G38"/>
    <mergeCell ref="A18:D18"/>
    <mergeCell ref="A19:D19"/>
    <mergeCell ref="A20:G21"/>
    <mergeCell ref="A23:D23"/>
    <mergeCell ref="A34:G35"/>
    <mergeCell ref="F23:G23"/>
    <mergeCell ref="A24:D24"/>
    <mergeCell ref="F24:G24"/>
    <mergeCell ref="A28:D28"/>
    <mergeCell ref="F28:G28"/>
    <mergeCell ref="A29:D29"/>
    <mergeCell ref="F29:G29"/>
    <mergeCell ref="A37:D37"/>
    <mergeCell ref="F37:G37"/>
    <mergeCell ref="A39:D39"/>
    <mergeCell ref="F39:G39"/>
    <mergeCell ref="F67:G67"/>
    <mergeCell ref="A68:D68"/>
    <mergeCell ref="F68:G68"/>
    <mergeCell ref="A1:G3"/>
    <mergeCell ref="A5:G5"/>
    <mergeCell ref="F17:G17"/>
    <mergeCell ref="F16:G16"/>
    <mergeCell ref="A9:D9"/>
    <mergeCell ref="A10:D10"/>
    <mergeCell ref="A11:D11"/>
    <mergeCell ref="A12:D12"/>
    <mergeCell ref="A13:D13"/>
    <mergeCell ref="A17:D17"/>
    <mergeCell ref="F10:G10"/>
    <mergeCell ref="F11:G11"/>
    <mergeCell ref="F12:G12"/>
    <mergeCell ref="F13:G13"/>
    <mergeCell ref="A14:D14"/>
    <mergeCell ref="A15:D15"/>
    <mergeCell ref="A16:D16"/>
    <mergeCell ref="F14:G14"/>
    <mergeCell ref="F15:G15"/>
    <mergeCell ref="A40:D40"/>
    <mergeCell ref="F40:G40"/>
    <mergeCell ref="A79:D79"/>
    <mergeCell ref="F79:G79"/>
    <mergeCell ref="A73:D73"/>
    <mergeCell ref="F73:G73"/>
    <mergeCell ref="A71:D71"/>
    <mergeCell ref="F71:G71"/>
    <mergeCell ref="A72:D72"/>
    <mergeCell ref="F72:G72"/>
    <mergeCell ref="A53:D53"/>
    <mergeCell ref="F53:G53"/>
    <mergeCell ref="A54:D54"/>
    <mergeCell ref="F54:G54"/>
    <mergeCell ref="A41:D41"/>
    <mergeCell ref="F41:G41"/>
    <mergeCell ref="A76:G77"/>
    <mergeCell ref="F51:G51"/>
    <mergeCell ref="A52:D52"/>
    <mergeCell ref="F52:G52"/>
    <mergeCell ref="A42:D42"/>
    <mergeCell ref="F42:G42"/>
    <mergeCell ref="A43:D43"/>
    <mergeCell ref="F43:G43"/>
    <mergeCell ref="F83:G83"/>
    <mergeCell ref="A84:D84"/>
    <mergeCell ref="F84:G84"/>
    <mergeCell ref="A80:D80"/>
    <mergeCell ref="F80:G80"/>
    <mergeCell ref="A81:D81"/>
    <mergeCell ref="F81:G81"/>
    <mergeCell ref="A90:G91"/>
    <mergeCell ref="A93:D93"/>
    <mergeCell ref="F93:G93"/>
    <mergeCell ref="A85:D85"/>
    <mergeCell ref="F85:G85"/>
    <mergeCell ref="A86:D86"/>
    <mergeCell ref="F86:G86"/>
    <mergeCell ref="A87:D87"/>
    <mergeCell ref="F87:G87"/>
    <mergeCell ref="A97:D97"/>
    <mergeCell ref="F97:G97"/>
    <mergeCell ref="A98:D98"/>
    <mergeCell ref="F98:G98"/>
    <mergeCell ref="A99:D99"/>
    <mergeCell ref="F99:G99"/>
    <mergeCell ref="A94:D94"/>
    <mergeCell ref="F94:G94"/>
    <mergeCell ref="A95:D95"/>
    <mergeCell ref="F95:G95"/>
    <mergeCell ref="A96:D96"/>
    <mergeCell ref="F96:G96"/>
    <mergeCell ref="A107:D107"/>
    <mergeCell ref="F107:G107"/>
    <mergeCell ref="A108:D108"/>
    <mergeCell ref="F108:G108"/>
    <mergeCell ref="A104:G105"/>
    <mergeCell ref="A100:D100"/>
    <mergeCell ref="F100:G100"/>
    <mergeCell ref="A101:D101"/>
    <mergeCell ref="F101:G101"/>
    <mergeCell ref="A112:D112"/>
    <mergeCell ref="F112:G112"/>
    <mergeCell ref="A113:D113"/>
    <mergeCell ref="F113:G113"/>
    <mergeCell ref="A114:D114"/>
    <mergeCell ref="F114:G114"/>
    <mergeCell ref="A109:D109"/>
    <mergeCell ref="F109:G109"/>
    <mergeCell ref="A110:D110"/>
    <mergeCell ref="F110:G110"/>
    <mergeCell ref="A111:D111"/>
    <mergeCell ref="F111:G111"/>
    <mergeCell ref="A123:D123"/>
    <mergeCell ref="F123:G123"/>
    <mergeCell ref="A124:D124"/>
    <mergeCell ref="F124:G124"/>
    <mergeCell ref="A119:G120"/>
    <mergeCell ref="A122:D122"/>
    <mergeCell ref="F122:G122"/>
    <mergeCell ref="A115:D115"/>
    <mergeCell ref="F115:G115"/>
    <mergeCell ref="A128:D128"/>
    <mergeCell ref="F128:G128"/>
    <mergeCell ref="A129:D129"/>
    <mergeCell ref="F129:G129"/>
    <mergeCell ref="A130:D130"/>
    <mergeCell ref="F130:G130"/>
    <mergeCell ref="A125:D125"/>
    <mergeCell ref="F125:G125"/>
    <mergeCell ref="A126:D126"/>
    <mergeCell ref="F126:G126"/>
    <mergeCell ref="A127:D127"/>
    <mergeCell ref="F127:G127"/>
    <mergeCell ref="A137:D137"/>
    <mergeCell ref="F137:G137"/>
    <mergeCell ref="A138:D138"/>
    <mergeCell ref="F138:G138"/>
    <mergeCell ref="A139:D139"/>
    <mergeCell ref="F139:G139"/>
    <mergeCell ref="A133:G134"/>
    <mergeCell ref="A136:D136"/>
    <mergeCell ref="F136:G136"/>
    <mergeCell ref="A147:G148"/>
    <mergeCell ref="A143:D143"/>
    <mergeCell ref="F143:G143"/>
    <mergeCell ref="A144:D144"/>
    <mergeCell ref="F144:G144"/>
    <mergeCell ref="A140:D140"/>
    <mergeCell ref="F140:G140"/>
    <mergeCell ref="A141:D141"/>
    <mergeCell ref="F141:G141"/>
    <mergeCell ref="A142:D142"/>
    <mergeCell ref="F142:G142"/>
    <mergeCell ref="A152:D152"/>
    <mergeCell ref="F152:G152"/>
    <mergeCell ref="A153:D153"/>
    <mergeCell ref="F153:G153"/>
    <mergeCell ref="A154:D154"/>
    <mergeCell ref="F154:G154"/>
    <mergeCell ref="A150:D150"/>
    <mergeCell ref="F150:G150"/>
    <mergeCell ref="A151:D151"/>
    <mergeCell ref="F151:G151"/>
    <mergeCell ref="A161:G162"/>
    <mergeCell ref="A164:D164"/>
    <mergeCell ref="F164:G164"/>
    <mergeCell ref="A158:D158"/>
    <mergeCell ref="F158:G158"/>
    <mergeCell ref="A155:D155"/>
    <mergeCell ref="F155:G155"/>
    <mergeCell ref="A156:D156"/>
    <mergeCell ref="F156:G156"/>
    <mergeCell ref="A157:D157"/>
    <mergeCell ref="F157:G157"/>
    <mergeCell ref="A167:D167"/>
    <mergeCell ref="F167:G167"/>
    <mergeCell ref="A168:D168"/>
    <mergeCell ref="F168:G168"/>
    <mergeCell ref="A169:D169"/>
    <mergeCell ref="F169:G169"/>
    <mergeCell ref="A165:D165"/>
    <mergeCell ref="F165:G165"/>
    <mergeCell ref="A166:D166"/>
    <mergeCell ref="F166:G166"/>
    <mergeCell ref="A175:G176"/>
    <mergeCell ref="A178:D178"/>
    <mergeCell ref="F178:G178"/>
    <mergeCell ref="A170:D170"/>
    <mergeCell ref="F170:G170"/>
    <mergeCell ref="A171:D171"/>
    <mergeCell ref="F171:G171"/>
    <mergeCell ref="A172:D172"/>
    <mergeCell ref="F172:G172"/>
    <mergeCell ref="A182:D182"/>
    <mergeCell ref="F182:G182"/>
    <mergeCell ref="A183:D183"/>
    <mergeCell ref="F183:G183"/>
    <mergeCell ref="A184:D184"/>
    <mergeCell ref="F184:G184"/>
    <mergeCell ref="A179:D179"/>
    <mergeCell ref="F179:G179"/>
    <mergeCell ref="A180:D180"/>
    <mergeCell ref="F180:G180"/>
    <mergeCell ref="A181:D181"/>
    <mergeCell ref="F181:G181"/>
    <mergeCell ref="A192:D192"/>
    <mergeCell ref="F192:G192"/>
    <mergeCell ref="A193:D193"/>
    <mergeCell ref="F193:G193"/>
    <mergeCell ref="A189:G190"/>
    <mergeCell ref="A185:D185"/>
    <mergeCell ref="F185:G185"/>
    <mergeCell ref="A186:D186"/>
    <mergeCell ref="F186:G186"/>
    <mergeCell ref="A197:D197"/>
    <mergeCell ref="F197:G197"/>
    <mergeCell ref="A198:D198"/>
    <mergeCell ref="F198:G198"/>
    <mergeCell ref="A199:D199"/>
    <mergeCell ref="F199:G199"/>
    <mergeCell ref="A194:D194"/>
    <mergeCell ref="F194:G194"/>
    <mergeCell ref="A195:D195"/>
    <mergeCell ref="F195:G195"/>
    <mergeCell ref="A196:D196"/>
    <mergeCell ref="F196:G196"/>
    <mergeCell ref="A207:D207"/>
    <mergeCell ref="F207:G207"/>
    <mergeCell ref="A208:D208"/>
    <mergeCell ref="F208:G208"/>
    <mergeCell ref="A203:G204"/>
    <mergeCell ref="A206:D206"/>
    <mergeCell ref="F206:G206"/>
    <mergeCell ref="A200:D200"/>
    <mergeCell ref="F200:G200"/>
    <mergeCell ref="A212:D212"/>
    <mergeCell ref="F212:G212"/>
    <mergeCell ref="A213:D213"/>
    <mergeCell ref="F213:G213"/>
    <mergeCell ref="A214:D214"/>
    <mergeCell ref="F214:G214"/>
    <mergeCell ref="A209:D209"/>
    <mergeCell ref="F209:G209"/>
    <mergeCell ref="A210:D210"/>
    <mergeCell ref="F210:G210"/>
    <mergeCell ref="A211:D211"/>
    <mergeCell ref="F211:G211"/>
    <mergeCell ref="A228:D228"/>
    <mergeCell ref="F228:G228"/>
    <mergeCell ref="A221:D221"/>
    <mergeCell ref="F221:G221"/>
    <mergeCell ref="A222:D222"/>
    <mergeCell ref="F222:G222"/>
    <mergeCell ref="A223:D223"/>
    <mergeCell ref="F223:G223"/>
    <mergeCell ref="A224:D224"/>
    <mergeCell ref="F224:G224"/>
    <mergeCell ref="A217:G218"/>
    <mergeCell ref="A220:D220"/>
    <mergeCell ref="F220:G220"/>
    <mergeCell ref="A225:D225"/>
    <mergeCell ref="F225:G225"/>
    <mergeCell ref="A226:D226"/>
    <mergeCell ref="F226:G226"/>
    <mergeCell ref="A227:D227"/>
    <mergeCell ref="F227:G227"/>
    <mergeCell ref="A265:D265"/>
    <mergeCell ref="F265:G265"/>
    <mergeCell ref="A266:D266"/>
    <mergeCell ref="F266:G266"/>
    <mergeCell ref="A267:D267"/>
    <mergeCell ref="F267:G267"/>
    <mergeCell ref="A268:D268"/>
    <mergeCell ref="F268:G268"/>
    <mergeCell ref="A247:D247"/>
    <mergeCell ref="F247:G247"/>
    <mergeCell ref="A261:D261"/>
    <mergeCell ref="F261:G261"/>
    <mergeCell ref="A262:D262"/>
    <mergeCell ref="F262:G262"/>
    <mergeCell ref="A263:D263"/>
    <mergeCell ref="F263:G263"/>
    <mergeCell ref="A264:D264"/>
    <mergeCell ref="F264:G264"/>
  </mergeCells>
  <pageMargins left="0.7" right="0.7" top="0.75" bottom="0.75" header="0.3" footer="0.3"/>
  <pageSetup paperSize="9" scale="99" orientation="portrait" r:id="rId1"/>
  <rowBreaks count="2" manualBreakCount="2">
    <brk id="50" max="6" man="1"/>
    <brk id="10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4"/>
  <sheetViews>
    <sheetView showGridLines="0" showWhiteSpace="0" view="pageBreakPreview" topLeftCell="B200" zoomScale="124" zoomScaleNormal="100" zoomScaleSheetLayoutView="124" workbookViewId="0">
      <selection activeCell="A218" sqref="A218:D218"/>
    </sheetView>
  </sheetViews>
  <sheetFormatPr baseColWidth="10" defaultRowHeight="15" x14ac:dyDescent="0.25"/>
  <cols>
    <col min="1" max="16384" width="11.42578125" style="1"/>
  </cols>
  <sheetData>
    <row r="1" spans="1:7" ht="15" customHeight="1" x14ac:dyDescent="0.25">
      <c r="A1" s="350" t="s">
        <v>10</v>
      </c>
      <c r="B1" s="351"/>
      <c r="C1" s="351"/>
      <c r="D1" s="351"/>
      <c r="E1" s="351"/>
      <c r="F1" s="351"/>
      <c r="G1" s="352"/>
    </row>
    <row r="2" spans="1:7" ht="15" customHeight="1" x14ac:dyDescent="0.25">
      <c r="A2" s="353"/>
      <c r="B2" s="309"/>
      <c r="C2" s="309"/>
      <c r="D2" s="309"/>
      <c r="E2" s="309"/>
      <c r="F2" s="309"/>
      <c r="G2" s="354"/>
    </row>
    <row r="3" spans="1:7" ht="15" customHeight="1" thickBot="1" x14ac:dyDescent="0.3">
      <c r="A3" s="355"/>
      <c r="B3" s="312"/>
      <c r="C3" s="312"/>
      <c r="D3" s="312"/>
      <c r="E3" s="312"/>
      <c r="F3" s="312"/>
      <c r="G3" s="356"/>
    </row>
    <row r="4" spans="1:7" ht="15.75" customHeight="1" thickBot="1" x14ac:dyDescent="0.3">
      <c r="A4" s="28"/>
      <c r="B4" s="5"/>
      <c r="C4" s="5"/>
      <c r="D4" s="5"/>
      <c r="E4" s="5"/>
      <c r="F4" s="5"/>
      <c r="G4" s="29"/>
    </row>
    <row r="5" spans="1:7" ht="15.75" thickBot="1" x14ac:dyDescent="0.3">
      <c r="A5" s="357" t="s">
        <v>12</v>
      </c>
      <c r="B5" s="315"/>
      <c r="C5" s="315"/>
      <c r="D5" s="315"/>
      <c r="E5" s="315"/>
      <c r="F5" s="315"/>
      <c r="G5" s="358"/>
    </row>
    <row r="6" spans="1:7" x14ac:dyDescent="0.25">
      <c r="A6" s="341" t="s">
        <v>54</v>
      </c>
      <c r="B6" s="288"/>
      <c r="C6" s="288"/>
      <c r="D6" s="288"/>
      <c r="E6" s="288"/>
      <c r="F6" s="288"/>
      <c r="G6" s="342"/>
    </row>
    <row r="7" spans="1:7" ht="15.75" thickBot="1" x14ac:dyDescent="0.3">
      <c r="A7" s="343"/>
      <c r="B7" s="291"/>
      <c r="C7" s="291"/>
      <c r="D7" s="291"/>
      <c r="E7" s="291"/>
      <c r="F7" s="291"/>
      <c r="G7" s="344"/>
    </row>
    <row r="8" spans="1:7" ht="15.75" thickBot="1" x14ac:dyDescent="0.3">
      <c r="A8" s="27"/>
      <c r="B8" s="102"/>
      <c r="C8" s="102"/>
      <c r="D8" s="102"/>
      <c r="E8" s="102"/>
      <c r="F8" s="102"/>
      <c r="G8" s="23"/>
    </row>
    <row r="9" spans="1:7" ht="15.75" thickBot="1" x14ac:dyDescent="0.3">
      <c r="A9" s="339" t="s">
        <v>11</v>
      </c>
      <c r="B9" s="340"/>
      <c r="C9" s="340"/>
      <c r="D9" s="317"/>
      <c r="E9" s="106" t="s">
        <v>6</v>
      </c>
      <c r="F9" s="339" t="s">
        <v>7</v>
      </c>
      <c r="G9" s="317"/>
    </row>
    <row r="10" spans="1:7" x14ac:dyDescent="0.25">
      <c r="A10" s="300" t="s">
        <v>86</v>
      </c>
      <c r="B10" s="301"/>
      <c r="C10" s="301"/>
      <c r="D10" s="302"/>
      <c r="E10" s="8" t="s">
        <v>1</v>
      </c>
      <c r="F10" s="303">
        <v>0</v>
      </c>
      <c r="G10" s="304"/>
    </row>
    <row r="11" spans="1:7" x14ac:dyDescent="0.25">
      <c r="A11" s="297" t="s">
        <v>87</v>
      </c>
      <c r="B11" s="298"/>
      <c r="C11" s="298"/>
      <c r="D11" s="299"/>
      <c r="E11" s="8" t="s">
        <v>1</v>
      </c>
      <c r="F11" s="285">
        <v>0</v>
      </c>
      <c r="G11" s="286"/>
    </row>
    <row r="12" spans="1:7" x14ac:dyDescent="0.25">
      <c r="A12" s="297" t="s">
        <v>88</v>
      </c>
      <c r="B12" s="298"/>
      <c r="C12" s="298"/>
      <c r="D12" s="299"/>
      <c r="E12" s="8" t="s">
        <v>1</v>
      </c>
      <c r="F12" s="285">
        <v>0</v>
      </c>
      <c r="G12" s="286"/>
    </row>
    <row r="13" spans="1:7" x14ac:dyDescent="0.25">
      <c r="A13" s="297" t="s">
        <v>89</v>
      </c>
      <c r="B13" s="298"/>
      <c r="C13" s="298"/>
      <c r="D13" s="299"/>
      <c r="E13" s="8" t="s">
        <v>1</v>
      </c>
      <c r="F13" s="285">
        <v>0</v>
      </c>
      <c r="G13" s="286"/>
    </row>
    <row r="14" spans="1:7" x14ac:dyDescent="0.25">
      <c r="A14" s="297" t="s">
        <v>90</v>
      </c>
      <c r="B14" s="298"/>
      <c r="C14" s="298"/>
      <c r="D14" s="299"/>
      <c r="E14" s="8" t="s">
        <v>1</v>
      </c>
      <c r="F14" s="285">
        <v>0</v>
      </c>
      <c r="G14" s="286"/>
    </row>
    <row r="15" spans="1:7" x14ac:dyDescent="0.25">
      <c r="A15" s="297" t="s">
        <v>91</v>
      </c>
      <c r="B15" s="298"/>
      <c r="C15" s="298"/>
      <c r="D15" s="299"/>
      <c r="E15" s="8" t="s">
        <v>1</v>
      </c>
      <c r="F15" s="285">
        <v>0</v>
      </c>
      <c r="G15" s="286"/>
    </row>
    <row r="16" spans="1:7" x14ac:dyDescent="0.25">
      <c r="A16" s="297" t="s">
        <v>92</v>
      </c>
      <c r="B16" s="298"/>
      <c r="C16" s="298"/>
      <c r="D16" s="299"/>
      <c r="E16" s="8" t="s">
        <v>1</v>
      </c>
      <c r="F16" s="285">
        <v>0</v>
      </c>
      <c r="G16" s="286"/>
    </row>
    <row r="17" spans="1:7" x14ac:dyDescent="0.25">
      <c r="A17" s="297" t="s">
        <v>93</v>
      </c>
      <c r="B17" s="298"/>
      <c r="C17" s="298"/>
      <c r="D17" s="299"/>
      <c r="E17" s="8" t="s">
        <v>1</v>
      </c>
      <c r="F17" s="285">
        <v>0</v>
      </c>
      <c r="G17" s="286"/>
    </row>
    <row r="18" spans="1:7" x14ac:dyDescent="0.25">
      <c r="A18" s="297" t="s">
        <v>94</v>
      </c>
      <c r="B18" s="298"/>
      <c r="C18" s="298"/>
      <c r="D18" s="299"/>
      <c r="E18" s="8" t="s">
        <v>1</v>
      </c>
      <c r="F18" s="285">
        <v>0</v>
      </c>
      <c r="G18" s="286"/>
    </row>
    <row r="19" spans="1:7" x14ac:dyDescent="0.25">
      <c r="A19" s="297" t="s">
        <v>95</v>
      </c>
      <c r="B19" s="298"/>
      <c r="C19" s="298"/>
      <c r="D19" s="299"/>
      <c r="E19" s="8" t="s">
        <v>1</v>
      </c>
      <c r="F19" s="285">
        <v>1</v>
      </c>
      <c r="G19" s="286"/>
    </row>
    <row r="20" spans="1:7" x14ac:dyDescent="0.25">
      <c r="A20" s="297" t="s">
        <v>96</v>
      </c>
      <c r="B20" s="298"/>
      <c r="C20" s="298"/>
      <c r="D20" s="299"/>
      <c r="E20" s="107" t="s">
        <v>2</v>
      </c>
      <c r="F20" s="285">
        <v>200.25</v>
      </c>
      <c r="G20" s="286"/>
    </row>
    <row r="21" spans="1:7" x14ac:dyDescent="0.25">
      <c r="A21" s="297" t="s">
        <v>13</v>
      </c>
      <c r="B21" s="298"/>
      <c r="C21" s="298"/>
      <c r="D21" s="299"/>
      <c r="E21" s="8" t="s">
        <v>1</v>
      </c>
      <c r="F21" s="285">
        <v>1</v>
      </c>
      <c r="G21" s="286"/>
    </row>
    <row r="22" spans="1:7" x14ac:dyDescent="0.25">
      <c r="A22" s="346"/>
      <c r="B22" s="347"/>
      <c r="C22" s="347"/>
      <c r="D22" s="347"/>
      <c r="E22" s="102"/>
      <c r="F22" s="102"/>
      <c r="G22" s="23"/>
    </row>
    <row r="23" spans="1:7" ht="15.75" thickBot="1" x14ac:dyDescent="0.3">
      <c r="A23" s="348"/>
      <c r="B23" s="349"/>
      <c r="C23" s="349"/>
      <c r="D23" s="349"/>
      <c r="E23" s="102"/>
      <c r="F23" s="102"/>
      <c r="G23" s="23"/>
    </row>
    <row r="24" spans="1:7" x14ac:dyDescent="0.25">
      <c r="A24" s="341" t="s">
        <v>112</v>
      </c>
      <c r="B24" s="288"/>
      <c r="C24" s="288"/>
      <c r="D24" s="288"/>
      <c r="E24" s="288"/>
      <c r="F24" s="288"/>
      <c r="G24" s="342"/>
    </row>
    <row r="25" spans="1:7" ht="15.75" thickBot="1" x14ac:dyDescent="0.3">
      <c r="A25" s="343"/>
      <c r="B25" s="291"/>
      <c r="C25" s="291"/>
      <c r="D25" s="291"/>
      <c r="E25" s="291"/>
      <c r="F25" s="291"/>
      <c r="G25" s="344"/>
    </row>
    <row r="26" spans="1:7" ht="15.75" thickBot="1" x14ac:dyDescent="0.3">
      <c r="A26" s="27"/>
      <c r="B26" s="102"/>
      <c r="C26" s="102"/>
      <c r="D26" s="102"/>
      <c r="E26" s="102"/>
      <c r="F26" s="102"/>
      <c r="G26" s="23"/>
    </row>
    <row r="27" spans="1:7" ht="15.75" thickBot="1" x14ac:dyDescent="0.3">
      <c r="A27" s="339" t="s">
        <v>11</v>
      </c>
      <c r="B27" s="340"/>
      <c r="C27" s="340"/>
      <c r="D27" s="317"/>
      <c r="E27" s="106" t="s">
        <v>6</v>
      </c>
      <c r="F27" s="339" t="s">
        <v>7</v>
      </c>
      <c r="G27" s="317"/>
    </row>
    <row r="28" spans="1:7" x14ac:dyDescent="0.25">
      <c r="A28" s="300" t="s">
        <v>86</v>
      </c>
      <c r="B28" s="301"/>
      <c r="C28" s="301"/>
      <c r="D28" s="302"/>
      <c r="E28" s="8" t="s">
        <v>1</v>
      </c>
      <c r="F28" s="303">
        <v>0</v>
      </c>
      <c r="G28" s="304"/>
    </row>
    <row r="29" spans="1:7" x14ac:dyDescent="0.25">
      <c r="A29" s="297" t="s">
        <v>87</v>
      </c>
      <c r="B29" s="298"/>
      <c r="C29" s="298"/>
      <c r="D29" s="299"/>
      <c r="E29" s="8" t="s">
        <v>1</v>
      </c>
      <c r="F29" s="285">
        <v>0</v>
      </c>
      <c r="G29" s="286"/>
    </row>
    <row r="30" spans="1:7" x14ac:dyDescent="0.25">
      <c r="A30" s="297" t="s">
        <v>88</v>
      </c>
      <c r="B30" s="298"/>
      <c r="C30" s="298"/>
      <c r="D30" s="299"/>
      <c r="E30" s="8" t="s">
        <v>1</v>
      </c>
      <c r="F30" s="285">
        <v>0</v>
      </c>
      <c r="G30" s="286"/>
    </row>
    <row r="31" spans="1:7" x14ac:dyDescent="0.25">
      <c r="A31" s="297" t="s">
        <v>89</v>
      </c>
      <c r="B31" s="298"/>
      <c r="C31" s="298"/>
      <c r="D31" s="299"/>
      <c r="E31" s="8" t="s">
        <v>1</v>
      </c>
      <c r="F31" s="285">
        <v>0</v>
      </c>
      <c r="G31" s="286"/>
    </row>
    <row r="32" spans="1:7" x14ac:dyDescent="0.25">
      <c r="A32" s="297" t="s">
        <v>90</v>
      </c>
      <c r="B32" s="298"/>
      <c r="C32" s="298"/>
      <c r="D32" s="299"/>
      <c r="E32" s="8" t="s">
        <v>1</v>
      </c>
      <c r="F32" s="285">
        <v>0</v>
      </c>
      <c r="G32" s="286"/>
    </row>
    <row r="33" spans="1:7" x14ac:dyDescent="0.25">
      <c r="A33" s="297" t="s">
        <v>91</v>
      </c>
      <c r="B33" s="298"/>
      <c r="C33" s="298"/>
      <c r="D33" s="299"/>
      <c r="E33" s="8" t="s">
        <v>1</v>
      </c>
      <c r="F33" s="285">
        <v>0</v>
      </c>
      <c r="G33" s="286"/>
    </row>
    <row r="34" spans="1:7" x14ac:dyDescent="0.25">
      <c r="A34" s="297" t="s">
        <v>92</v>
      </c>
      <c r="B34" s="298"/>
      <c r="C34" s="298"/>
      <c r="D34" s="299"/>
      <c r="E34" s="8" t="s">
        <v>1</v>
      </c>
      <c r="F34" s="285">
        <v>1</v>
      </c>
      <c r="G34" s="286"/>
    </row>
    <row r="35" spans="1:7" x14ac:dyDescent="0.25">
      <c r="A35" s="297" t="s">
        <v>93</v>
      </c>
      <c r="B35" s="298"/>
      <c r="C35" s="298"/>
      <c r="D35" s="299"/>
      <c r="E35" s="8" t="s">
        <v>1</v>
      </c>
      <c r="F35" s="285">
        <v>1</v>
      </c>
      <c r="G35" s="286"/>
    </row>
    <row r="36" spans="1:7" x14ac:dyDescent="0.25">
      <c r="A36" s="297" t="s">
        <v>94</v>
      </c>
      <c r="B36" s="298"/>
      <c r="C36" s="298"/>
      <c r="D36" s="299"/>
      <c r="E36" s="8" t="s">
        <v>1</v>
      </c>
      <c r="F36" s="285">
        <v>1</v>
      </c>
      <c r="G36" s="286"/>
    </row>
    <row r="37" spans="1:7" x14ac:dyDescent="0.25">
      <c r="A37" s="297" t="s">
        <v>95</v>
      </c>
      <c r="B37" s="298"/>
      <c r="C37" s="298"/>
      <c r="D37" s="299"/>
      <c r="E37" s="8" t="s">
        <v>1</v>
      </c>
      <c r="F37" s="285">
        <v>0</v>
      </c>
      <c r="G37" s="286"/>
    </row>
    <row r="38" spans="1:7" x14ac:dyDescent="0.25">
      <c r="A38" s="297" t="s">
        <v>96</v>
      </c>
      <c r="B38" s="298"/>
      <c r="C38" s="298"/>
      <c r="D38" s="299"/>
      <c r="E38" s="107" t="s">
        <v>2</v>
      </c>
      <c r="F38" s="285">
        <v>600.83000000000004</v>
      </c>
      <c r="G38" s="286"/>
    </row>
    <row r="39" spans="1:7" x14ac:dyDescent="0.25">
      <c r="A39" s="297" t="s">
        <v>13</v>
      </c>
      <c r="B39" s="298"/>
      <c r="C39" s="298"/>
      <c r="D39" s="299"/>
      <c r="E39" s="8" t="s">
        <v>1</v>
      </c>
      <c r="F39" s="285">
        <v>0</v>
      </c>
      <c r="G39" s="286"/>
    </row>
    <row r="40" spans="1:7" x14ac:dyDescent="0.25">
      <c r="A40" s="27"/>
      <c r="B40" s="102"/>
      <c r="C40" s="102"/>
      <c r="D40" s="102"/>
      <c r="E40" s="102"/>
      <c r="F40" s="102"/>
      <c r="G40" s="23"/>
    </row>
    <row r="41" spans="1:7" ht="15.75" thickBot="1" x14ac:dyDescent="0.3">
      <c r="A41" s="30"/>
      <c r="B41" s="11"/>
      <c r="C41" s="11"/>
      <c r="D41" s="11"/>
      <c r="E41" s="11"/>
      <c r="F41" s="11"/>
      <c r="G41" s="31"/>
    </row>
    <row r="42" spans="1:7" x14ac:dyDescent="0.25">
      <c r="A42" s="341" t="s">
        <v>113</v>
      </c>
      <c r="B42" s="288"/>
      <c r="C42" s="288"/>
      <c r="D42" s="288"/>
      <c r="E42" s="288"/>
      <c r="F42" s="288"/>
      <c r="G42" s="342"/>
    </row>
    <row r="43" spans="1:7" ht="15.75" thickBot="1" x14ac:dyDescent="0.3">
      <c r="A43" s="343"/>
      <c r="B43" s="291"/>
      <c r="C43" s="291"/>
      <c r="D43" s="291"/>
      <c r="E43" s="291"/>
      <c r="F43" s="291"/>
      <c r="G43" s="344"/>
    </row>
    <row r="44" spans="1:7" ht="15.75" thickBot="1" x14ac:dyDescent="0.3">
      <c r="A44" s="27"/>
      <c r="B44" s="102"/>
      <c r="C44" s="102"/>
      <c r="D44" s="102"/>
      <c r="E44" s="102"/>
      <c r="F44" s="102"/>
      <c r="G44" s="23"/>
    </row>
    <row r="45" spans="1:7" ht="15.75" thickBot="1" x14ac:dyDescent="0.3">
      <c r="A45" s="339" t="s">
        <v>11</v>
      </c>
      <c r="B45" s="340"/>
      <c r="C45" s="340"/>
      <c r="D45" s="317"/>
      <c r="E45" s="106" t="s">
        <v>6</v>
      </c>
      <c r="F45" s="339" t="s">
        <v>7</v>
      </c>
      <c r="G45" s="317"/>
    </row>
    <row r="46" spans="1:7" x14ac:dyDescent="0.25">
      <c r="A46" s="303" t="s">
        <v>86</v>
      </c>
      <c r="B46" s="345"/>
      <c r="C46" s="345"/>
      <c r="D46" s="304"/>
      <c r="E46" s="8" t="s">
        <v>1</v>
      </c>
      <c r="F46" s="303">
        <v>0</v>
      </c>
      <c r="G46" s="304"/>
    </row>
    <row r="47" spans="1:7" x14ac:dyDescent="0.25">
      <c r="A47" s="297" t="s">
        <v>87</v>
      </c>
      <c r="B47" s="298"/>
      <c r="C47" s="298"/>
      <c r="D47" s="299"/>
      <c r="E47" s="8" t="s">
        <v>1</v>
      </c>
      <c r="F47" s="285">
        <v>0</v>
      </c>
      <c r="G47" s="286"/>
    </row>
    <row r="48" spans="1:7" x14ac:dyDescent="0.25">
      <c r="A48" s="297" t="s">
        <v>88</v>
      </c>
      <c r="B48" s="298"/>
      <c r="C48" s="298"/>
      <c r="D48" s="299"/>
      <c r="E48" s="8" t="s">
        <v>1</v>
      </c>
      <c r="F48" s="285">
        <v>0</v>
      </c>
      <c r="G48" s="286"/>
    </row>
    <row r="49" spans="1:7" x14ac:dyDescent="0.25">
      <c r="A49" s="297" t="s">
        <v>89</v>
      </c>
      <c r="B49" s="298"/>
      <c r="C49" s="298"/>
      <c r="D49" s="299"/>
      <c r="E49" s="8" t="s">
        <v>1</v>
      </c>
      <c r="F49" s="285">
        <v>0</v>
      </c>
      <c r="G49" s="286"/>
    </row>
    <row r="50" spans="1:7" x14ac:dyDescent="0.25">
      <c r="A50" s="297" t="s">
        <v>90</v>
      </c>
      <c r="B50" s="298"/>
      <c r="C50" s="298"/>
      <c r="D50" s="299"/>
      <c r="E50" s="8" t="s">
        <v>1</v>
      </c>
      <c r="F50" s="285">
        <v>0</v>
      </c>
      <c r="G50" s="286"/>
    </row>
    <row r="51" spans="1:7" x14ac:dyDescent="0.25">
      <c r="A51" s="297" t="s">
        <v>91</v>
      </c>
      <c r="B51" s="298"/>
      <c r="C51" s="298"/>
      <c r="D51" s="299"/>
      <c r="E51" s="8" t="s">
        <v>1</v>
      </c>
      <c r="F51" s="285">
        <v>0</v>
      </c>
      <c r="G51" s="286"/>
    </row>
    <row r="52" spans="1:7" x14ac:dyDescent="0.25">
      <c r="A52" s="297" t="s">
        <v>92</v>
      </c>
      <c r="B52" s="298"/>
      <c r="C52" s="298"/>
      <c r="D52" s="299"/>
      <c r="E52" s="8" t="s">
        <v>1</v>
      </c>
      <c r="F52" s="285">
        <v>0</v>
      </c>
      <c r="G52" s="286"/>
    </row>
    <row r="53" spans="1:7" x14ac:dyDescent="0.25">
      <c r="A53" s="297" t="s">
        <v>93</v>
      </c>
      <c r="B53" s="298"/>
      <c r="C53" s="298"/>
      <c r="D53" s="299"/>
      <c r="E53" s="8" t="s">
        <v>1</v>
      </c>
      <c r="F53" s="285">
        <v>1</v>
      </c>
      <c r="G53" s="286"/>
    </row>
    <row r="54" spans="1:7" x14ac:dyDescent="0.25">
      <c r="A54" s="297" t="s">
        <v>94</v>
      </c>
      <c r="B54" s="298"/>
      <c r="C54" s="298"/>
      <c r="D54" s="299"/>
      <c r="E54" s="8" t="s">
        <v>1</v>
      </c>
      <c r="F54" s="285">
        <v>1</v>
      </c>
      <c r="G54" s="286"/>
    </row>
    <row r="55" spans="1:7" x14ac:dyDescent="0.25">
      <c r="A55" s="297" t="s">
        <v>95</v>
      </c>
      <c r="B55" s="298"/>
      <c r="C55" s="298"/>
      <c r="D55" s="299"/>
      <c r="E55" s="8" t="s">
        <v>1</v>
      </c>
      <c r="F55" s="285">
        <v>0</v>
      </c>
      <c r="G55" s="286"/>
    </row>
    <row r="56" spans="1:7" x14ac:dyDescent="0.25">
      <c r="A56" s="297" t="s">
        <v>96</v>
      </c>
      <c r="B56" s="298"/>
      <c r="C56" s="298"/>
      <c r="D56" s="299"/>
      <c r="E56" s="107" t="s">
        <v>2</v>
      </c>
      <c r="F56" s="285">
        <v>600.78</v>
      </c>
      <c r="G56" s="286"/>
    </row>
    <row r="57" spans="1:7" x14ac:dyDescent="0.25">
      <c r="A57" s="297" t="s">
        <v>13</v>
      </c>
      <c r="B57" s="298"/>
      <c r="C57" s="298"/>
      <c r="D57" s="299"/>
      <c r="E57" s="8" t="s">
        <v>1</v>
      </c>
      <c r="F57" s="285">
        <v>0</v>
      </c>
      <c r="G57" s="286"/>
    </row>
    <row r="58" spans="1:7" x14ac:dyDescent="0.25">
      <c r="A58" s="27"/>
      <c r="B58" s="102"/>
      <c r="C58" s="102"/>
      <c r="D58" s="102"/>
      <c r="E58" s="102"/>
      <c r="F58" s="102"/>
      <c r="G58" s="23"/>
    </row>
    <row r="59" spans="1:7" ht="15.75" thickBot="1" x14ac:dyDescent="0.3">
      <c r="A59" s="27"/>
      <c r="B59" s="102"/>
      <c r="C59" s="102"/>
      <c r="D59" s="102"/>
      <c r="E59" s="102"/>
      <c r="F59" s="102"/>
      <c r="G59" s="23"/>
    </row>
    <row r="60" spans="1:7" x14ac:dyDescent="0.25">
      <c r="A60" s="341" t="s">
        <v>14</v>
      </c>
      <c r="B60" s="288"/>
      <c r="C60" s="288"/>
      <c r="D60" s="288"/>
      <c r="E60" s="288"/>
      <c r="F60" s="288"/>
      <c r="G60" s="342"/>
    </row>
    <row r="61" spans="1:7" ht="15.75" thickBot="1" x14ac:dyDescent="0.3">
      <c r="A61" s="343"/>
      <c r="B61" s="291"/>
      <c r="C61" s="291"/>
      <c r="D61" s="291"/>
      <c r="E61" s="291"/>
      <c r="F61" s="291"/>
      <c r="G61" s="344"/>
    </row>
    <row r="62" spans="1:7" ht="15.75" thickBot="1" x14ac:dyDescent="0.3">
      <c r="A62" s="27"/>
      <c r="B62" s="102"/>
      <c r="C62" s="102"/>
      <c r="D62" s="102"/>
      <c r="E62" s="102"/>
      <c r="F62" s="102"/>
      <c r="G62" s="23"/>
    </row>
    <row r="63" spans="1:7" ht="15.75" thickBot="1" x14ac:dyDescent="0.3">
      <c r="A63" s="339" t="s">
        <v>11</v>
      </c>
      <c r="B63" s="340"/>
      <c r="C63" s="340"/>
      <c r="D63" s="317"/>
      <c r="E63" s="106" t="s">
        <v>6</v>
      </c>
      <c r="F63" s="339" t="s">
        <v>7</v>
      </c>
      <c r="G63" s="317"/>
    </row>
    <row r="64" spans="1:7" x14ac:dyDescent="0.25">
      <c r="A64" s="300" t="s">
        <v>77</v>
      </c>
      <c r="B64" s="301"/>
      <c r="C64" s="301"/>
      <c r="D64" s="302"/>
      <c r="E64" s="8" t="s">
        <v>1</v>
      </c>
      <c r="F64" s="303">
        <v>0</v>
      </c>
      <c r="G64" s="304"/>
    </row>
    <row r="65" spans="1:7" x14ac:dyDescent="0.25">
      <c r="A65" s="297" t="s">
        <v>78</v>
      </c>
      <c r="B65" s="298"/>
      <c r="C65" s="298"/>
      <c r="D65" s="299"/>
      <c r="E65" s="8" t="s">
        <v>1</v>
      </c>
      <c r="F65" s="285">
        <v>0</v>
      </c>
      <c r="G65" s="286"/>
    </row>
    <row r="66" spans="1:7" x14ac:dyDescent="0.25">
      <c r="A66" s="297" t="s">
        <v>79</v>
      </c>
      <c r="B66" s="298"/>
      <c r="C66" s="298"/>
      <c r="D66" s="299"/>
      <c r="E66" s="8" t="s">
        <v>1</v>
      </c>
      <c r="F66" s="285">
        <v>0</v>
      </c>
      <c r="G66" s="286"/>
    </row>
    <row r="67" spans="1:7" x14ac:dyDescent="0.25">
      <c r="A67" s="297" t="s">
        <v>80</v>
      </c>
      <c r="B67" s="298"/>
      <c r="C67" s="298"/>
      <c r="D67" s="299"/>
      <c r="E67" s="8" t="s">
        <v>1</v>
      </c>
      <c r="F67" s="285">
        <v>0</v>
      </c>
      <c r="G67" s="286"/>
    </row>
    <row r="68" spans="1:7" x14ac:dyDescent="0.25">
      <c r="A68" s="297" t="s">
        <v>27</v>
      </c>
      <c r="B68" s="298"/>
      <c r="C68" s="298"/>
      <c r="D68" s="299"/>
      <c r="E68" s="8" t="s">
        <v>1</v>
      </c>
      <c r="F68" s="285">
        <v>0</v>
      </c>
      <c r="G68" s="286"/>
    </row>
    <row r="69" spans="1:7" x14ac:dyDescent="0.25">
      <c r="A69" s="297" t="s">
        <v>28</v>
      </c>
      <c r="B69" s="298"/>
      <c r="C69" s="298"/>
      <c r="D69" s="299"/>
      <c r="E69" s="8" t="s">
        <v>1</v>
      </c>
      <c r="F69" s="285">
        <v>0</v>
      </c>
      <c r="G69" s="286"/>
    </row>
    <row r="70" spans="1:7" x14ac:dyDescent="0.25">
      <c r="A70" s="297" t="s">
        <v>29</v>
      </c>
      <c r="B70" s="298"/>
      <c r="C70" s="298"/>
      <c r="D70" s="299"/>
      <c r="E70" s="8" t="s">
        <v>1</v>
      </c>
      <c r="F70" s="285">
        <v>0</v>
      </c>
      <c r="G70" s="286"/>
    </row>
    <row r="71" spans="1:7" x14ac:dyDescent="0.25">
      <c r="A71" s="297" t="s">
        <v>30</v>
      </c>
      <c r="B71" s="298"/>
      <c r="C71" s="298"/>
      <c r="D71" s="299"/>
      <c r="E71" s="8" t="s">
        <v>1</v>
      </c>
      <c r="F71" s="285">
        <v>1</v>
      </c>
      <c r="G71" s="286"/>
    </row>
    <row r="72" spans="1:7" x14ac:dyDescent="0.25">
      <c r="A72" s="297" t="s">
        <v>31</v>
      </c>
      <c r="B72" s="298"/>
      <c r="C72" s="298"/>
      <c r="D72" s="299"/>
      <c r="E72" s="8" t="s">
        <v>1</v>
      </c>
      <c r="F72" s="285">
        <v>0</v>
      </c>
      <c r="G72" s="286"/>
    </row>
    <row r="73" spans="1:7" x14ac:dyDescent="0.25">
      <c r="A73" s="297" t="s">
        <v>32</v>
      </c>
      <c r="B73" s="298"/>
      <c r="C73" s="298"/>
      <c r="D73" s="299"/>
      <c r="E73" s="8" t="s">
        <v>1</v>
      </c>
      <c r="F73" s="285">
        <v>0</v>
      </c>
      <c r="G73" s="286"/>
    </row>
    <row r="74" spans="1:7" x14ac:dyDescent="0.25">
      <c r="A74" s="297" t="s">
        <v>26</v>
      </c>
      <c r="B74" s="298"/>
      <c r="C74" s="298"/>
      <c r="D74" s="299"/>
      <c r="E74" s="107" t="s">
        <v>2</v>
      </c>
      <c r="F74" s="285">
        <v>600.48</v>
      </c>
      <c r="G74" s="286"/>
    </row>
    <row r="75" spans="1:7" x14ac:dyDescent="0.25">
      <c r="A75" s="297" t="s">
        <v>13</v>
      </c>
      <c r="B75" s="298"/>
      <c r="C75" s="298"/>
      <c r="D75" s="299"/>
      <c r="E75" s="8" t="s">
        <v>1</v>
      </c>
      <c r="F75" s="285">
        <v>0</v>
      </c>
      <c r="G75" s="286"/>
    </row>
    <row r="76" spans="1:7" x14ac:dyDescent="0.25">
      <c r="A76" s="27"/>
      <c r="B76" s="102"/>
      <c r="C76" s="102"/>
      <c r="D76" s="102"/>
      <c r="E76" s="102"/>
      <c r="F76" s="102"/>
      <c r="G76" s="23"/>
    </row>
    <row r="77" spans="1:7" ht="15.75" thickBot="1" x14ac:dyDescent="0.3">
      <c r="A77" s="27"/>
      <c r="B77" s="102"/>
      <c r="C77" s="102"/>
      <c r="D77" s="102"/>
      <c r="E77" s="102"/>
      <c r="F77" s="102"/>
      <c r="G77" s="23"/>
    </row>
    <row r="78" spans="1:7" x14ac:dyDescent="0.25">
      <c r="A78" s="341" t="s">
        <v>15</v>
      </c>
      <c r="B78" s="288"/>
      <c r="C78" s="288"/>
      <c r="D78" s="288"/>
      <c r="E78" s="288"/>
      <c r="F78" s="288"/>
      <c r="G78" s="342"/>
    </row>
    <row r="79" spans="1:7" ht="15.75" thickBot="1" x14ac:dyDescent="0.3">
      <c r="A79" s="343"/>
      <c r="B79" s="291"/>
      <c r="C79" s="291"/>
      <c r="D79" s="291"/>
      <c r="E79" s="291"/>
      <c r="F79" s="291"/>
      <c r="G79" s="344"/>
    </row>
    <row r="80" spans="1:7" ht="15.75" thickBot="1" x14ac:dyDescent="0.3">
      <c r="A80" s="27"/>
      <c r="B80" s="102"/>
      <c r="C80" s="102"/>
      <c r="D80" s="102"/>
      <c r="E80" s="102"/>
      <c r="F80" s="102"/>
      <c r="G80" s="23"/>
    </row>
    <row r="81" spans="1:7" ht="15.75" thickBot="1" x14ac:dyDescent="0.3">
      <c r="A81" s="339" t="s">
        <v>11</v>
      </c>
      <c r="B81" s="340"/>
      <c r="C81" s="340"/>
      <c r="D81" s="317"/>
      <c r="E81" s="106" t="s">
        <v>6</v>
      </c>
      <c r="F81" s="339" t="s">
        <v>7</v>
      </c>
      <c r="G81" s="317"/>
    </row>
    <row r="82" spans="1:7" x14ac:dyDescent="0.25">
      <c r="A82" s="300" t="s">
        <v>77</v>
      </c>
      <c r="B82" s="301"/>
      <c r="C82" s="301"/>
      <c r="D82" s="302"/>
      <c r="E82" s="8" t="s">
        <v>1</v>
      </c>
      <c r="F82" s="303">
        <v>0</v>
      </c>
      <c r="G82" s="304"/>
    </row>
    <row r="83" spans="1:7" x14ac:dyDescent="0.25">
      <c r="A83" s="297" t="s">
        <v>78</v>
      </c>
      <c r="B83" s="298"/>
      <c r="C83" s="298"/>
      <c r="D83" s="299"/>
      <c r="E83" s="8" t="s">
        <v>1</v>
      </c>
      <c r="F83" s="285">
        <v>0</v>
      </c>
      <c r="G83" s="286"/>
    </row>
    <row r="84" spans="1:7" x14ac:dyDescent="0.25">
      <c r="A84" s="297" t="s">
        <v>79</v>
      </c>
      <c r="B84" s="298"/>
      <c r="C84" s="298"/>
      <c r="D84" s="299"/>
      <c r="E84" s="8" t="s">
        <v>1</v>
      </c>
      <c r="F84" s="285">
        <v>0</v>
      </c>
      <c r="G84" s="286"/>
    </row>
    <row r="85" spans="1:7" x14ac:dyDescent="0.25">
      <c r="A85" s="297" t="s">
        <v>80</v>
      </c>
      <c r="B85" s="298"/>
      <c r="C85" s="298"/>
      <c r="D85" s="299"/>
      <c r="E85" s="8" t="s">
        <v>1</v>
      </c>
      <c r="F85" s="285">
        <v>0</v>
      </c>
      <c r="G85" s="286"/>
    </row>
    <row r="86" spans="1:7" x14ac:dyDescent="0.25">
      <c r="A86" s="297" t="s">
        <v>27</v>
      </c>
      <c r="B86" s="298"/>
      <c r="C86" s="298"/>
      <c r="D86" s="299"/>
      <c r="E86" s="8" t="s">
        <v>1</v>
      </c>
      <c r="F86" s="285">
        <v>0</v>
      </c>
      <c r="G86" s="286"/>
    </row>
    <row r="87" spans="1:7" x14ac:dyDescent="0.25">
      <c r="A87" s="297" t="s">
        <v>28</v>
      </c>
      <c r="B87" s="298"/>
      <c r="C87" s="298"/>
      <c r="D87" s="299"/>
      <c r="E87" s="8" t="s">
        <v>1</v>
      </c>
      <c r="F87" s="285">
        <v>0</v>
      </c>
      <c r="G87" s="286"/>
    </row>
    <row r="88" spans="1:7" x14ac:dyDescent="0.25">
      <c r="A88" s="297" t="s">
        <v>29</v>
      </c>
      <c r="B88" s="298"/>
      <c r="C88" s="298"/>
      <c r="D88" s="299"/>
      <c r="E88" s="8" t="s">
        <v>1</v>
      </c>
      <c r="F88" s="285">
        <v>1</v>
      </c>
      <c r="G88" s="286"/>
    </row>
    <row r="89" spans="1:7" x14ac:dyDescent="0.25">
      <c r="A89" s="297" t="s">
        <v>30</v>
      </c>
      <c r="B89" s="298"/>
      <c r="C89" s="298"/>
      <c r="D89" s="299"/>
      <c r="E89" s="8" t="s">
        <v>1</v>
      </c>
      <c r="F89" s="285">
        <v>1</v>
      </c>
      <c r="G89" s="286"/>
    </row>
    <row r="90" spans="1:7" x14ac:dyDescent="0.25">
      <c r="A90" s="297" t="s">
        <v>31</v>
      </c>
      <c r="B90" s="298"/>
      <c r="C90" s="298"/>
      <c r="D90" s="299"/>
      <c r="E90" s="8" t="s">
        <v>1</v>
      </c>
      <c r="F90" s="285">
        <v>1</v>
      </c>
      <c r="G90" s="286"/>
    </row>
    <row r="91" spans="1:7" x14ac:dyDescent="0.25">
      <c r="A91" s="297" t="s">
        <v>32</v>
      </c>
      <c r="B91" s="298"/>
      <c r="C91" s="298"/>
      <c r="D91" s="299"/>
      <c r="E91" s="8" t="s">
        <v>1</v>
      </c>
      <c r="F91" s="285">
        <v>0</v>
      </c>
      <c r="G91" s="286"/>
    </row>
    <row r="92" spans="1:7" x14ac:dyDescent="0.25">
      <c r="A92" s="297" t="s">
        <v>26</v>
      </c>
      <c r="B92" s="298"/>
      <c r="C92" s="298"/>
      <c r="D92" s="299"/>
      <c r="E92" s="107" t="s">
        <v>2</v>
      </c>
      <c r="F92" s="285">
        <v>440.78</v>
      </c>
      <c r="G92" s="286"/>
    </row>
    <row r="93" spans="1:7" x14ac:dyDescent="0.25">
      <c r="A93" s="297" t="s">
        <v>13</v>
      </c>
      <c r="B93" s="298"/>
      <c r="C93" s="298"/>
      <c r="D93" s="299"/>
      <c r="E93" s="8" t="s">
        <v>1</v>
      </c>
      <c r="F93" s="285">
        <v>0</v>
      </c>
      <c r="G93" s="286"/>
    </row>
    <row r="94" spans="1:7" x14ac:dyDescent="0.25">
      <c r="A94" s="27"/>
      <c r="B94" s="102"/>
      <c r="C94" s="102"/>
      <c r="D94" s="102"/>
      <c r="E94" s="102"/>
      <c r="F94" s="102"/>
      <c r="G94" s="23"/>
    </row>
    <row r="95" spans="1:7" ht="15.75" thickBot="1" x14ac:dyDescent="0.3">
      <c r="A95" s="27"/>
      <c r="B95" s="102"/>
      <c r="C95" s="102"/>
      <c r="D95" s="102"/>
      <c r="E95" s="102"/>
      <c r="F95" s="102"/>
      <c r="G95" s="23"/>
    </row>
    <row r="96" spans="1:7" x14ac:dyDescent="0.25">
      <c r="A96" s="341" t="s">
        <v>16</v>
      </c>
      <c r="B96" s="288"/>
      <c r="C96" s="288"/>
      <c r="D96" s="288"/>
      <c r="E96" s="288"/>
      <c r="F96" s="288"/>
      <c r="G96" s="342"/>
    </row>
    <row r="97" spans="1:7" ht="15.75" thickBot="1" x14ac:dyDescent="0.3">
      <c r="A97" s="343"/>
      <c r="B97" s="291"/>
      <c r="C97" s="291"/>
      <c r="D97" s="291"/>
      <c r="E97" s="291"/>
      <c r="F97" s="291"/>
      <c r="G97" s="344"/>
    </row>
    <row r="98" spans="1:7" ht="15.75" thickBot="1" x14ac:dyDescent="0.3">
      <c r="A98" s="27"/>
      <c r="B98" s="102"/>
      <c r="C98" s="102"/>
      <c r="D98" s="102"/>
      <c r="E98" s="102"/>
      <c r="F98" s="102"/>
      <c r="G98" s="23"/>
    </row>
    <row r="99" spans="1:7" ht="15.75" thickBot="1" x14ac:dyDescent="0.3">
      <c r="A99" s="339" t="s">
        <v>11</v>
      </c>
      <c r="B99" s="340"/>
      <c r="C99" s="340"/>
      <c r="D99" s="317"/>
      <c r="E99" s="106" t="s">
        <v>6</v>
      </c>
      <c r="F99" s="339" t="s">
        <v>7</v>
      </c>
      <c r="G99" s="317"/>
    </row>
    <row r="100" spans="1:7" x14ac:dyDescent="0.25">
      <c r="A100" s="300" t="s">
        <v>77</v>
      </c>
      <c r="B100" s="301"/>
      <c r="C100" s="301"/>
      <c r="D100" s="302"/>
      <c r="E100" s="8" t="s">
        <v>1</v>
      </c>
      <c r="F100" s="303">
        <v>0</v>
      </c>
      <c r="G100" s="304"/>
    </row>
    <row r="101" spans="1:7" x14ac:dyDescent="0.25">
      <c r="A101" s="297" t="s">
        <v>78</v>
      </c>
      <c r="B101" s="298"/>
      <c r="C101" s="298"/>
      <c r="D101" s="299"/>
      <c r="E101" s="8" t="s">
        <v>1</v>
      </c>
      <c r="F101" s="285">
        <v>0</v>
      </c>
      <c r="G101" s="286"/>
    </row>
    <row r="102" spans="1:7" x14ac:dyDescent="0.25">
      <c r="A102" s="297" t="s">
        <v>79</v>
      </c>
      <c r="B102" s="298"/>
      <c r="C102" s="298"/>
      <c r="D102" s="299"/>
      <c r="E102" s="8" t="s">
        <v>1</v>
      </c>
      <c r="F102" s="285">
        <v>0</v>
      </c>
      <c r="G102" s="286"/>
    </row>
    <row r="103" spans="1:7" x14ac:dyDescent="0.25">
      <c r="A103" s="297" t="s">
        <v>80</v>
      </c>
      <c r="B103" s="298"/>
      <c r="C103" s="298"/>
      <c r="D103" s="299"/>
      <c r="E103" s="8" t="s">
        <v>1</v>
      </c>
      <c r="F103" s="285">
        <v>0</v>
      </c>
      <c r="G103" s="286"/>
    </row>
    <row r="104" spans="1:7" x14ac:dyDescent="0.25">
      <c r="A104" s="297" t="s">
        <v>27</v>
      </c>
      <c r="B104" s="298"/>
      <c r="C104" s="298"/>
      <c r="D104" s="299"/>
      <c r="E104" s="8" t="s">
        <v>1</v>
      </c>
      <c r="F104" s="285">
        <v>0</v>
      </c>
      <c r="G104" s="286"/>
    </row>
    <row r="105" spans="1:7" x14ac:dyDescent="0.25">
      <c r="A105" s="297" t="s">
        <v>28</v>
      </c>
      <c r="B105" s="298"/>
      <c r="C105" s="298"/>
      <c r="D105" s="299"/>
      <c r="E105" s="8" t="s">
        <v>1</v>
      </c>
      <c r="F105" s="285">
        <v>0</v>
      </c>
      <c r="G105" s="286"/>
    </row>
    <row r="106" spans="1:7" x14ac:dyDescent="0.25">
      <c r="A106" s="297" t="s">
        <v>29</v>
      </c>
      <c r="B106" s="298"/>
      <c r="C106" s="298"/>
      <c r="D106" s="299"/>
      <c r="E106" s="8" t="s">
        <v>1</v>
      </c>
      <c r="F106" s="285">
        <v>0</v>
      </c>
      <c r="G106" s="286"/>
    </row>
    <row r="107" spans="1:7" x14ac:dyDescent="0.25">
      <c r="A107" s="297" t="s">
        <v>30</v>
      </c>
      <c r="B107" s="298"/>
      <c r="C107" s="298"/>
      <c r="D107" s="299"/>
      <c r="E107" s="8" t="s">
        <v>1</v>
      </c>
      <c r="F107" s="285">
        <v>0</v>
      </c>
      <c r="G107" s="286"/>
    </row>
    <row r="108" spans="1:7" x14ac:dyDescent="0.25">
      <c r="A108" s="297" t="s">
        <v>31</v>
      </c>
      <c r="B108" s="298"/>
      <c r="C108" s="298"/>
      <c r="D108" s="299"/>
      <c r="E108" s="8" t="s">
        <v>1</v>
      </c>
      <c r="F108" s="285">
        <v>1</v>
      </c>
      <c r="G108" s="286"/>
    </row>
    <row r="109" spans="1:7" x14ac:dyDescent="0.25">
      <c r="A109" s="297" t="s">
        <v>32</v>
      </c>
      <c r="B109" s="298"/>
      <c r="C109" s="298"/>
      <c r="D109" s="299"/>
      <c r="E109" s="8" t="s">
        <v>1</v>
      </c>
      <c r="F109" s="285">
        <v>0</v>
      </c>
      <c r="G109" s="286"/>
    </row>
    <row r="110" spans="1:7" x14ac:dyDescent="0.25">
      <c r="A110" s="297" t="s">
        <v>26</v>
      </c>
      <c r="B110" s="298"/>
      <c r="C110" s="298"/>
      <c r="D110" s="299"/>
      <c r="E110" s="107" t="s">
        <v>2</v>
      </c>
      <c r="F110" s="285">
        <v>600.61</v>
      </c>
      <c r="G110" s="286"/>
    </row>
    <row r="111" spans="1:7" x14ac:dyDescent="0.25">
      <c r="A111" s="297" t="s">
        <v>13</v>
      </c>
      <c r="B111" s="298"/>
      <c r="C111" s="298"/>
      <c r="D111" s="299"/>
      <c r="E111" s="8" t="s">
        <v>1</v>
      </c>
      <c r="F111" s="285">
        <v>0</v>
      </c>
      <c r="G111" s="286"/>
    </row>
    <row r="112" spans="1:7" x14ac:dyDescent="0.25">
      <c r="A112" s="27"/>
      <c r="B112" s="102"/>
      <c r="C112" s="102"/>
      <c r="D112" s="102"/>
      <c r="E112" s="102"/>
      <c r="F112" s="102"/>
      <c r="G112" s="23"/>
    </row>
    <row r="113" spans="1:7" ht="15.75" thickBot="1" x14ac:dyDescent="0.3">
      <c r="A113" s="27"/>
      <c r="B113" s="102"/>
      <c r="C113" s="102"/>
      <c r="D113" s="102"/>
      <c r="E113" s="102"/>
      <c r="F113" s="102"/>
      <c r="G113" s="23"/>
    </row>
    <row r="114" spans="1:7" x14ac:dyDescent="0.25">
      <c r="A114" s="341" t="s">
        <v>17</v>
      </c>
      <c r="B114" s="288"/>
      <c r="C114" s="288"/>
      <c r="D114" s="288"/>
      <c r="E114" s="288"/>
      <c r="F114" s="288"/>
      <c r="G114" s="342"/>
    </row>
    <row r="115" spans="1:7" ht="15.75" thickBot="1" x14ac:dyDescent="0.3">
      <c r="A115" s="343"/>
      <c r="B115" s="291"/>
      <c r="C115" s="291"/>
      <c r="D115" s="291"/>
      <c r="E115" s="291"/>
      <c r="F115" s="291"/>
      <c r="G115" s="344"/>
    </row>
    <row r="116" spans="1:7" ht="15.75" thickBot="1" x14ac:dyDescent="0.3">
      <c r="A116" s="27"/>
      <c r="B116" s="102"/>
      <c r="C116" s="102"/>
      <c r="D116" s="102"/>
      <c r="E116" s="102"/>
      <c r="F116" s="102"/>
      <c r="G116" s="23"/>
    </row>
    <row r="117" spans="1:7" ht="15.75" thickBot="1" x14ac:dyDescent="0.3">
      <c r="A117" s="339" t="s">
        <v>11</v>
      </c>
      <c r="B117" s="340"/>
      <c r="C117" s="340"/>
      <c r="D117" s="317"/>
      <c r="E117" s="106" t="s">
        <v>6</v>
      </c>
      <c r="F117" s="339" t="s">
        <v>7</v>
      </c>
      <c r="G117" s="317"/>
    </row>
    <row r="118" spans="1:7" x14ac:dyDescent="0.25">
      <c r="A118" s="300" t="s">
        <v>77</v>
      </c>
      <c r="B118" s="301"/>
      <c r="C118" s="301"/>
      <c r="D118" s="302"/>
      <c r="E118" s="8" t="s">
        <v>1</v>
      </c>
      <c r="F118" s="303">
        <v>0</v>
      </c>
      <c r="G118" s="304"/>
    </row>
    <row r="119" spans="1:7" x14ac:dyDescent="0.25">
      <c r="A119" s="297" t="s">
        <v>78</v>
      </c>
      <c r="B119" s="298"/>
      <c r="C119" s="298"/>
      <c r="D119" s="299"/>
      <c r="E119" s="8" t="s">
        <v>1</v>
      </c>
      <c r="F119" s="285">
        <v>0</v>
      </c>
      <c r="G119" s="286"/>
    </row>
    <row r="120" spans="1:7" x14ac:dyDescent="0.25">
      <c r="A120" s="297" t="s">
        <v>79</v>
      </c>
      <c r="B120" s="298"/>
      <c r="C120" s="298"/>
      <c r="D120" s="299"/>
      <c r="E120" s="8" t="s">
        <v>1</v>
      </c>
      <c r="F120" s="285">
        <v>0</v>
      </c>
      <c r="G120" s="286"/>
    </row>
    <row r="121" spans="1:7" x14ac:dyDescent="0.25">
      <c r="A121" s="297" t="s">
        <v>80</v>
      </c>
      <c r="B121" s="298"/>
      <c r="C121" s="298"/>
      <c r="D121" s="299"/>
      <c r="E121" s="8" t="s">
        <v>1</v>
      </c>
      <c r="F121" s="285">
        <v>0</v>
      </c>
      <c r="G121" s="286"/>
    </row>
    <row r="122" spans="1:7" x14ac:dyDescent="0.25">
      <c r="A122" s="297" t="s">
        <v>27</v>
      </c>
      <c r="B122" s="298"/>
      <c r="C122" s="298"/>
      <c r="D122" s="299"/>
      <c r="E122" s="8" t="s">
        <v>1</v>
      </c>
      <c r="F122" s="285">
        <v>0</v>
      </c>
      <c r="G122" s="286"/>
    </row>
    <row r="123" spans="1:7" x14ac:dyDescent="0.25">
      <c r="A123" s="297" t="s">
        <v>28</v>
      </c>
      <c r="B123" s="298"/>
      <c r="C123" s="298"/>
      <c r="D123" s="299"/>
      <c r="E123" s="8" t="s">
        <v>1</v>
      </c>
      <c r="F123" s="285">
        <v>0</v>
      </c>
      <c r="G123" s="286"/>
    </row>
    <row r="124" spans="1:7" x14ac:dyDescent="0.25">
      <c r="A124" s="297" t="s">
        <v>29</v>
      </c>
      <c r="B124" s="298"/>
      <c r="C124" s="298"/>
      <c r="D124" s="299"/>
      <c r="E124" s="8" t="s">
        <v>1</v>
      </c>
      <c r="F124" s="285">
        <v>1</v>
      </c>
      <c r="G124" s="286"/>
    </row>
    <row r="125" spans="1:7" x14ac:dyDescent="0.25">
      <c r="A125" s="297" t="s">
        <v>30</v>
      </c>
      <c r="B125" s="298"/>
      <c r="C125" s="298"/>
      <c r="D125" s="299"/>
      <c r="E125" s="8" t="s">
        <v>1</v>
      </c>
      <c r="F125" s="285">
        <v>1</v>
      </c>
      <c r="G125" s="286"/>
    </row>
    <row r="126" spans="1:7" x14ac:dyDescent="0.25">
      <c r="A126" s="297" t="s">
        <v>31</v>
      </c>
      <c r="B126" s="298"/>
      <c r="C126" s="298"/>
      <c r="D126" s="299"/>
      <c r="E126" s="8" t="s">
        <v>1</v>
      </c>
      <c r="F126" s="285">
        <v>1</v>
      </c>
      <c r="G126" s="286"/>
    </row>
    <row r="127" spans="1:7" x14ac:dyDescent="0.25">
      <c r="A127" s="297" t="s">
        <v>32</v>
      </c>
      <c r="B127" s="298"/>
      <c r="C127" s="298"/>
      <c r="D127" s="299"/>
      <c r="E127" s="8" t="s">
        <v>1</v>
      </c>
      <c r="F127" s="285">
        <v>0</v>
      </c>
      <c r="G127" s="286"/>
    </row>
    <row r="128" spans="1:7" x14ac:dyDescent="0.25">
      <c r="A128" s="297" t="s">
        <v>26</v>
      </c>
      <c r="B128" s="298"/>
      <c r="C128" s="298"/>
      <c r="D128" s="299"/>
      <c r="E128" s="107" t="s">
        <v>2</v>
      </c>
      <c r="F128" s="285">
        <v>601.12</v>
      </c>
      <c r="G128" s="286"/>
    </row>
    <row r="129" spans="1:7" x14ac:dyDescent="0.25">
      <c r="A129" s="297" t="s">
        <v>13</v>
      </c>
      <c r="B129" s="298"/>
      <c r="C129" s="298"/>
      <c r="D129" s="299"/>
      <c r="E129" s="8" t="s">
        <v>1</v>
      </c>
      <c r="F129" s="285">
        <v>0</v>
      </c>
      <c r="G129" s="286"/>
    </row>
    <row r="130" spans="1:7" x14ac:dyDescent="0.25">
      <c r="A130" s="27"/>
      <c r="B130" s="102"/>
      <c r="C130" s="102"/>
      <c r="D130" s="102"/>
      <c r="E130" s="102"/>
      <c r="F130" s="102"/>
      <c r="G130" s="23"/>
    </row>
    <row r="131" spans="1:7" ht="15.75" thickBot="1" x14ac:dyDescent="0.3">
      <c r="A131" s="27"/>
      <c r="B131" s="102"/>
      <c r="C131" s="102"/>
      <c r="D131" s="102"/>
      <c r="E131" s="102"/>
      <c r="F131" s="102"/>
      <c r="G131" s="23"/>
    </row>
    <row r="132" spans="1:7" x14ac:dyDescent="0.25">
      <c r="A132" s="341" t="s">
        <v>18</v>
      </c>
      <c r="B132" s="288"/>
      <c r="C132" s="288"/>
      <c r="D132" s="288"/>
      <c r="E132" s="288"/>
      <c r="F132" s="288"/>
      <c r="G132" s="342"/>
    </row>
    <row r="133" spans="1:7" ht="15.75" thickBot="1" x14ac:dyDescent="0.3">
      <c r="A133" s="343"/>
      <c r="B133" s="291"/>
      <c r="C133" s="291"/>
      <c r="D133" s="291"/>
      <c r="E133" s="291"/>
      <c r="F133" s="291"/>
      <c r="G133" s="344"/>
    </row>
    <row r="134" spans="1:7" ht="15.75" thickBot="1" x14ac:dyDescent="0.3">
      <c r="A134" s="27"/>
      <c r="B134" s="102"/>
      <c r="C134" s="102"/>
      <c r="D134" s="102"/>
      <c r="E134" s="102"/>
      <c r="F134" s="102"/>
      <c r="G134" s="23"/>
    </row>
    <row r="135" spans="1:7" ht="15.75" thickBot="1" x14ac:dyDescent="0.3">
      <c r="A135" s="339" t="s">
        <v>11</v>
      </c>
      <c r="B135" s="340"/>
      <c r="C135" s="340"/>
      <c r="D135" s="317"/>
      <c r="E135" s="106" t="s">
        <v>6</v>
      </c>
      <c r="F135" s="339" t="s">
        <v>7</v>
      </c>
      <c r="G135" s="317"/>
    </row>
    <row r="136" spans="1:7" x14ac:dyDescent="0.25">
      <c r="A136" s="300" t="s">
        <v>77</v>
      </c>
      <c r="B136" s="301"/>
      <c r="C136" s="301"/>
      <c r="D136" s="302"/>
      <c r="E136" s="8" t="s">
        <v>1</v>
      </c>
      <c r="F136" s="303">
        <v>0</v>
      </c>
      <c r="G136" s="304"/>
    </row>
    <row r="137" spans="1:7" x14ac:dyDescent="0.25">
      <c r="A137" s="297" t="s">
        <v>78</v>
      </c>
      <c r="B137" s="298"/>
      <c r="C137" s="298"/>
      <c r="D137" s="299"/>
      <c r="E137" s="8" t="s">
        <v>1</v>
      </c>
      <c r="F137" s="285">
        <v>0</v>
      </c>
      <c r="G137" s="286"/>
    </row>
    <row r="138" spans="1:7" x14ac:dyDescent="0.25">
      <c r="A138" s="297" t="s">
        <v>79</v>
      </c>
      <c r="B138" s="298"/>
      <c r="C138" s="298"/>
      <c r="D138" s="299"/>
      <c r="E138" s="8" t="s">
        <v>1</v>
      </c>
      <c r="F138" s="285">
        <v>1</v>
      </c>
      <c r="G138" s="286"/>
    </row>
    <row r="139" spans="1:7" x14ac:dyDescent="0.25">
      <c r="A139" s="297" t="s">
        <v>80</v>
      </c>
      <c r="B139" s="298"/>
      <c r="C139" s="298"/>
      <c r="D139" s="299"/>
      <c r="E139" s="8" t="s">
        <v>1</v>
      </c>
      <c r="F139" s="285">
        <v>1</v>
      </c>
      <c r="G139" s="286"/>
    </row>
    <row r="140" spans="1:7" x14ac:dyDescent="0.25">
      <c r="A140" s="297" t="s">
        <v>27</v>
      </c>
      <c r="B140" s="298"/>
      <c r="C140" s="298"/>
      <c r="D140" s="299"/>
      <c r="E140" s="8" t="s">
        <v>1</v>
      </c>
      <c r="F140" s="285">
        <v>0</v>
      </c>
      <c r="G140" s="286"/>
    </row>
    <row r="141" spans="1:7" x14ac:dyDescent="0.25">
      <c r="A141" s="297" t="s">
        <v>28</v>
      </c>
      <c r="B141" s="298"/>
      <c r="C141" s="298"/>
      <c r="D141" s="299"/>
      <c r="E141" s="8" t="s">
        <v>1</v>
      </c>
      <c r="F141" s="285">
        <v>0</v>
      </c>
      <c r="G141" s="286"/>
    </row>
    <row r="142" spans="1:7" x14ac:dyDescent="0.25">
      <c r="A142" s="297" t="s">
        <v>29</v>
      </c>
      <c r="B142" s="298"/>
      <c r="C142" s="298"/>
      <c r="D142" s="299"/>
      <c r="E142" s="8" t="s">
        <v>1</v>
      </c>
      <c r="F142" s="285">
        <v>0</v>
      </c>
      <c r="G142" s="286"/>
    </row>
    <row r="143" spans="1:7" x14ac:dyDescent="0.25">
      <c r="A143" s="297" t="s">
        <v>30</v>
      </c>
      <c r="B143" s="298"/>
      <c r="C143" s="298"/>
      <c r="D143" s="299"/>
      <c r="E143" s="8" t="s">
        <v>1</v>
      </c>
      <c r="F143" s="285">
        <v>0</v>
      </c>
      <c r="G143" s="286"/>
    </row>
    <row r="144" spans="1:7" x14ac:dyDescent="0.25">
      <c r="A144" s="297" t="s">
        <v>31</v>
      </c>
      <c r="B144" s="298"/>
      <c r="C144" s="298"/>
      <c r="D144" s="299"/>
      <c r="E144" s="8" t="s">
        <v>1</v>
      </c>
      <c r="F144" s="285">
        <v>0</v>
      </c>
      <c r="G144" s="286"/>
    </row>
    <row r="145" spans="1:7" x14ac:dyDescent="0.25">
      <c r="A145" s="297" t="s">
        <v>32</v>
      </c>
      <c r="B145" s="298"/>
      <c r="C145" s="298"/>
      <c r="D145" s="299"/>
      <c r="E145" s="8" t="s">
        <v>1</v>
      </c>
      <c r="F145" s="285">
        <v>0</v>
      </c>
      <c r="G145" s="286"/>
    </row>
    <row r="146" spans="1:7" x14ac:dyDescent="0.25">
      <c r="A146" s="297" t="s">
        <v>26</v>
      </c>
      <c r="B146" s="298"/>
      <c r="C146" s="298"/>
      <c r="D146" s="299"/>
      <c r="E146" s="107" t="s">
        <v>2</v>
      </c>
      <c r="F146" s="285">
        <v>600.64</v>
      </c>
      <c r="G146" s="286"/>
    </row>
    <row r="147" spans="1:7" x14ac:dyDescent="0.25">
      <c r="A147" s="297" t="s">
        <v>13</v>
      </c>
      <c r="B147" s="298"/>
      <c r="C147" s="298"/>
      <c r="D147" s="299"/>
      <c r="E147" s="8" t="s">
        <v>1</v>
      </c>
      <c r="F147" s="285">
        <v>0</v>
      </c>
      <c r="G147" s="286"/>
    </row>
    <row r="148" spans="1:7" x14ac:dyDescent="0.25">
      <c r="A148" s="27"/>
      <c r="B148" s="102"/>
      <c r="C148" s="102"/>
      <c r="D148" s="102"/>
      <c r="E148" s="102"/>
      <c r="F148" s="102"/>
      <c r="G148" s="23"/>
    </row>
    <row r="149" spans="1:7" x14ac:dyDescent="0.25">
      <c r="A149" s="27"/>
      <c r="B149" s="102"/>
      <c r="C149" s="102"/>
      <c r="D149" s="102"/>
      <c r="E149" s="102"/>
      <c r="F149" s="102"/>
      <c r="G149" s="23"/>
    </row>
    <row r="150" spans="1:7" ht="15.75" thickBot="1" x14ac:dyDescent="0.3">
      <c r="A150" s="27"/>
      <c r="B150" s="102"/>
      <c r="C150" s="102"/>
      <c r="D150" s="102"/>
      <c r="E150" s="102"/>
      <c r="F150" s="102"/>
      <c r="G150" s="23"/>
    </row>
    <row r="151" spans="1:7" x14ac:dyDescent="0.25">
      <c r="A151" s="341" t="s">
        <v>19</v>
      </c>
      <c r="B151" s="288"/>
      <c r="C151" s="288"/>
      <c r="D151" s="288"/>
      <c r="E151" s="288"/>
      <c r="F151" s="288"/>
      <c r="G151" s="342"/>
    </row>
    <row r="152" spans="1:7" ht="15.75" thickBot="1" x14ac:dyDescent="0.3">
      <c r="A152" s="343"/>
      <c r="B152" s="291"/>
      <c r="C152" s="291"/>
      <c r="D152" s="291"/>
      <c r="E152" s="291"/>
      <c r="F152" s="291"/>
      <c r="G152" s="344"/>
    </row>
    <row r="153" spans="1:7" ht="15.75" thickBot="1" x14ac:dyDescent="0.3">
      <c r="A153" s="27"/>
      <c r="B153" s="102"/>
      <c r="C153" s="102"/>
      <c r="D153" s="102"/>
      <c r="E153" s="102"/>
      <c r="F153" s="102"/>
      <c r="G153" s="23"/>
    </row>
    <row r="154" spans="1:7" ht="15.75" thickBot="1" x14ac:dyDescent="0.3">
      <c r="A154" s="339" t="s">
        <v>11</v>
      </c>
      <c r="B154" s="340"/>
      <c r="C154" s="340"/>
      <c r="D154" s="317"/>
      <c r="E154" s="106" t="s">
        <v>6</v>
      </c>
      <c r="F154" s="339" t="s">
        <v>7</v>
      </c>
      <c r="G154" s="317"/>
    </row>
    <row r="155" spans="1:7" x14ac:dyDescent="0.25">
      <c r="A155" s="300" t="s">
        <v>77</v>
      </c>
      <c r="B155" s="301"/>
      <c r="C155" s="301"/>
      <c r="D155" s="302"/>
      <c r="E155" s="8" t="s">
        <v>1</v>
      </c>
      <c r="F155" s="303">
        <v>0</v>
      </c>
      <c r="G155" s="304"/>
    </row>
    <row r="156" spans="1:7" x14ac:dyDescent="0.25">
      <c r="A156" s="297" t="s">
        <v>78</v>
      </c>
      <c r="B156" s="298"/>
      <c r="C156" s="298"/>
      <c r="D156" s="299"/>
      <c r="E156" s="8" t="s">
        <v>1</v>
      </c>
      <c r="F156" s="285">
        <v>0</v>
      </c>
      <c r="G156" s="286"/>
    </row>
    <row r="157" spans="1:7" x14ac:dyDescent="0.25">
      <c r="A157" s="297" t="s">
        <v>79</v>
      </c>
      <c r="B157" s="298"/>
      <c r="C157" s="298"/>
      <c r="D157" s="299"/>
      <c r="E157" s="8" t="s">
        <v>1</v>
      </c>
      <c r="F157" s="285">
        <v>0</v>
      </c>
      <c r="G157" s="286"/>
    </row>
    <row r="158" spans="1:7" x14ac:dyDescent="0.25">
      <c r="A158" s="297" t="s">
        <v>80</v>
      </c>
      <c r="B158" s="298"/>
      <c r="C158" s="298"/>
      <c r="D158" s="299"/>
      <c r="E158" s="8" t="s">
        <v>1</v>
      </c>
      <c r="F158" s="285">
        <v>0</v>
      </c>
      <c r="G158" s="286"/>
    </row>
    <row r="159" spans="1:7" x14ac:dyDescent="0.25">
      <c r="A159" s="297" t="s">
        <v>27</v>
      </c>
      <c r="B159" s="298"/>
      <c r="C159" s="298"/>
      <c r="D159" s="299"/>
      <c r="E159" s="8" t="s">
        <v>1</v>
      </c>
      <c r="F159" s="285">
        <v>0</v>
      </c>
      <c r="G159" s="286"/>
    </row>
    <row r="160" spans="1:7" x14ac:dyDescent="0.25">
      <c r="A160" s="297" t="s">
        <v>28</v>
      </c>
      <c r="B160" s="298"/>
      <c r="C160" s="298"/>
      <c r="D160" s="299"/>
      <c r="E160" s="8" t="s">
        <v>1</v>
      </c>
      <c r="F160" s="285">
        <v>0</v>
      </c>
      <c r="G160" s="286"/>
    </row>
    <row r="161" spans="1:7" x14ac:dyDescent="0.25">
      <c r="A161" s="297" t="s">
        <v>29</v>
      </c>
      <c r="B161" s="298"/>
      <c r="C161" s="298"/>
      <c r="D161" s="299"/>
      <c r="E161" s="8" t="s">
        <v>1</v>
      </c>
      <c r="F161" s="285">
        <v>0</v>
      </c>
      <c r="G161" s="286"/>
    </row>
    <row r="162" spans="1:7" x14ac:dyDescent="0.25">
      <c r="A162" s="297" t="s">
        <v>30</v>
      </c>
      <c r="B162" s="298"/>
      <c r="C162" s="298"/>
      <c r="D162" s="299"/>
      <c r="E162" s="8" t="s">
        <v>1</v>
      </c>
      <c r="F162" s="285">
        <v>1</v>
      </c>
      <c r="G162" s="286"/>
    </row>
    <row r="163" spans="1:7" x14ac:dyDescent="0.25">
      <c r="A163" s="297" t="s">
        <v>31</v>
      </c>
      <c r="B163" s="298"/>
      <c r="C163" s="298"/>
      <c r="D163" s="299"/>
      <c r="E163" s="8" t="s">
        <v>1</v>
      </c>
      <c r="F163" s="285">
        <v>1</v>
      </c>
      <c r="G163" s="286"/>
    </row>
    <row r="164" spans="1:7" x14ac:dyDescent="0.25">
      <c r="A164" s="297" t="s">
        <v>32</v>
      </c>
      <c r="B164" s="298"/>
      <c r="C164" s="298"/>
      <c r="D164" s="299"/>
      <c r="E164" s="8" t="s">
        <v>1</v>
      </c>
      <c r="F164" s="285">
        <v>0</v>
      </c>
      <c r="G164" s="286"/>
    </row>
    <row r="165" spans="1:7" x14ac:dyDescent="0.25">
      <c r="A165" s="297" t="s">
        <v>26</v>
      </c>
      <c r="B165" s="298"/>
      <c r="C165" s="298"/>
      <c r="D165" s="299"/>
      <c r="E165" s="107" t="s">
        <v>2</v>
      </c>
      <c r="F165" s="285">
        <v>600.70000000000005</v>
      </c>
      <c r="G165" s="286"/>
    </row>
    <row r="166" spans="1:7" x14ac:dyDescent="0.25">
      <c r="A166" s="297" t="s">
        <v>13</v>
      </c>
      <c r="B166" s="298"/>
      <c r="C166" s="298"/>
      <c r="D166" s="299"/>
      <c r="E166" s="8" t="s">
        <v>1</v>
      </c>
      <c r="F166" s="285">
        <v>0</v>
      </c>
      <c r="G166" s="286"/>
    </row>
    <row r="167" spans="1:7" x14ac:dyDescent="0.25">
      <c r="A167" s="27"/>
      <c r="B167" s="102"/>
      <c r="C167" s="102"/>
      <c r="D167" s="102"/>
      <c r="E167" s="102"/>
      <c r="F167" s="102"/>
      <c r="G167" s="23"/>
    </row>
    <row r="168" spans="1:7" ht="15.75" thickBot="1" x14ac:dyDescent="0.3">
      <c r="A168" s="27"/>
      <c r="B168" s="102"/>
      <c r="C168" s="102"/>
      <c r="D168" s="102"/>
      <c r="E168" s="102"/>
      <c r="F168" s="102"/>
      <c r="G168" s="23"/>
    </row>
    <row r="169" spans="1:7" x14ac:dyDescent="0.25">
      <c r="A169" s="341" t="s">
        <v>20</v>
      </c>
      <c r="B169" s="288"/>
      <c r="C169" s="288"/>
      <c r="D169" s="288"/>
      <c r="E169" s="288"/>
      <c r="F169" s="288"/>
      <c r="G169" s="342"/>
    </row>
    <row r="170" spans="1:7" ht="15.75" thickBot="1" x14ac:dyDescent="0.3">
      <c r="A170" s="343"/>
      <c r="B170" s="291"/>
      <c r="C170" s="291"/>
      <c r="D170" s="291"/>
      <c r="E170" s="291"/>
      <c r="F170" s="291"/>
      <c r="G170" s="344"/>
    </row>
    <row r="171" spans="1:7" ht="15.75" thickBot="1" x14ac:dyDescent="0.3">
      <c r="A171" s="27"/>
      <c r="B171" s="102"/>
      <c r="C171" s="102"/>
      <c r="D171" s="102"/>
      <c r="E171" s="102"/>
      <c r="F171" s="102"/>
      <c r="G171" s="23"/>
    </row>
    <row r="172" spans="1:7" ht="15.75" thickBot="1" x14ac:dyDescent="0.3">
      <c r="A172" s="339" t="s">
        <v>11</v>
      </c>
      <c r="B172" s="340"/>
      <c r="C172" s="340"/>
      <c r="D172" s="317"/>
      <c r="E172" s="106" t="s">
        <v>6</v>
      </c>
      <c r="F172" s="339" t="s">
        <v>7</v>
      </c>
      <c r="G172" s="317"/>
    </row>
    <row r="173" spans="1:7" x14ac:dyDescent="0.25">
      <c r="A173" s="300" t="s">
        <v>77</v>
      </c>
      <c r="B173" s="301"/>
      <c r="C173" s="301"/>
      <c r="D173" s="302"/>
      <c r="E173" s="8" t="s">
        <v>1</v>
      </c>
      <c r="F173" s="303">
        <v>0</v>
      </c>
      <c r="G173" s="304"/>
    </row>
    <row r="174" spans="1:7" x14ac:dyDescent="0.25">
      <c r="A174" s="297" t="s">
        <v>78</v>
      </c>
      <c r="B174" s="298"/>
      <c r="C174" s="298"/>
      <c r="D174" s="299"/>
      <c r="E174" s="8" t="s">
        <v>1</v>
      </c>
      <c r="F174" s="285">
        <v>0</v>
      </c>
      <c r="G174" s="286"/>
    </row>
    <row r="175" spans="1:7" x14ac:dyDescent="0.25">
      <c r="A175" s="297" t="s">
        <v>79</v>
      </c>
      <c r="B175" s="298"/>
      <c r="C175" s="298"/>
      <c r="D175" s="299"/>
      <c r="E175" s="8" t="s">
        <v>1</v>
      </c>
      <c r="F175" s="285">
        <v>1</v>
      </c>
      <c r="G175" s="286"/>
    </row>
    <row r="176" spans="1:7" x14ac:dyDescent="0.25">
      <c r="A176" s="297" t="s">
        <v>80</v>
      </c>
      <c r="B176" s="298"/>
      <c r="C176" s="298"/>
      <c r="D176" s="299"/>
      <c r="E176" s="8" t="s">
        <v>1</v>
      </c>
      <c r="F176" s="285">
        <v>1</v>
      </c>
      <c r="G176" s="286"/>
    </row>
    <row r="177" spans="1:7" x14ac:dyDescent="0.25">
      <c r="A177" s="297" t="s">
        <v>27</v>
      </c>
      <c r="B177" s="298"/>
      <c r="C177" s="298"/>
      <c r="D177" s="299"/>
      <c r="E177" s="8" t="s">
        <v>1</v>
      </c>
      <c r="F177" s="285">
        <v>0</v>
      </c>
      <c r="G177" s="286"/>
    </row>
    <row r="178" spans="1:7" x14ac:dyDescent="0.25">
      <c r="A178" s="297" t="s">
        <v>28</v>
      </c>
      <c r="B178" s="298"/>
      <c r="C178" s="298"/>
      <c r="D178" s="299"/>
      <c r="E178" s="8" t="s">
        <v>1</v>
      </c>
      <c r="F178" s="285">
        <v>0</v>
      </c>
      <c r="G178" s="286"/>
    </row>
    <row r="179" spans="1:7" x14ac:dyDescent="0.25">
      <c r="A179" s="297" t="s">
        <v>29</v>
      </c>
      <c r="B179" s="298"/>
      <c r="C179" s="298"/>
      <c r="D179" s="299"/>
      <c r="E179" s="8" t="s">
        <v>1</v>
      </c>
      <c r="F179" s="285">
        <v>1</v>
      </c>
      <c r="G179" s="286"/>
    </row>
    <row r="180" spans="1:7" x14ac:dyDescent="0.25">
      <c r="A180" s="297" t="s">
        <v>30</v>
      </c>
      <c r="B180" s="298"/>
      <c r="C180" s="298"/>
      <c r="D180" s="299"/>
      <c r="E180" s="8" t="s">
        <v>1</v>
      </c>
      <c r="F180" s="285">
        <v>1</v>
      </c>
      <c r="G180" s="286"/>
    </row>
    <row r="181" spans="1:7" x14ac:dyDescent="0.25">
      <c r="A181" s="297" t="s">
        <v>31</v>
      </c>
      <c r="B181" s="298"/>
      <c r="C181" s="298"/>
      <c r="D181" s="299"/>
      <c r="E181" s="8" t="s">
        <v>1</v>
      </c>
      <c r="F181" s="285">
        <v>1</v>
      </c>
      <c r="G181" s="286"/>
    </row>
    <row r="182" spans="1:7" x14ac:dyDescent="0.25">
      <c r="A182" s="297" t="s">
        <v>32</v>
      </c>
      <c r="B182" s="298"/>
      <c r="C182" s="298"/>
      <c r="D182" s="299"/>
      <c r="E182" s="8" t="s">
        <v>1</v>
      </c>
      <c r="F182" s="285">
        <v>0</v>
      </c>
      <c r="G182" s="286"/>
    </row>
    <row r="183" spans="1:7" x14ac:dyDescent="0.25">
      <c r="A183" s="297" t="s">
        <v>26</v>
      </c>
      <c r="B183" s="298"/>
      <c r="C183" s="298"/>
      <c r="D183" s="299"/>
      <c r="E183" s="107" t="s">
        <v>2</v>
      </c>
      <c r="F183" s="285">
        <v>601.20000000000005</v>
      </c>
      <c r="G183" s="286"/>
    </row>
    <row r="184" spans="1:7" x14ac:dyDescent="0.25">
      <c r="A184" s="297" t="s">
        <v>13</v>
      </c>
      <c r="B184" s="298"/>
      <c r="C184" s="298"/>
      <c r="D184" s="299"/>
      <c r="E184" s="8" t="s">
        <v>1</v>
      </c>
      <c r="F184" s="285">
        <v>0</v>
      </c>
      <c r="G184" s="286"/>
    </row>
    <row r="185" spans="1:7" x14ac:dyDescent="0.25">
      <c r="A185" s="27"/>
      <c r="B185" s="102"/>
      <c r="C185" s="102"/>
      <c r="D185" s="102"/>
      <c r="E185" s="102"/>
      <c r="F185" s="102"/>
      <c r="G185" s="23"/>
    </row>
    <row r="186" spans="1:7" ht="15.75" thickBot="1" x14ac:dyDescent="0.3">
      <c r="A186" s="27"/>
      <c r="B186" s="102"/>
      <c r="C186" s="102"/>
      <c r="D186" s="102"/>
      <c r="E186" s="102"/>
      <c r="F186" s="102"/>
      <c r="G186" s="23"/>
    </row>
    <row r="187" spans="1:7" x14ac:dyDescent="0.25">
      <c r="A187" s="341" t="s">
        <v>21</v>
      </c>
      <c r="B187" s="288"/>
      <c r="C187" s="288"/>
      <c r="D187" s="288"/>
      <c r="E187" s="288"/>
      <c r="F187" s="288"/>
      <c r="G187" s="342"/>
    </row>
    <row r="188" spans="1:7" ht="15.75" thickBot="1" x14ac:dyDescent="0.3">
      <c r="A188" s="343"/>
      <c r="B188" s="291"/>
      <c r="C188" s="291"/>
      <c r="D188" s="291"/>
      <c r="E188" s="291"/>
      <c r="F188" s="291"/>
      <c r="G188" s="344"/>
    </row>
    <row r="189" spans="1:7" ht="15.75" thickBot="1" x14ac:dyDescent="0.3">
      <c r="A189" s="27"/>
      <c r="B189" s="102"/>
      <c r="C189" s="102"/>
      <c r="D189" s="102"/>
      <c r="E189" s="102"/>
      <c r="F189" s="102"/>
      <c r="G189" s="23"/>
    </row>
    <row r="190" spans="1:7" ht="15.75" thickBot="1" x14ac:dyDescent="0.3">
      <c r="A190" s="339" t="s">
        <v>11</v>
      </c>
      <c r="B190" s="340"/>
      <c r="C190" s="340"/>
      <c r="D190" s="317"/>
      <c r="E190" s="106" t="s">
        <v>6</v>
      </c>
      <c r="F190" s="339" t="s">
        <v>7</v>
      </c>
      <c r="G190" s="317"/>
    </row>
    <row r="191" spans="1:7" x14ac:dyDescent="0.25">
      <c r="A191" s="300" t="s">
        <v>77</v>
      </c>
      <c r="B191" s="301"/>
      <c r="C191" s="301"/>
      <c r="D191" s="302"/>
      <c r="E191" s="8" t="s">
        <v>1</v>
      </c>
      <c r="F191" s="303">
        <v>0</v>
      </c>
      <c r="G191" s="304"/>
    </row>
    <row r="192" spans="1:7" x14ac:dyDescent="0.25">
      <c r="A192" s="297" t="s">
        <v>78</v>
      </c>
      <c r="B192" s="298"/>
      <c r="C192" s="298"/>
      <c r="D192" s="299"/>
      <c r="E192" s="8" t="s">
        <v>1</v>
      </c>
      <c r="F192" s="285">
        <v>0</v>
      </c>
      <c r="G192" s="286"/>
    </row>
    <row r="193" spans="1:7" x14ac:dyDescent="0.25">
      <c r="A193" s="297" t="s">
        <v>79</v>
      </c>
      <c r="B193" s="298"/>
      <c r="C193" s="298"/>
      <c r="D193" s="299"/>
      <c r="E193" s="8" t="s">
        <v>1</v>
      </c>
      <c r="F193" s="285">
        <v>0</v>
      </c>
      <c r="G193" s="286"/>
    </row>
    <row r="194" spans="1:7" x14ac:dyDescent="0.25">
      <c r="A194" s="297" t="s">
        <v>80</v>
      </c>
      <c r="B194" s="298"/>
      <c r="C194" s="298"/>
      <c r="D194" s="299"/>
      <c r="E194" s="8" t="s">
        <v>1</v>
      </c>
      <c r="F194" s="285">
        <v>0</v>
      </c>
      <c r="G194" s="286"/>
    </row>
    <row r="195" spans="1:7" x14ac:dyDescent="0.25">
      <c r="A195" s="297" t="s">
        <v>27</v>
      </c>
      <c r="B195" s="298"/>
      <c r="C195" s="298"/>
      <c r="D195" s="299"/>
      <c r="E195" s="8" t="s">
        <v>1</v>
      </c>
      <c r="F195" s="285">
        <v>0</v>
      </c>
      <c r="G195" s="286"/>
    </row>
    <row r="196" spans="1:7" x14ac:dyDescent="0.25">
      <c r="A196" s="297" t="s">
        <v>28</v>
      </c>
      <c r="B196" s="298"/>
      <c r="C196" s="298"/>
      <c r="D196" s="299"/>
      <c r="E196" s="8" t="s">
        <v>1</v>
      </c>
      <c r="F196" s="285">
        <v>0</v>
      </c>
      <c r="G196" s="286"/>
    </row>
    <row r="197" spans="1:7" x14ac:dyDescent="0.25">
      <c r="A197" s="297" t="s">
        <v>29</v>
      </c>
      <c r="B197" s="298"/>
      <c r="C197" s="298"/>
      <c r="D197" s="299"/>
      <c r="E197" s="8" t="s">
        <v>1</v>
      </c>
      <c r="F197" s="285">
        <v>0</v>
      </c>
      <c r="G197" s="286"/>
    </row>
    <row r="198" spans="1:7" x14ac:dyDescent="0.25">
      <c r="A198" s="297" t="s">
        <v>30</v>
      </c>
      <c r="B198" s="298"/>
      <c r="C198" s="298"/>
      <c r="D198" s="299"/>
      <c r="E198" s="8" t="s">
        <v>1</v>
      </c>
      <c r="F198" s="285">
        <v>0</v>
      </c>
      <c r="G198" s="286"/>
    </row>
    <row r="199" spans="1:7" x14ac:dyDescent="0.25">
      <c r="A199" s="297" t="s">
        <v>31</v>
      </c>
      <c r="B199" s="298"/>
      <c r="C199" s="298"/>
      <c r="D199" s="299"/>
      <c r="E199" s="8" t="s">
        <v>1</v>
      </c>
      <c r="F199" s="285">
        <v>0</v>
      </c>
      <c r="G199" s="286"/>
    </row>
    <row r="200" spans="1:7" x14ac:dyDescent="0.25">
      <c r="A200" s="297" t="s">
        <v>32</v>
      </c>
      <c r="B200" s="298"/>
      <c r="C200" s="298"/>
      <c r="D200" s="299"/>
      <c r="E200" s="8" t="s">
        <v>1</v>
      </c>
      <c r="F200" s="285">
        <v>0</v>
      </c>
      <c r="G200" s="286"/>
    </row>
    <row r="201" spans="1:7" x14ac:dyDescent="0.25">
      <c r="A201" s="297" t="s">
        <v>26</v>
      </c>
      <c r="B201" s="298"/>
      <c r="C201" s="298"/>
      <c r="D201" s="299"/>
      <c r="E201" s="107" t="s">
        <v>2</v>
      </c>
      <c r="F201" s="285">
        <v>600.74</v>
      </c>
      <c r="G201" s="286"/>
    </row>
    <row r="202" spans="1:7" x14ac:dyDescent="0.25">
      <c r="A202" s="297" t="s">
        <v>13</v>
      </c>
      <c r="B202" s="298"/>
      <c r="C202" s="298"/>
      <c r="D202" s="299"/>
      <c r="E202" s="8" t="s">
        <v>1</v>
      </c>
      <c r="F202" s="285">
        <v>0</v>
      </c>
      <c r="G202" s="286"/>
    </row>
    <row r="203" spans="1:7" x14ac:dyDescent="0.25">
      <c r="A203" s="27"/>
      <c r="B203" s="102"/>
      <c r="C203" s="102"/>
      <c r="D203" s="102"/>
      <c r="E203" s="102"/>
      <c r="F203" s="102"/>
      <c r="G203" s="23"/>
    </row>
    <row r="204" spans="1:7" ht="15.75" thickBot="1" x14ac:dyDescent="0.3">
      <c r="A204" s="27"/>
      <c r="B204" s="102"/>
      <c r="C204" s="102"/>
      <c r="D204" s="102"/>
      <c r="E204" s="102"/>
      <c r="F204" s="102"/>
      <c r="G204" s="23"/>
    </row>
    <row r="205" spans="1:7" x14ac:dyDescent="0.25">
      <c r="A205" s="341" t="s">
        <v>22</v>
      </c>
      <c r="B205" s="288"/>
      <c r="C205" s="288"/>
      <c r="D205" s="288"/>
      <c r="E205" s="288"/>
      <c r="F205" s="288"/>
      <c r="G205" s="342"/>
    </row>
    <row r="206" spans="1:7" ht="15.75" thickBot="1" x14ac:dyDescent="0.3">
      <c r="A206" s="343"/>
      <c r="B206" s="291"/>
      <c r="C206" s="291"/>
      <c r="D206" s="291"/>
      <c r="E206" s="291"/>
      <c r="F206" s="291"/>
      <c r="G206" s="344"/>
    </row>
    <row r="207" spans="1:7" ht="15.75" thickBot="1" x14ac:dyDescent="0.3">
      <c r="A207" s="27"/>
      <c r="B207" s="102"/>
      <c r="C207" s="102"/>
      <c r="D207" s="102"/>
      <c r="E207" s="102"/>
      <c r="F207" s="102"/>
      <c r="G207" s="23"/>
    </row>
    <row r="208" spans="1:7" ht="15.75" thickBot="1" x14ac:dyDescent="0.3">
      <c r="A208" s="339" t="s">
        <v>11</v>
      </c>
      <c r="B208" s="340"/>
      <c r="C208" s="340"/>
      <c r="D208" s="317"/>
      <c r="E208" s="106" t="s">
        <v>6</v>
      </c>
      <c r="F208" s="339" t="s">
        <v>7</v>
      </c>
      <c r="G208" s="317"/>
    </row>
    <row r="209" spans="1:7" x14ac:dyDescent="0.25">
      <c r="A209" s="300" t="s">
        <v>77</v>
      </c>
      <c r="B209" s="301"/>
      <c r="C209" s="301"/>
      <c r="D209" s="302"/>
      <c r="E209" s="8" t="s">
        <v>1</v>
      </c>
      <c r="F209" s="303">
        <v>0</v>
      </c>
      <c r="G209" s="304"/>
    </row>
    <row r="210" spans="1:7" x14ac:dyDescent="0.25">
      <c r="A210" s="297" t="s">
        <v>78</v>
      </c>
      <c r="B210" s="298"/>
      <c r="C210" s="298"/>
      <c r="D210" s="299"/>
      <c r="E210" s="8" t="s">
        <v>1</v>
      </c>
      <c r="F210" s="285">
        <v>0</v>
      </c>
      <c r="G210" s="286"/>
    </row>
    <row r="211" spans="1:7" x14ac:dyDescent="0.25">
      <c r="A211" s="297" t="s">
        <v>79</v>
      </c>
      <c r="B211" s="298"/>
      <c r="C211" s="298"/>
      <c r="D211" s="299"/>
      <c r="E211" s="8" t="s">
        <v>1</v>
      </c>
      <c r="F211" s="296">
        <v>1</v>
      </c>
      <c r="G211" s="286"/>
    </row>
    <row r="212" spans="1:7" x14ac:dyDescent="0.25">
      <c r="A212" s="297" t="s">
        <v>80</v>
      </c>
      <c r="B212" s="298"/>
      <c r="C212" s="298"/>
      <c r="D212" s="299"/>
      <c r="E212" s="8" t="s">
        <v>1</v>
      </c>
      <c r="F212" s="296">
        <v>1</v>
      </c>
      <c r="G212" s="286"/>
    </row>
    <row r="213" spans="1:7" x14ac:dyDescent="0.25">
      <c r="A213" s="297" t="s">
        <v>27</v>
      </c>
      <c r="B213" s="298"/>
      <c r="C213" s="298"/>
      <c r="D213" s="299"/>
      <c r="E213" s="8" t="s">
        <v>1</v>
      </c>
      <c r="F213" s="285">
        <v>0</v>
      </c>
      <c r="G213" s="286"/>
    </row>
    <row r="214" spans="1:7" x14ac:dyDescent="0.25">
      <c r="A214" s="297" t="s">
        <v>28</v>
      </c>
      <c r="B214" s="298"/>
      <c r="C214" s="298"/>
      <c r="D214" s="299"/>
      <c r="E214" s="8" t="s">
        <v>1</v>
      </c>
      <c r="F214" s="285">
        <v>0</v>
      </c>
      <c r="G214" s="286"/>
    </row>
    <row r="215" spans="1:7" x14ac:dyDescent="0.25">
      <c r="A215" s="297" t="s">
        <v>29</v>
      </c>
      <c r="B215" s="298"/>
      <c r="C215" s="298"/>
      <c r="D215" s="299"/>
      <c r="E215" s="8" t="s">
        <v>1</v>
      </c>
      <c r="F215" s="285">
        <v>0</v>
      </c>
      <c r="G215" s="286"/>
    </row>
    <row r="216" spans="1:7" x14ac:dyDescent="0.25">
      <c r="A216" s="297" t="s">
        <v>30</v>
      </c>
      <c r="B216" s="298"/>
      <c r="C216" s="298"/>
      <c r="D216" s="299"/>
      <c r="E216" s="8" t="s">
        <v>1</v>
      </c>
      <c r="F216" s="296">
        <v>1</v>
      </c>
      <c r="G216" s="286"/>
    </row>
    <row r="217" spans="1:7" x14ac:dyDescent="0.25">
      <c r="A217" s="297" t="s">
        <v>31</v>
      </c>
      <c r="B217" s="298"/>
      <c r="C217" s="298"/>
      <c r="D217" s="299"/>
      <c r="E217" s="8" t="s">
        <v>1</v>
      </c>
      <c r="F217" s="296">
        <v>1</v>
      </c>
      <c r="G217" s="286"/>
    </row>
    <row r="218" spans="1:7" x14ac:dyDescent="0.25">
      <c r="A218" s="297" t="s">
        <v>32</v>
      </c>
      <c r="B218" s="298"/>
      <c r="C218" s="298"/>
      <c r="D218" s="299"/>
      <c r="E218" s="8" t="s">
        <v>1</v>
      </c>
      <c r="F218" s="285">
        <v>0</v>
      </c>
      <c r="G218" s="286"/>
    </row>
    <row r="219" spans="1:7" x14ac:dyDescent="0.25">
      <c r="A219" s="297" t="s">
        <v>26</v>
      </c>
      <c r="B219" s="298"/>
      <c r="C219" s="298"/>
      <c r="D219" s="299"/>
      <c r="E219" s="107" t="s">
        <v>2</v>
      </c>
      <c r="F219" s="285">
        <v>601.15</v>
      </c>
      <c r="G219" s="286"/>
    </row>
    <row r="220" spans="1:7" x14ac:dyDescent="0.25">
      <c r="A220" s="297" t="s">
        <v>13</v>
      </c>
      <c r="B220" s="298"/>
      <c r="C220" s="298"/>
      <c r="D220" s="299"/>
      <c r="E220" s="8" t="s">
        <v>1</v>
      </c>
      <c r="F220" s="285">
        <v>0</v>
      </c>
      <c r="G220" s="286"/>
    </row>
    <row r="221" spans="1:7" x14ac:dyDescent="0.25">
      <c r="A221" s="27"/>
      <c r="B221" s="102"/>
      <c r="C221" s="102"/>
      <c r="D221" s="102"/>
      <c r="E221" s="102"/>
      <c r="F221" s="102"/>
      <c r="G221" s="23"/>
    </row>
    <row r="222" spans="1:7" ht="15.75" thickBot="1" x14ac:dyDescent="0.3">
      <c r="A222" s="27"/>
      <c r="B222" s="102"/>
      <c r="C222" s="102"/>
      <c r="D222" s="102"/>
      <c r="E222" s="102"/>
      <c r="F222" s="102"/>
      <c r="G222" s="23"/>
    </row>
    <row r="223" spans="1:7" x14ac:dyDescent="0.25">
      <c r="A223" s="341" t="s">
        <v>23</v>
      </c>
      <c r="B223" s="288"/>
      <c r="C223" s="288"/>
      <c r="D223" s="288"/>
      <c r="E223" s="288"/>
      <c r="F223" s="288"/>
      <c r="G223" s="342"/>
    </row>
    <row r="224" spans="1:7" ht="15.75" thickBot="1" x14ac:dyDescent="0.3">
      <c r="A224" s="343"/>
      <c r="B224" s="291"/>
      <c r="C224" s="291"/>
      <c r="D224" s="291"/>
      <c r="E224" s="291"/>
      <c r="F224" s="291"/>
      <c r="G224" s="344"/>
    </row>
    <row r="225" spans="1:7" ht="15.75" thickBot="1" x14ac:dyDescent="0.3">
      <c r="A225" s="27"/>
      <c r="B225" s="102"/>
      <c r="C225" s="102"/>
      <c r="D225" s="102"/>
      <c r="E225" s="102"/>
      <c r="F225" s="102"/>
      <c r="G225" s="23"/>
    </row>
    <row r="226" spans="1:7" ht="15.75" thickBot="1" x14ac:dyDescent="0.3">
      <c r="A226" s="339" t="s">
        <v>11</v>
      </c>
      <c r="B226" s="340"/>
      <c r="C226" s="340"/>
      <c r="D226" s="317"/>
      <c r="E226" s="106" t="s">
        <v>6</v>
      </c>
      <c r="F226" s="339" t="s">
        <v>7</v>
      </c>
      <c r="G226" s="317"/>
    </row>
    <row r="227" spans="1:7" x14ac:dyDescent="0.25">
      <c r="A227" s="300" t="s">
        <v>77</v>
      </c>
      <c r="B227" s="301"/>
      <c r="C227" s="301"/>
      <c r="D227" s="302"/>
      <c r="E227" s="8" t="s">
        <v>1</v>
      </c>
      <c r="F227" s="303">
        <v>0</v>
      </c>
      <c r="G227" s="304"/>
    </row>
    <row r="228" spans="1:7" x14ac:dyDescent="0.25">
      <c r="A228" s="297" t="s">
        <v>78</v>
      </c>
      <c r="B228" s="298"/>
      <c r="C228" s="298"/>
      <c r="D228" s="299"/>
      <c r="E228" s="8" t="s">
        <v>1</v>
      </c>
      <c r="F228" s="285">
        <v>0</v>
      </c>
      <c r="G228" s="286"/>
    </row>
    <row r="229" spans="1:7" x14ac:dyDescent="0.25">
      <c r="A229" s="297" t="s">
        <v>79</v>
      </c>
      <c r="B229" s="298"/>
      <c r="C229" s="298"/>
      <c r="D229" s="299"/>
      <c r="E229" s="8" t="s">
        <v>1</v>
      </c>
      <c r="F229" s="285">
        <v>2</v>
      </c>
      <c r="G229" s="286"/>
    </row>
    <row r="230" spans="1:7" x14ac:dyDescent="0.25">
      <c r="A230" s="297" t="s">
        <v>80</v>
      </c>
      <c r="B230" s="298"/>
      <c r="C230" s="298"/>
      <c r="D230" s="299"/>
      <c r="E230" s="8" t="s">
        <v>1</v>
      </c>
      <c r="F230" s="285">
        <v>1</v>
      </c>
      <c r="G230" s="286"/>
    </row>
    <row r="231" spans="1:7" x14ac:dyDescent="0.25">
      <c r="A231" s="297" t="s">
        <v>27</v>
      </c>
      <c r="B231" s="298"/>
      <c r="C231" s="298"/>
      <c r="D231" s="299"/>
      <c r="E231" s="8" t="s">
        <v>1</v>
      </c>
      <c r="F231" s="285">
        <v>0</v>
      </c>
      <c r="G231" s="286"/>
    </row>
    <row r="232" spans="1:7" x14ac:dyDescent="0.25">
      <c r="A232" s="297" t="s">
        <v>28</v>
      </c>
      <c r="B232" s="298"/>
      <c r="C232" s="298"/>
      <c r="D232" s="299"/>
      <c r="E232" s="8" t="s">
        <v>1</v>
      </c>
      <c r="F232" s="285">
        <v>0</v>
      </c>
      <c r="G232" s="286"/>
    </row>
    <row r="233" spans="1:7" x14ac:dyDescent="0.25">
      <c r="A233" s="297" t="s">
        <v>29</v>
      </c>
      <c r="B233" s="298"/>
      <c r="C233" s="298"/>
      <c r="D233" s="299"/>
      <c r="E233" s="8" t="s">
        <v>1</v>
      </c>
      <c r="F233" s="285">
        <v>0</v>
      </c>
      <c r="G233" s="286"/>
    </row>
    <row r="234" spans="1:7" x14ac:dyDescent="0.25">
      <c r="A234" s="297" t="s">
        <v>30</v>
      </c>
      <c r="B234" s="298"/>
      <c r="C234" s="298"/>
      <c r="D234" s="299"/>
      <c r="E234" s="8" t="s">
        <v>1</v>
      </c>
      <c r="F234" s="285">
        <v>0</v>
      </c>
      <c r="G234" s="286"/>
    </row>
    <row r="235" spans="1:7" x14ac:dyDescent="0.25">
      <c r="A235" s="297" t="s">
        <v>31</v>
      </c>
      <c r="B235" s="298"/>
      <c r="C235" s="298"/>
      <c r="D235" s="299"/>
      <c r="E235" s="8" t="s">
        <v>1</v>
      </c>
      <c r="F235" s="285">
        <v>0</v>
      </c>
      <c r="G235" s="286"/>
    </row>
    <row r="236" spans="1:7" x14ac:dyDescent="0.25">
      <c r="A236" s="297" t="s">
        <v>32</v>
      </c>
      <c r="B236" s="298"/>
      <c r="C236" s="298"/>
      <c r="D236" s="299"/>
      <c r="E236" s="8" t="s">
        <v>1</v>
      </c>
      <c r="F236" s="285">
        <v>0</v>
      </c>
      <c r="G236" s="286"/>
    </row>
    <row r="237" spans="1:7" x14ac:dyDescent="0.25">
      <c r="A237" s="297" t="s">
        <v>26</v>
      </c>
      <c r="B237" s="298"/>
      <c r="C237" s="298"/>
      <c r="D237" s="299"/>
      <c r="E237" s="107" t="s">
        <v>2</v>
      </c>
      <c r="F237" s="285">
        <v>601.15</v>
      </c>
      <c r="G237" s="286"/>
    </row>
    <row r="238" spans="1:7" x14ac:dyDescent="0.25">
      <c r="A238" s="297" t="s">
        <v>13</v>
      </c>
      <c r="B238" s="298"/>
      <c r="C238" s="298"/>
      <c r="D238" s="299"/>
      <c r="E238" s="8" t="s">
        <v>1</v>
      </c>
      <c r="F238" s="285">
        <v>0</v>
      </c>
      <c r="G238" s="286"/>
    </row>
    <row r="239" spans="1:7" x14ac:dyDescent="0.25">
      <c r="A239" s="27"/>
      <c r="B239" s="102"/>
      <c r="C239" s="102"/>
      <c r="D239" s="102"/>
      <c r="E239" s="102"/>
      <c r="F239" s="102"/>
      <c r="G239" s="23"/>
    </row>
    <row r="240" spans="1:7" ht="15.75" thickBot="1" x14ac:dyDescent="0.3">
      <c r="A240" s="27"/>
      <c r="B240" s="102"/>
      <c r="C240" s="102"/>
      <c r="D240" s="102"/>
      <c r="E240" s="102"/>
      <c r="F240" s="102"/>
      <c r="G240" s="23"/>
    </row>
    <row r="241" spans="1:7" x14ac:dyDescent="0.25">
      <c r="A241" s="341" t="s">
        <v>24</v>
      </c>
      <c r="B241" s="288"/>
      <c r="C241" s="288"/>
      <c r="D241" s="288"/>
      <c r="E241" s="288"/>
      <c r="F241" s="288"/>
      <c r="G241" s="342"/>
    </row>
    <row r="242" spans="1:7" ht="15.75" thickBot="1" x14ac:dyDescent="0.3">
      <c r="A242" s="343"/>
      <c r="B242" s="291"/>
      <c r="C242" s="291"/>
      <c r="D242" s="291"/>
      <c r="E242" s="291"/>
      <c r="F242" s="291"/>
      <c r="G242" s="344"/>
    </row>
    <row r="243" spans="1:7" ht="15.75" thickBot="1" x14ac:dyDescent="0.3">
      <c r="A243" s="27"/>
      <c r="B243" s="102"/>
      <c r="C243" s="102"/>
      <c r="D243" s="102"/>
      <c r="E243" s="102"/>
      <c r="F243" s="102"/>
      <c r="G243" s="23"/>
    </row>
    <row r="244" spans="1:7" ht="15.75" thickBot="1" x14ac:dyDescent="0.3">
      <c r="A244" s="339" t="s">
        <v>11</v>
      </c>
      <c r="B244" s="340"/>
      <c r="C244" s="340"/>
      <c r="D244" s="317"/>
      <c r="E244" s="106" t="s">
        <v>6</v>
      </c>
      <c r="F244" s="339" t="s">
        <v>7</v>
      </c>
      <c r="G244" s="317"/>
    </row>
    <row r="245" spans="1:7" x14ac:dyDescent="0.25">
      <c r="A245" s="300" t="s">
        <v>77</v>
      </c>
      <c r="B245" s="301"/>
      <c r="C245" s="301"/>
      <c r="D245" s="302"/>
      <c r="E245" s="8" t="s">
        <v>1</v>
      </c>
      <c r="F245" s="303">
        <v>0</v>
      </c>
      <c r="G245" s="304"/>
    </row>
    <row r="246" spans="1:7" x14ac:dyDescent="0.25">
      <c r="A246" s="297" t="s">
        <v>78</v>
      </c>
      <c r="B246" s="298"/>
      <c r="C246" s="298"/>
      <c r="D246" s="299"/>
      <c r="E246" s="8" t="s">
        <v>1</v>
      </c>
      <c r="F246" s="285">
        <v>0</v>
      </c>
      <c r="G246" s="286"/>
    </row>
    <row r="247" spans="1:7" x14ac:dyDescent="0.25">
      <c r="A247" s="297" t="s">
        <v>79</v>
      </c>
      <c r="B247" s="298"/>
      <c r="C247" s="298"/>
      <c r="D247" s="299"/>
      <c r="E247" s="8" t="s">
        <v>1</v>
      </c>
      <c r="F247" s="285">
        <v>3</v>
      </c>
      <c r="G247" s="286"/>
    </row>
    <row r="248" spans="1:7" x14ac:dyDescent="0.25">
      <c r="A248" s="297" t="s">
        <v>80</v>
      </c>
      <c r="B248" s="298"/>
      <c r="C248" s="298"/>
      <c r="D248" s="299"/>
      <c r="E248" s="8" t="s">
        <v>1</v>
      </c>
      <c r="F248" s="285">
        <v>3</v>
      </c>
      <c r="G248" s="286"/>
    </row>
    <row r="249" spans="1:7" x14ac:dyDescent="0.25">
      <c r="A249" s="297" t="s">
        <v>27</v>
      </c>
      <c r="B249" s="298"/>
      <c r="C249" s="298"/>
      <c r="D249" s="299"/>
      <c r="E249" s="8" t="s">
        <v>1</v>
      </c>
      <c r="F249" s="285">
        <v>0</v>
      </c>
      <c r="G249" s="286"/>
    </row>
    <row r="250" spans="1:7" x14ac:dyDescent="0.25">
      <c r="A250" s="297" t="s">
        <v>28</v>
      </c>
      <c r="B250" s="298"/>
      <c r="C250" s="298"/>
      <c r="D250" s="299"/>
      <c r="E250" s="8" t="s">
        <v>1</v>
      </c>
      <c r="F250" s="285">
        <v>0</v>
      </c>
      <c r="G250" s="286"/>
    </row>
    <row r="251" spans="1:7" x14ac:dyDescent="0.25">
      <c r="A251" s="297" t="s">
        <v>29</v>
      </c>
      <c r="B251" s="298"/>
      <c r="C251" s="298"/>
      <c r="D251" s="299"/>
      <c r="E251" s="8" t="s">
        <v>1</v>
      </c>
      <c r="F251" s="285">
        <v>0</v>
      </c>
      <c r="G251" s="286"/>
    </row>
    <row r="252" spans="1:7" x14ac:dyDescent="0.25">
      <c r="A252" s="297" t="s">
        <v>30</v>
      </c>
      <c r="B252" s="298"/>
      <c r="C252" s="298"/>
      <c r="D252" s="299"/>
      <c r="E252" s="8" t="s">
        <v>1</v>
      </c>
      <c r="F252" s="285">
        <v>1</v>
      </c>
      <c r="G252" s="286"/>
    </row>
    <row r="253" spans="1:7" x14ac:dyDescent="0.25">
      <c r="A253" s="297" t="s">
        <v>31</v>
      </c>
      <c r="B253" s="298"/>
      <c r="C253" s="298"/>
      <c r="D253" s="299"/>
      <c r="E253" s="8" t="s">
        <v>1</v>
      </c>
      <c r="F253" s="285">
        <v>0</v>
      </c>
      <c r="G253" s="286"/>
    </row>
    <row r="254" spans="1:7" x14ac:dyDescent="0.25">
      <c r="A254" s="297" t="s">
        <v>32</v>
      </c>
      <c r="B254" s="298"/>
      <c r="C254" s="298"/>
      <c r="D254" s="299"/>
      <c r="E254" s="8" t="s">
        <v>1</v>
      </c>
      <c r="F254" s="285">
        <v>0</v>
      </c>
      <c r="G254" s="286"/>
    </row>
    <row r="255" spans="1:7" x14ac:dyDescent="0.25">
      <c r="A255" s="297" t="s">
        <v>26</v>
      </c>
      <c r="B255" s="298"/>
      <c r="C255" s="298"/>
      <c r="D255" s="299"/>
      <c r="E255" s="107" t="s">
        <v>2</v>
      </c>
      <c r="F255" s="285">
        <v>601.41</v>
      </c>
      <c r="G255" s="286"/>
    </row>
    <row r="256" spans="1:7" x14ac:dyDescent="0.25">
      <c r="A256" s="297" t="s">
        <v>13</v>
      </c>
      <c r="B256" s="298"/>
      <c r="C256" s="298"/>
      <c r="D256" s="299"/>
      <c r="E256" s="8" t="s">
        <v>1</v>
      </c>
      <c r="F256" s="285">
        <v>0</v>
      </c>
      <c r="G256" s="286"/>
    </row>
    <row r="257" spans="1:7" x14ac:dyDescent="0.25">
      <c r="A257" s="27"/>
      <c r="B257" s="102"/>
      <c r="C257" s="102"/>
      <c r="D257" s="102"/>
      <c r="E257" s="102"/>
      <c r="F257" s="102"/>
      <c r="G257" s="23"/>
    </row>
    <row r="258" spans="1:7" ht="15.75" thickBot="1" x14ac:dyDescent="0.3">
      <c r="A258" s="27"/>
      <c r="B258" s="102"/>
      <c r="C258" s="102"/>
      <c r="D258" s="102"/>
      <c r="E258" s="102"/>
      <c r="F258" s="102"/>
      <c r="G258" s="23"/>
    </row>
    <row r="259" spans="1:7" x14ac:dyDescent="0.25">
      <c r="A259" s="341" t="s">
        <v>25</v>
      </c>
      <c r="B259" s="288"/>
      <c r="C259" s="288"/>
      <c r="D259" s="288"/>
      <c r="E259" s="288"/>
      <c r="F259" s="288"/>
      <c r="G259" s="342"/>
    </row>
    <row r="260" spans="1:7" ht="15.75" thickBot="1" x14ac:dyDescent="0.3">
      <c r="A260" s="343"/>
      <c r="B260" s="291"/>
      <c r="C260" s="291"/>
      <c r="D260" s="291"/>
      <c r="E260" s="291"/>
      <c r="F260" s="291"/>
      <c r="G260" s="344"/>
    </row>
    <row r="261" spans="1:7" ht="15.75" thickBot="1" x14ac:dyDescent="0.3">
      <c r="A261" s="27"/>
      <c r="B261" s="102"/>
      <c r="C261" s="102"/>
      <c r="D261" s="102"/>
      <c r="E261" s="102"/>
      <c r="F261" s="102"/>
      <c r="G261" s="23"/>
    </row>
    <row r="262" spans="1:7" ht="15.75" thickBot="1" x14ac:dyDescent="0.3">
      <c r="A262" s="339" t="s">
        <v>11</v>
      </c>
      <c r="B262" s="340"/>
      <c r="C262" s="340"/>
      <c r="D262" s="317"/>
      <c r="E262" s="106" t="s">
        <v>6</v>
      </c>
      <c r="F262" s="339" t="s">
        <v>7</v>
      </c>
      <c r="G262" s="317"/>
    </row>
    <row r="263" spans="1:7" x14ac:dyDescent="0.25">
      <c r="A263" s="300" t="s">
        <v>77</v>
      </c>
      <c r="B263" s="301"/>
      <c r="C263" s="301"/>
      <c r="D263" s="302"/>
      <c r="E263" s="8" t="s">
        <v>1</v>
      </c>
      <c r="F263" s="303">
        <v>0</v>
      </c>
      <c r="G263" s="304"/>
    </row>
    <row r="264" spans="1:7" x14ac:dyDescent="0.25">
      <c r="A264" s="297" t="s">
        <v>78</v>
      </c>
      <c r="B264" s="298"/>
      <c r="C264" s="298"/>
      <c r="D264" s="299"/>
      <c r="E264" s="8" t="s">
        <v>1</v>
      </c>
      <c r="F264" s="285">
        <v>0</v>
      </c>
      <c r="G264" s="286"/>
    </row>
    <row r="265" spans="1:7" x14ac:dyDescent="0.25">
      <c r="A265" s="297" t="s">
        <v>79</v>
      </c>
      <c r="B265" s="298"/>
      <c r="C265" s="298"/>
      <c r="D265" s="299"/>
      <c r="E265" s="8" t="s">
        <v>1</v>
      </c>
      <c r="F265" s="285">
        <v>0</v>
      </c>
      <c r="G265" s="286"/>
    </row>
    <row r="266" spans="1:7" x14ac:dyDescent="0.25">
      <c r="A266" s="297" t="s">
        <v>80</v>
      </c>
      <c r="B266" s="298"/>
      <c r="C266" s="298"/>
      <c r="D266" s="299"/>
      <c r="E266" s="8" t="s">
        <v>1</v>
      </c>
      <c r="F266" s="285">
        <v>0</v>
      </c>
      <c r="G266" s="286"/>
    </row>
    <row r="267" spans="1:7" x14ac:dyDescent="0.25">
      <c r="A267" s="297" t="s">
        <v>27</v>
      </c>
      <c r="B267" s="298"/>
      <c r="C267" s="298"/>
      <c r="D267" s="299"/>
      <c r="E267" s="8" t="s">
        <v>1</v>
      </c>
      <c r="F267" s="285">
        <v>0</v>
      </c>
      <c r="G267" s="286"/>
    </row>
    <row r="268" spans="1:7" x14ac:dyDescent="0.25">
      <c r="A268" s="297" t="s">
        <v>28</v>
      </c>
      <c r="B268" s="298"/>
      <c r="C268" s="298"/>
      <c r="D268" s="299"/>
      <c r="E268" s="8" t="s">
        <v>1</v>
      </c>
      <c r="F268" s="285">
        <v>0</v>
      </c>
      <c r="G268" s="286"/>
    </row>
    <row r="269" spans="1:7" x14ac:dyDescent="0.25">
      <c r="A269" s="297" t="s">
        <v>29</v>
      </c>
      <c r="B269" s="298"/>
      <c r="C269" s="298"/>
      <c r="D269" s="299"/>
      <c r="E269" s="8" t="s">
        <v>1</v>
      </c>
      <c r="F269" s="285">
        <v>0</v>
      </c>
      <c r="G269" s="286"/>
    </row>
    <row r="270" spans="1:7" x14ac:dyDescent="0.25">
      <c r="A270" s="297" t="s">
        <v>30</v>
      </c>
      <c r="B270" s="298"/>
      <c r="C270" s="298"/>
      <c r="D270" s="299"/>
      <c r="E270" s="8" t="s">
        <v>1</v>
      </c>
      <c r="F270" s="285">
        <v>0</v>
      </c>
      <c r="G270" s="286"/>
    </row>
    <row r="271" spans="1:7" x14ac:dyDescent="0.25">
      <c r="A271" s="297" t="s">
        <v>31</v>
      </c>
      <c r="B271" s="298"/>
      <c r="C271" s="298"/>
      <c r="D271" s="299"/>
      <c r="E271" s="8" t="s">
        <v>1</v>
      </c>
      <c r="F271" s="285">
        <v>1</v>
      </c>
      <c r="G271" s="286"/>
    </row>
    <row r="272" spans="1:7" x14ac:dyDescent="0.25">
      <c r="A272" s="297" t="s">
        <v>32</v>
      </c>
      <c r="B272" s="298"/>
      <c r="C272" s="298"/>
      <c r="D272" s="299"/>
      <c r="E272" s="8" t="s">
        <v>1</v>
      </c>
      <c r="F272" s="285">
        <v>0</v>
      </c>
      <c r="G272" s="286"/>
    </row>
    <row r="273" spans="1:7" x14ac:dyDescent="0.25">
      <c r="A273" s="297" t="s">
        <v>26</v>
      </c>
      <c r="B273" s="298"/>
      <c r="C273" s="298"/>
      <c r="D273" s="299"/>
      <c r="E273" s="107" t="s">
        <v>2</v>
      </c>
      <c r="F273" s="285">
        <v>330.93</v>
      </c>
      <c r="G273" s="286"/>
    </row>
    <row r="274" spans="1:7" x14ac:dyDescent="0.25">
      <c r="A274" s="297" t="s">
        <v>13</v>
      </c>
      <c r="B274" s="298"/>
      <c r="C274" s="298"/>
      <c r="D274" s="299"/>
      <c r="E274" s="8" t="s">
        <v>1</v>
      </c>
      <c r="F274" s="285">
        <v>0</v>
      </c>
      <c r="G274" s="286"/>
    </row>
    <row r="275" spans="1:7" x14ac:dyDescent="0.25">
      <c r="A275" s="27"/>
      <c r="B275" s="102"/>
      <c r="C275" s="102"/>
      <c r="D275" s="102"/>
      <c r="E275" s="102"/>
      <c r="F275" s="102"/>
      <c r="G275" s="23"/>
    </row>
    <row r="276" spans="1:7" ht="15.75" thickBot="1" x14ac:dyDescent="0.3">
      <c r="A276" s="27"/>
      <c r="B276" s="102"/>
      <c r="C276" s="102"/>
      <c r="D276" s="102"/>
      <c r="E276" s="102"/>
      <c r="F276" s="102"/>
      <c r="G276" s="23"/>
    </row>
    <row r="277" spans="1:7" x14ac:dyDescent="0.25">
      <c r="A277" s="341" t="s">
        <v>45</v>
      </c>
      <c r="B277" s="288"/>
      <c r="C277" s="288"/>
      <c r="D277" s="288"/>
      <c r="E277" s="288"/>
      <c r="F277" s="288"/>
      <c r="G277" s="342"/>
    </row>
    <row r="278" spans="1:7" ht="15.75" thickBot="1" x14ac:dyDescent="0.3">
      <c r="A278" s="343"/>
      <c r="B278" s="291"/>
      <c r="C278" s="291"/>
      <c r="D278" s="291"/>
      <c r="E278" s="291"/>
      <c r="F278" s="291"/>
      <c r="G278" s="344"/>
    </row>
    <row r="279" spans="1:7" ht="15.75" thickBot="1" x14ac:dyDescent="0.3">
      <c r="A279" s="27"/>
      <c r="B279" s="102"/>
      <c r="C279" s="102"/>
      <c r="D279" s="102"/>
      <c r="E279" s="102"/>
      <c r="F279" s="102"/>
      <c r="G279" s="23"/>
    </row>
    <row r="280" spans="1:7" ht="15.75" thickBot="1" x14ac:dyDescent="0.3">
      <c r="A280" s="339" t="s">
        <v>11</v>
      </c>
      <c r="B280" s="340"/>
      <c r="C280" s="340"/>
      <c r="D280" s="317"/>
      <c r="E280" s="106" t="s">
        <v>6</v>
      </c>
      <c r="F280" s="339" t="s">
        <v>7</v>
      </c>
      <c r="G280" s="317"/>
    </row>
    <row r="281" spans="1:7" x14ac:dyDescent="0.25">
      <c r="A281" s="300" t="s">
        <v>77</v>
      </c>
      <c r="B281" s="301"/>
      <c r="C281" s="301"/>
      <c r="D281" s="302"/>
      <c r="E281" s="8" t="s">
        <v>1</v>
      </c>
      <c r="F281" s="303">
        <v>0</v>
      </c>
      <c r="G281" s="304"/>
    </row>
    <row r="282" spans="1:7" x14ac:dyDescent="0.25">
      <c r="A282" s="297" t="s">
        <v>78</v>
      </c>
      <c r="B282" s="298"/>
      <c r="C282" s="298"/>
      <c r="D282" s="299"/>
      <c r="E282" s="8" t="s">
        <v>1</v>
      </c>
      <c r="F282" s="285">
        <v>0</v>
      </c>
      <c r="G282" s="286"/>
    </row>
    <row r="283" spans="1:7" x14ac:dyDescent="0.25">
      <c r="A283" s="297" t="s">
        <v>79</v>
      </c>
      <c r="B283" s="298"/>
      <c r="C283" s="298"/>
      <c r="D283" s="299"/>
      <c r="E283" s="8" t="s">
        <v>1</v>
      </c>
      <c r="F283" s="285">
        <v>5</v>
      </c>
      <c r="G283" s="286"/>
    </row>
    <row r="284" spans="1:7" x14ac:dyDescent="0.25">
      <c r="A284" s="297" t="s">
        <v>80</v>
      </c>
      <c r="B284" s="298"/>
      <c r="C284" s="298"/>
      <c r="D284" s="299"/>
      <c r="E284" s="8" t="s">
        <v>1</v>
      </c>
      <c r="F284" s="285">
        <v>5</v>
      </c>
      <c r="G284" s="286"/>
    </row>
    <row r="285" spans="1:7" x14ac:dyDescent="0.25">
      <c r="A285" s="297" t="s">
        <v>27</v>
      </c>
      <c r="B285" s="298"/>
      <c r="C285" s="298"/>
      <c r="D285" s="299"/>
      <c r="E285" s="8" t="s">
        <v>1</v>
      </c>
      <c r="F285" s="285">
        <v>0</v>
      </c>
      <c r="G285" s="286"/>
    </row>
    <row r="286" spans="1:7" x14ac:dyDescent="0.25">
      <c r="A286" s="297" t="s">
        <v>28</v>
      </c>
      <c r="B286" s="298"/>
      <c r="C286" s="298"/>
      <c r="D286" s="299"/>
      <c r="E286" s="8" t="s">
        <v>1</v>
      </c>
      <c r="F286" s="285">
        <v>0</v>
      </c>
      <c r="G286" s="286"/>
    </row>
    <row r="287" spans="1:7" x14ac:dyDescent="0.25">
      <c r="A287" s="297" t="s">
        <v>29</v>
      </c>
      <c r="B287" s="298"/>
      <c r="C287" s="298"/>
      <c r="D287" s="299"/>
      <c r="E287" s="8" t="s">
        <v>1</v>
      </c>
      <c r="F287" s="285">
        <v>0</v>
      </c>
      <c r="G287" s="286"/>
    </row>
    <row r="288" spans="1:7" x14ac:dyDescent="0.25">
      <c r="A288" s="297" t="s">
        <v>30</v>
      </c>
      <c r="B288" s="298"/>
      <c r="C288" s="298"/>
      <c r="D288" s="299"/>
      <c r="E288" s="8" t="s">
        <v>1</v>
      </c>
      <c r="F288" s="285">
        <v>0</v>
      </c>
      <c r="G288" s="286"/>
    </row>
    <row r="289" spans="1:7" x14ac:dyDescent="0.25">
      <c r="A289" s="297" t="s">
        <v>31</v>
      </c>
      <c r="B289" s="298"/>
      <c r="C289" s="298"/>
      <c r="D289" s="299"/>
      <c r="E289" s="8" t="s">
        <v>1</v>
      </c>
      <c r="F289" s="285">
        <v>0</v>
      </c>
      <c r="G289" s="286"/>
    </row>
    <row r="290" spans="1:7" x14ac:dyDescent="0.25">
      <c r="A290" s="297" t="s">
        <v>32</v>
      </c>
      <c r="B290" s="298"/>
      <c r="C290" s="298"/>
      <c r="D290" s="299"/>
      <c r="E290" s="8" t="s">
        <v>1</v>
      </c>
      <c r="F290" s="285">
        <v>0</v>
      </c>
      <c r="G290" s="286"/>
    </row>
    <row r="291" spans="1:7" x14ac:dyDescent="0.25">
      <c r="A291" s="297" t="s">
        <v>26</v>
      </c>
      <c r="B291" s="298"/>
      <c r="C291" s="298"/>
      <c r="D291" s="299"/>
      <c r="E291" s="107" t="s">
        <v>2</v>
      </c>
      <c r="F291" s="285">
        <v>427.99</v>
      </c>
      <c r="G291" s="286"/>
    </row>
    <row r="292" spans="1:7" x14ac:dyDescent="0.25">
      <c r="A292" s="297" t="s">
        <v>13</v>
      </c>
      <c r="B292" s="298"/>
      <c r="C292" s="298"/>
      <c r="D292" s="299"/>
      <c r="E292" s="8" t="s">
        <v>1</v>
      </c>
      <c r="F292" s="285">
        <v>0</v>
      </c>
      <c r="G292" s="286"/>
    </row>
    <row r="293" spans="1:7" x14ac:dyDescent="0.25">
      <c r="A293" s="27"/>
      <c r="B293" s="102"/>
      <c r="C293" s="102"/>
      <c r="D293" s="102"/>
      <c r="E293" s="102"/>
      <c r="F293" s="102"/>
      <c r="G293" s="23"/>
    </row>
    <row r="294" spans="1:7" x14ac:dyDescent="0.25">
      <c r="A294" s="27"/>
      <c r="B294" s="102"/>
      <c r="C294" s="102"/>
      <c r="D294" s="102"/>
      <c r="E294" s="102"/>
      <c r="F294" s="102"/>
      <c r="G294" s="23"/>
    </row>
    <row r="295" spans="1:7" x14ac:dyDescent="0.25">
      <c r="A295" s="27"/>
      <c r="B295" s="102"/>
      <c r="C295" s="102"/>
      <c r="D295" s="102"/>
      <c r="E295" s="102"/>
      <c r="F295" s="102"/>
      <c r="G295" s="23"/>
    </row>
    <row r="296" spans="1:7" ht="15.75" thickBot="1" x14ac:dyDescent="0.3">
      <c r="A296" s="27"/>
      <c r="B296" s="102"/>
      <c r="C296" s="102"/>
      <c r="D296" s="102"/>
      <c r="E296" s="102"/>
      <c r="F296" s="102"/>
      <c r="G296" s="23"/>
    </row>
    <row r="297" spans="1:7" x14ac:dyDescent="0.25">
      <c r="A297" s="108"/>
      <c r="B297" s="104"/>
      <c r="C297" s="103" t="s">
        <v>38</v>
      </c>
      <c r="D297" s="104"/>
      <c r="E297" s="104"/>
      <c r="F297" s="104"/>
      <c r="G297" s="109"/>
    </row>
    <row r="298" spans="1:7" ht="15.75" thickBot="1" x14ac:dyDescent="0.3">
      <c r="A298" s="110"/>
      <c r="B298" s="105"/>
      <c r="C298" s="105"/>
      <c r="D298" s="105"/>
      <c r="E298" s="105"/>
      <c r="F298" s="105"/>
      <c r="G298" s="111"/>
    </row>
    <row r="299" spans="1:7" ht="15.75" thickBot="1" x14ac:dyDescent="0.3">
      <c r="A299" s="27"/>
      <c r="B299" s="102"/>
      <c r="C299" s="102"/>
      <c r="D299" s="102"/>
      <c r="E299" s="102"/>
      <c r="F299" s="102"/>
      <c r="G299" s="23"/>
    </row>
    <row r="300" spans="1:7" ht="15.75" thickBot="1" x14ac:dyDescent="0.3">
      <c r="A300" s="339" t="s">
        <v>11</v>
      </c>
      <c r="B300" s="340"/>
      <c r="C300" s="340"/>
      <c r="D300" s="317"/>
      <c r="E300" s="106" t="s">
        <v>6</v>
      </c>
      <c r="F300" s="339" t="s">
        <v>7</v>
      </c>
      <c r="G300" s="317"/>
    </row>
    <row r="301" spans="1:7" x14ac:dyDescent="0.25">
      <c r="A301" s="300" t="s">
        <v>97</v>
      </c>
      <c r="B301" s="301"/>
      <c r="C301" s="301"/>
      <c r="D301" s="302"/>
      <c r="E301" s="107" t="s">
        <v>2</v>
      </c>
      <c r="F301" s="303">
        <f>SUM(F74,F92,F110,F128,F146,F165,F183,F201,F219,F237,F255,F273,F291)</f>
        <v>7208.8999999999987</v>
      </c>
      <c r="G301" s="304"/>
    </row>
    <row r="302" spans="1:7" x14ac:dyDescent="0.25">
      <c r="A302" s="297" t="s">
        <v>77</v>
      </c>
      <c r="B302" s="298"/>
      <c r="C302" s="298"/>
      <c r="D302" s="299"/>
      <c r="E302" s="8" t="s">
        <v>1</v>
      </c>
      <c r="F302" s="285">
        <f t="shared" ref="F302:F311" si="0">SUM(F64,F82,F100,F118,F136,F155,F173,F191,F209,F227,F245,F263,F281)</f>
        <v>0</v>
      </c>
      <c r="G302" s="286"/>
    </row>
    <row r="303" spans="1:7" x14ac:dyDescent="0.25">
      <c r="A303" s="297" t="s">
        <v>78</v>
      </c>
      <c r="B303" s="298"/>
      <c r="C303" s="298"/>
      <c r="D303" s="299"/>
      <c r="E303" s="8" t="s">
        <v>1</v>
      </c>
      <c r="F303" s="285">
        <f t="shared" si="0"/>
        <v>0</v>
      </c>
      <c r="G303" s="286"/>
    </row>
    <row r="304" spans="1:7" x14ac:dyDescent="0.25">
      <c r="A304" s="297" t="s">
        <v>79</v>
      </c>
      <c r="B304" s="298"/>
      <c r="C304" s="298"/>
      <c r="D304" s="299"/>
      <c r="E304" s="8" t="s">
        <v>1</v>
      </c>
      <c r="F304" s="285">
        <f t="shared" si="0"/>
        <v>13</v>
      </c>
      <c r="G304" s="286"/>
    </row>
    <row r="305" spans="1:7" x14ac:dyDescent="0.25">
      <c r="A305" s="297" t="s">
        <v>80</v>
      </c>
      <c r="B305" s="298"/>
      <c r="C305" s="298"/>
      <c r="D305" s="299"/>
      <c r="E305" s="8" t="s">
        <v>1</v>
      </c>
      <c r="F305" s="285">
        <f t="shared" si="0"/>
        <v>12</v>
      </c>
      <c r="G305" s="286"/>
    </row>
    <row r="306" spans="1:7" x14ac:dyDescent="0.25">
      <c r="A306" s="297" t="s">
        <v>27</v>
      </c>
      <c r="B306" s="298"/>
      <c r="C306" s="298"/>
      <c r="D306" s="299"/>
      <c r="E306" s="8" t="s">
        <v>1</v>
      </c>
      <c r="F306" s="285">
        <f t="shared" si="0"/>
        <v>0</v>
      </c>
      <c r="G306" s="286"/>
    </row>
    <row r="307" spans="1:7" x14ac:dyDescent="0.25">
      <c r="A307" s="297" t="s">
        <v>28</v>
      </c>
      <c r="B307" s="298"/>
      <c r="C307" s="298"/>
      <c r="D307" s="299"/>
      <c r="E307" s="8" t="s">
        <v>1</v>
      </c>
      <c r="F307" s="285">
        <f t="shared" si="0"/>
        <v>0</v>
      </c>
      <c r="G307" s="286"/>
    </row>
    <row r="308" spans="1:7" x14ac:dyDescent="0.25">
      <c r="A308" s="297" t="s">
        <v>29</v>
      </c>
      <c r="B308" s="298"/>
      <c r="C308" s="298"/>
      <c r="D308" s="299"/>
      <c r="E308" s="8" t="s">
        <v>1</v>
      </c>
      <c r="F308" s="285">
        <f>SUM(F70,F88,F106,F124,F142,F161,F179,F197,F215,F233,F251,F269,F287)</f>
        <v>3</v>
      </c>
      <c r="G308" s="286"/>
    </row>
    <row r="309" spans="1:7" x14ac:dyDescent="0.25">
      <c r="A309" s="297" t="s">
        <v>30</v>
      </c>
      <c r="B309" s="298"/>
      <c r="C309" s="298"/>
      <c r="D309" s="299"/>
      <c r="E309" s="8" t="s">
        <v>1</v>
      </c>
      <c r="F309" s="285">
        <f t="shared" si="0"/>
        <v>7</v>
      </c>
      <c r="G309" s="286"/>
    </row>
    <row r="310" spans="1:7" x14ac:dyDescent="0.25">
      <c r="A310" s="297" t="s">
        <v>31</v>
      </c>
      <c r="B310" s="298"/>
      <c r="C310" s="298"/>
      <c r="D310" s="299"/>
      <c r="E310" s="8" t="s">
        <v>1</v>
      </c>
      <c r="F310" s="285">
        <f t="shared" si="0"/>
        <v>7</v>
      </c>
      <c r="G310" s="286"/>
    </row>
    <row r="311" spans="1:7" x14ac:dyDescent="0.25">
      <c r="A311" s="297" t="s">
        <v>32</v>
      </c>
      <c r="B311" s="298"/>
      <c r="C311" s="298"/>
      <c r="D311" s="299"/>
      <c r="E311" s="8" t="s">
        <v>1</v>
      </c>
      <c r="F311" s="285">
        <f t="shared" si="0"/>
        <v>0</v>
      </c>
      <c r="G311" s="286"/>
    </row>
    <row r="312" spans="1:7" x14ac:dyDescent="0.25">
      <c r="A312" s="297" t="s">
        <v>98</v>
      </c>
      <c r="B312" s="298"/>
      <c r="C312" s="298"/>
      <c r="D312" s="299"/>
      <c r="E312" s="107" t="s">
        <v>2</v>
      </c>
      <c r="F312" s="285">
        <f>SUM(F20,F38,F56)</f>
        <v>1401.8600000000001</v>
      </c>
      <c r="G312" s="286"/>
    </row>
    <row r="313" spans="1:7" x14ac:dyDescent="0.25">
      <c r="A313" s="297" t="s">
        <v>86</v>
      </c>
      <c r="B313" s="298"/>
      <c r="C313" s="298"/>
      <c r="D313" s="299"/>
      <c r="E313" s="8" t="s">
        <v>1</v>
      </c>
      <c r="F313" s="285">
        <f>SUM(F10,F28,F46)</f>
        <v>0</v>
      </c>
      <c r="G313" s="286"/>
    </row>
    <row r="314" spans="1:7" x14ac:dyDescent="0.25">
      <c r="A314" s="297" t="s">
        <v>87</v>
      </c>
      <c r="B314" s="298"/>
      <c r="C314" s="298"/>
      <c r="D314" s="299"/>
      <c r="E314" s="8" t="s">
        <v>1</v>
      </c>
      <c r="F314" s="285">
        <f>SUM(F11,F29,F47)</f>
        <v>0</v>
      </c>
      <c r="G314" s="286"/>
    </row>
    <row r="315" spans="1:7" x14ac:dyDescent="0.25">
      <c r="A315" s="297" t="s">
        <v>88</v>
      </c>
      <c r="B315" s="298"/>
      <c r="C315" s="298"/>
      <c r="D315" s="299"/>
      <c r="E315" s="8" t="s">
        <v>1</v>
      </c>
      <c r="F315" s="285">
        <f>SUM(F12,F30,F48)</f>
        <v>0</v>
      </c>
      <c r="G315" s="286"/>
    </row>
    <row r="316" spans="1:7" x14ac:dyDescent="0.25">
      <c r="A316" s="297" t="s">
        <v>89</v>
      </c>
      <c r="B316" s="298"/>
      <c r="C316" s="298"/>
      <c r="D316" s="299"/>
      <c r="E316" s="8" t="s">
        <v>1</v>
      </c>
      <c r="F316" s="285">
        <f>SUM(F13,F31,F49)</f>
        <v>0</v>
      </c>
      <c r="G316" s="286"/>
    </row>
    <row r="317" spans="1:7" x14ac:dyDescent="0.25">
      <c r="A317" s="297" t="s">
        <v>90</v>
      </c>
      <c r="B317" s="298"/>
      <c r="C317" s="298"/>
      <c r="D317" s="299"/>
      <c r="E317" s="8" t="s">
        <v>1</v>
      </c>
      <c r="F317" s="285">
        <f>SUM(F14,F32,F50)</f>
        <v>0</v>
      </c>
      <c r="G317" s="286"/>
    </row>
    <row r="318" spans="1:7" x14ac:dyDescent="0.25">
      <c r="A318" s="297" t="s">
        <v>91</v>
      </c>
      <c r="B318" s="298"/>
      <c r="C318" s="298"/>
      <c r="D318" s="299"/>
      <c r="E318" s="8" t="s">
        <v>1</v>
      </c>
      <c r="F318" s="285">
        <f t="shared" ref="F318:F322" si="1">SUM(F15,F33,F51)</f>
        <v>0</v>
      </c>
      <c r="G318" s="286"/>
    </row>
    <row r="319" spans="1:7" x14ac:dyDescent="0.25">
      <c r="A319" s="297" t="s">
        <v>92</v>
      </c>
      <c r="B319" s="298"/>
      <c r="C319" s="298"/>
      <c r="D319" s="299"/>
      <c r="E319" s="8" t="s">
        <v>1</v>
      </c>
      <c r="F319" s="285">
        <f t="shared" si="1"/>
        <v>1</v>
      </c>
      <c r="G319" s="286"/>
    </row>
    <row r="320" spans="1:7" x14ac:dyDescent="0.25">
      <c r="A320" s="297" t="s">
        <v>93</v>
      </c>
      <c r="B320" s="298"/>
      <c r="C320" s="298"/>
      <c r="D320" s="299"/>
      <c r="E320" s="8" t="s">
        <v>1</v>
      </c>
      <c r="F320" s="285">
        <f t="shared" si="1"/>
        <v>2</v>
      </c>
      <c r="G320" s="286"/>
    </row>
    <row r="321" spans="1:7" x14ac:dyDescent="0.25">
      <c r="A321" s="297" t="s">
        <v>94</v>
      </c>
      <c r="B321" s="298"/>
      <c r="C321" s="298"/>
      <c r="D321" s="299"/>
      <c r="E321" s="8" t="s">
        <v>1</v>
      </c>
      <c r="F321" s="285">
        <f t="shared" si="1"/>
        <v>2</v>
      </c>
      <c r="G321" s="286"/>
    </row>
    <row r="322" spans="1:7" x14ac:dyDescent="0.25">
      <c r="A322" s="297" t="s">
        <v>95</v>
      </c>
      <c r="B322" s="298"/>
      <c r="C322" s="298"/>
      <c r="D322" s="299"/>
      <c r="E322" s="8" t="s">
        <v>1</v>
      </c>
      <c r="F322" s="285">
        <f t="shared" si="1"/>
        <v>1</v>
      </c>
      <c r="G322" s="286"/>
    </row>
    <row r="323" spans="1:7" x14ac:dyDescent="0.25">
      <c r="A323" s="297" t="s">
        <v>13</v>
      </c>
      <c r="B323" s="298"/>
      <c r="C323" s="298"/>
      <c r="D323" s="299"/>
      <c r="E323" s="8" t="s">
        <v>1</v>
      </c>
      <c r="F323" s="285">
        <f>SUM(F21,F57,F39)</f>
        <v>1</v>
      </c>
      <c r="G323" s="286"/>
    </row>
    <row r="327" spans="1:7" x14ac:dyDescent="0.25">
      <c r="A327" s="11"/>
      <c r="B327" s="11"/>
      <c r="C327" s="11"/>
      <c r="D327" s="11"/>
      <c r="E327" s="11"/>
      <c r="F327" s="11"/>
      <c r="G327" s="11"/>
    </row>
    <row r="328" spans="1:7" x14ac:dyDescent="0.25">
      <c r="A328" s="11"/>
      <c r="B328" s="11"/>
      <c r="C328" s="11"/>
      <c r="D328" s="11"/>
      <c r="E328" s="11"/>
      <c r="F328" s="11"/>
      <c r="G328" s="11"/>
    </row>
    <row r="329" spans="1:7" x14ac:dyDescent="0.25">
      <c r="A329" s="11"/>
      <c r="B329" s="11"/>
      <c r="C329" s="11"/>
      <c r="D329" s="11"/>
      <c r="E329" s="11"/>
      <c r="F329" s="11"/>
      <c r="G329" s="11"/>
    </row>
    <row r="330" spans="1:7" x14ac:dyDescent="0.25">
      <c r="A330" s="11"/>
      <c r="B330" s="11"/>
      <c r="C330" s="11"/>
      <c r="D330" s="11"/>
      <c r="E330" s="11"/>
      <c r="F330" s="11"/>
      <c r="G330" s="11"/>
    </row>
    <row r="331" spans="1:7" x14ac:dyDescent="0.25">
      <c r="A331" s="11"/>
      <c r="B331" s="11"/>
      <c r="C331" s="11"/>
      <c r="D331" s="11"/>
      <c r="E331" s="11"/>
      <c r="F331" s="11"/>
      <c r="G331" s="11"/>
    </row>
    <row r="332" spans="1:7" x14ac:dyDescent="0.25">
      <c r="A332" s="11"/>
      <c r="B332" s="11"/>
      <c r="C332" s="11"/>
      <c r="D332" s="11"/>
      <c r="E332" s="11"/>
      <c r="F332" s="11"/>
      <c r="G332" s="11"/>
    </row>
    <row r="333" spans="1:7" x14ac:dyDescent="0.25">
      <c r="A333" s="11"/>
      <c r="B333" s="11"/>
      <c r="C333" s="11"/>
      <c r="D333" s="11"/>
      <c r="E333" s="11"/>
      <c r="F333" s="11"/>
      <c r="G333" s="11"/>
    </row>
    <row r="334" spans="1:7" x14ac:dyDescent="0.25">
      <c r="A334" s="11"/>
      <c r="B334" s="11"/>
      <c r="C334" s="11"/>
      <c r="D334" s="11"/>
      <c r="E334" s="11"/>
      <c r="F334" s="11"/>
      <c r="G334" s="11"/>
    </row>
    <row r="335" spans="1:7" x14ac:dyDescent="0.25">
      <c r="A335" s="11"/>
      <c r="B335" s="11"/>
      <c r="C335" s="11"/>
      <c r="D335" s="11"/>
      <c r="E335" s="11"/>
      <c r="F335" s="11"/>
      <c r="G335" s="11"/>
    </row>
    <row r="336" spans="1:7" x14ac:dyDescent="0.25">
      <c r="A336" s="11"/>
      <c r="B336" s="11"/>
      <c r="C336" s="11"/>
      <c r="D336" s="11"/>
      <c r="E336" s="11"/>
      <c r="F336" s="11"/>
      <c r="G336" s="11"/>
    </row>
    <row r="337" spans="1:7" x14ac:dyDescent="0.25">
      <c r="A337" s="11"/>
      <c r="B337" s="11"/>
      <c r="C337" s="11"/>
      <c r="D337" s="11"/>
      <c r="E337" s="11"/>
      <c r="F337" s="11"/>
      <c r="G337" s="11"/>
    </row>
    <row r="338" spans="1:7" x14ac:dyDescent="0.25">
      <c r="A338" s="11"/>
      <c r="B338" s="11"/>
      <c r="C338" s="11"/>
      <c r="D338" s="11"/>
      <c r="E338" s="11"/>
      <c r="F338" s="11"/>
      <c r="G338" s="11"/>
    </row>
    <row r="339" spans="1:7" x14ac:dyDescent="0.25">
      <c r="A339" s="11"/>
      <c r="B339" s="11"/>
      <c r="C339" s="11"/>
      <c r="D339" s="11"/>
      <c r="E339" s="11"/>
      <c r="F339" s="11"/>
      <c r="G339" s="11"/>
    </row>
    <row r="340" spans="1:7" x14ac:dyDescent="0.25">
      <c r="A340" s="11"/>
      <c r="B340" s="11"/>
      <c r="C340" s="11"/>
      <c r="D340" s="11"/>
      <c r="E340" s="11"/>
      <c r="F340" s="11"/>
      <c r="G340" s="11"/>
    </row>
    <row r="341" spans="1:7" x14ac:dyDescent="0.25">
      <c r="A341" s="11"/>
      <c r="B341" s="11"/>
      <c r="C341" s="11"/>
      <c r="D341" s="11"/>
      <c r="E341" s="11"/>
      <c r="F341" s="11"/>
      <c r="G341" s="11"/>
    </row>
    <row r="342" spans="1:7" x14ac:dyDescent="0.25">
      <c r="A342" s="11"/>
      <c r="B342" s="11"/>
      <c r="C342" s="11"/>
      <c r="D342" s="11"/>
      <c r="E342" s="11"/>
      <c r="F342" s="11"/>
      <c r="G342" s="11"/>
    </row>
    <row r="343" spans="1:7" x14ac:dyDescent="0.25">
      <c r="A343" s="11"/>
      <c r="B343" s="11"/>
      <c r="C343" s="11"/>
      <c r="D343" s="11"/>
      <c r="E343" s="11"/>
      <c r="F343" s="11"/>
      <c r="G343" s="11"/>
    </row>
    <row r="344" spans="1:7" x14ac:dyDescent="0.25">
      <c r="A344" s="11"/>
      <c r="B344" s="11"/>
      <c r="C344" s="11"/>
      <c r="D344" s="11"/>
      <c r="E344" s="11"/>
      <c r="F344" s="11"/>
      <c r="G344" s="11"/>
    </row>
    <row r="345" spans="1:7" x14ac:dyDescent="0.25">
      <c r="A345" s="11"/>
      <c r="B345" s="11"/>
      <c r="C345" s="11"/>
      <c r="D345" s="11"/>
      <c r="E345" s="11"/>
      <c r="F345" s="11"/>
      <c r="G345" s="11"/>
    </row>
    <row r="346" spans="1:7" x14ac:dyDescent="0.25">
      <c r="A346" s="11"/>
      <c r="B346" s="11"/>
      <c r="C346" s="11"/>
      <c r="D346" s="11"/>
      <c r="E346" s="11"/>
      <c r="F346" s="11"/>
      <c r="G346" s="11"/>
    </row>
    <row r="347" spans="1:7" x14ac:dyDescent="0.25">
      <c r="A347" s="11"/>
      <c r="B347" s="11"/>
      <c r="C347" s="11"/>
      <c r="D347" s="11"/>
      <c r="E347" s="11"/>
      <c r="F347" s="11"/>
      <c r="G347" s="11"/>
    </row>
    <row r="348" spans="1:7" x14ac:dyDescent="0.25">
      <c r="A348" s="11"/>
      <c r="B348" s="11"/>
      <c r="C348" s="11"/>
      <c r="D348" s="11"/>
      <c r="E348" s="11"/>
      <c r="F348" s="11"/>
      <c r="G348" s="11"/>
    </row>
    <row r="349" spans="1:7" x14ac:dyDescent="0.25">
      <c r="A349" s="11"/>
      <c r="B349" s="11"/>
      <c r="C349" s="11"/>
      <c r="D349" s="11"/>
      <c r="E349" s="11"/>
      <c r="F349" s="11"/>
      <c r="G349" s="11"/>
    </row>
    <row r="350" spans="1:7" x14ac:dyDescent="0.25">
      <c r="A350" s="11"/>
      <c r="B350" s="11"/>
      <c r="C350" s="11"/>
      <c r="D350" s="11"/>
      <c r="E350" s="11"/>
      <c r="F350" s="11"/>
      <c r="G350" s="11"/>
    </row>
    <row r="351" spans="1:7" x14ac:dyDescent="0.25">
      <c r="A351" s="11"/>
      <c r="B351" s="11"/>
      <c r="C351" s="11"/>
      <c r="D351" s="11"/>
      <c r="E351" s="11"/>
      <c r="F351" s="11"/>
      <c r="G351" s="11"/>
    </row>
    <row r="352" spans="1:7" x14ac:dyDescent="0.25">
      <c r="A352" s="11"/>
      <c r="B352" s="11"/>
      <c r="C352" s="11"/>
      <c r="D352" s="11"/>
      <c r="E352" s="11"/>
      <c r="F352" s="11"/>
      <c r="G352" s="11"/>
    </row>
    <row r="353" spans="1:7" x14ac:dyDescent="0.25">
      <c r="A353" s="11"/>
      <c r="B353" s="11"/>
      <c r="C353" s="11"/>
      <c r="D353" s="11"/>
      <c r="E353" s="11"/>
      <c r="F353" s="11"/>
      <c r="G353" s="11"/>
    </row>
    <row r="354" spans="1:7" x14ac:dyDescent="0.25">
      <c r="A354" s="11"/>
      <c r="B354" s="11"/>
      <c r="C354" s="11"/>
      <c r="D354" s="11"/>
      <c r="E354" s="11"/>
      <c r="F354" s="11"/>
      <c r="G354" s="11"/>
    </row>
    <row r="355" spans="1:7" x14ac:dyDescent="0.25">
      <c r="A355" s="11"/>
      <c r="B355" s="11"/>
      <c r="C355" s="11"/>
      <c r="D355" s="11"/>
      <c r="E355" s="11"/>
      <c r="F355" s="11"/>
      <c r="G355" s="11"/>
    </row>
    <row r="356" spans="1:7" x14ac:dyDescent="0.25">
      <c r="A356" s="11"/>
      <c r="B356" s="11"/>
      <c r="C356" s="11"/>
      <c r="D356" s="11"/>
      <c r="E356" s="11"/>
      <c r="F356" s="11"/>
      <c r="G356" s="11"/>
    </row>
    <row r="357" spans="1:7" x14ac:dyDescent="0.25">
      <c r="A357" s="11"/>
      <c r="B357" s="11"/>
      <c r="C357" s="11"/>
      <c r="D357" s="11"/>
      <c r="E357" s="11"/>
      <c r="F357" s="11"/>
      <c r="G357" s="11"/>
    </row>
    <row r="358" spans="1:7" x14ac:dyDescent="0.25">
      <c r="A358" s="11"/>
      <c r="B358" s="11"/>
      <c r="C358" s="11"/>
      <c r="D358" s="11"/>
      <c r="E358" s="11"/>
      <c r="F358" s="11"/>
      <c r="G358" s="11"/>
    </row>
    <row r="359" spans="1:7" x14ac:dyDescent="0.25">
      <c r="A359" s="11"/>
      <c r="B359" s="11"/>
      <c r="C359" s="11"/>
      <c r="D359" s="11"/>
      <c r="E359" s="11"/>
      <c r="F359" s="11"/>
      <c r="G359" s="11"/>
    </row>
    <row r="360" spans="1:7" x14ac:dyDescent="0.25">
      <c r="A360" s="11"/>
      <c r="B360" s="11"/>
      <c r="C360" s="11"/>
      <c r="D360" s="11"/>
      <c r="E360" s="11"/>
      <c r="F360" s="11"/>
      <c r="G360" s="11"/>
    </row>
    <row r="361" spans="1:7" x14ac:dyDescent="0.25">
      <c r="A361" s="11"/>
      <c r="B361" s="11"/>
      <c r="C361" s="11"/>
      <c r="D361" s="11"/>
      <c r="E361" s="11"/>
      <c r="F361" s="11"/>
      <c r="G361" s="11"/>
    </row>
    <row r="362" spans="1:7" x14ac:dyDescent="0.25">
      <c r="A362" s="11"/>
      <c r="B362" s="11"/>
      <c r="C362" s="11"/>
      <c r="D362" s="11"/>
      <c r="E362" s="11"/>
      <c r="F362" s="11"/>
      <c r="G362" s="11"/>
    </row>
    <row r="363" spans="1:7" x14ac:dyDescent="0.25">
      <c r="A363" s="11"/>
      <c r="B363" s="11"/>
      <c r="C363" s="11"/>
      <c r="D363" s="11"/>
      <c r="E363" s="11"/>
      <c r="F363" s="11"/>
      <c r="G363" s="11"/>
    </row>
    <row r="364" spans="1:7" x14ac:dyDescent="0.25">
      <c r="A364" s="11"/>
      <c r="B364" s="11"/>
      <c r="C364" s="11"/>
      <c r="D364" s="11"/>
      <c r="E364" s="11"/>
      <c r="F364" s="11"/>
      <c r="G364" s="11"/>
    </row>
    <row r="365" spans="1:7" x14ac:dyDescent="0.25">
      <c r="A365" s="11"/>
      <c r="B365" s="11"/>
      <c r="C365" s="11"/>
      <c r="D365" s="11"/>
      <c r="E365" s="11"/>
      <c r="F365" s="11"/>
      <c r="G365" s="11"/>
    </row>
    <row r="366" spans="1:7" x14ac:dyDescent="0.25">
      <c r="A366" s="11"/>
      <c r="B366" s="11"/>
      <c r="C366" s="11"/>
      <c r="D366" s="11"/>
      <c r="E366" s="11"/>
      <c r="F366" s="11"/>
      <c r="G366" s="11"/>
    </row>
    <row r="367" spans="1:7" x14ac:dyDescent="0.25">
      <c r="A367" s="11"/>
      <c r="B367" s="11"/>
      <c r="C367" s="11"/>
      <c r="D367" s="11"/>
      <c r="E367" s="11"/>
      <c r="F367" s="11"/>
      <c r="G367" s="11"/>
    </row>
    <row r="368" spans="1:7" x14ac:dyDescent="0.25">
      <c r="A368" s="11"/>
      <c r="B368" s="11"/>
      <c r="C368" s="11"/>
      <c r="D368" s="11"/>
      <c r="E368" s="11"/>
      <c r="F368" s="11"/>
      <c r="G368" s="11"/>
    </row>
    <row r="369" spans="1:7" x14ac:dyDescent="0.25">
      <c r="A369" s="11"/>
      <c r="B369" s="11"/>
      <c r="C369" s="11"/>
      <c r="D369" s="11"/>
      <c r="E369" s="11"/>
      <c r="F369" s="11"/>
      <c r="G369" s="11"/>
    </row>
    <row r="370" spans="1:7" x14ac:dyDescent="0.25">
      <c r="A370" s="11"/>
      <c r="B370" s="11"/>
      <c r="C370" s="11"/>
      <c r="D370" s="11"/>
      <c r="E370" s="11"/>
      <c r="F370" s="11"/>
      <c r="G370" s="11"/>
    </row>
    <row r="371" spans="1:7" x14ac:dyDescent="0.25">
      <c r="A371" s="11"/>
      <c r="B371" s="11"/>
      <c r="C371" s="11"/>
      <c r="D371" s="11"/>
      <c r="E371" s="11"/>
      <c r="F371" s="11"/>
      <c r="G371" s="11"/>
    </row>
    <row r="372" spans="1:7" x14ac:dyDescent="0.25">
      <c r="A372" s="11"/>
      <c r="B372" s="11"/>
      <c r="C372" s="11"/>
      <c r="D372" s="11"/>
      <c r="E372" s="11"/>
      <c r="F372" s="11"/>
      <c r="G372" s="11"/>
    </row>
    <row r="373" spans="1:7" x14ac:dyDescent="0.25">
      <c r="A373" s="11"/>
      <c r="B373" s="11"/>
      <c r="C373" s="11"/>
      <c r="D373" s="11"/>
      <c r="E373" s="11"/>
      <c r="F373" s="11"/>
      <c r="G373" s="11"/>
    </row>
    <row r="374" spans="1:7" x14ac:dyDescent="0.25">
      <c r="A374" s="11"/>
      <c r="B374" s="11"/>
      <c r="C374" s="11"/>
      <c r="D374" s="11"/>
      <c r="E374" s="11"/>
      <c r="F374" s="11"/>
      <c r="G374" s="11"/>
    </row>
    <row r="375" spans="1:7" x14ac:dyDescent="0.25">
      <c r="A375" s="11"/>
      <c r="B375" s="11"/>
      <c r="C375" s="11"/>
      <c r="D375" s="11"/>
      <c r="E375" s="11"/>
      <c r="F375" s="11"/>
      <c r="G375" s="11"/>
    </row>
    <row r="376" spans="1:7" x14ac:dyDescent="0.25">
      <c r="A376" s="11"/>
      <c r="B376" s="11"/>
      <c r="C376" s="11"/>
      <c r="D376" s="11"/>
      <c r="E376" s="11"/>
      <c r="F376" s="11"/>
      <c r="G376" s="11"/>
    </row>
    <row r="377" spans="1:7" x14ac:dyDescent="0.25">
      <c r="A377" s="11"/>
      <c r="B377" s="11"/>
      <c r="C377" s="11"/>
      <c r="D377" s="11"/>
      <c r="E377" s="11"/>
      <c r="F377" s="11"/>
      <c r="G377" s="11"/>
    </row>
    <row r="378" spans="1:7" x14ac:dyDescent="0.25">
      <c r="A378" s="11"/>
      <c r="B378" s="11"/>
      <c r="C378" s="11"/>
      <c r="D378" s="11"/>
      <c r="E378" s="11"/>
      <c r="F378" s="11"/>
      <c r="G378" s="11"/>
    </row>
    <row r="379" spans="1:7" x14ac:dyDescent="0.25">
      <c r="A379" s="11"/>
      <c r="B379" s="11"/>
      <c r="C379" s="11"/>
      <c r="D379" s="11"/>
      <c r="E379" s="11"/>
      <c r="F379" s="11"/>
      <c r="G379" s="11"/>
    </row>
    <row r="380" spans="1:7" x14ac:dyDescent="0.25">
      <c r="A380" s="11"/>
      <c r="B380" s="11"/>
      <c r="C380" s="11"/>
      <c r="D380" s="11"/>
      <c r="E380" s="11"/>
      <c r="F380" s="11"/>
      <c r="G380" s="11"/>
    </row>
    <row r="381" spans="1:7" x14ac:dyDescent="0.25">
      <c r="A381" s="11"/>
      <c r="B381" s="11"/>
      <c r="C381" s="11"/>
      <c r="D381" s="11"/>
      <c r="E381" s="11"/>
      <c r="F381" s="11"/>
      <c r="G381" s="11"/>
    </row>
    <row r="382" spans="1:7" x14ac:dyDescent="0.25">
      <c r="A382" s="11"/>
      <c r="B382" s="11"/>
      <c r="C382" s="11"/>
      <c r="D382" s="11"/>
      <c r="E382" s="11"/>
      <c r="F382" s="11"/>
      <c r="G382" s="11"/>
    </row>
    <row r="383" spans="1:7" x14ac:dyDescent="0.25">
      <c r="A383" s="11"/>
      <c r="B383" s="11"/>
      <c r="C383" s="11"/>
      <c r="D383" s="11"/>
      <c r="E383" s="11"/>
      <c r="F383" s="11"/>
      <c r="G383" s="11"/>
    </row>
    <row r="384" spans="1:7" x14ac:dyDescent="0.25">
      <c r="A384" s="11"/>
      <c r="B384" s="11"/>
      <c r="C384" s="11"/>
      <c r="D384" s="11"/>
      <c r="E384" s="11"/>
      <c r="F384" s="11"/>
      <c r="G384" s="11"/>
    </row>
    <row r="385" spans="1:7" x14ac:dyDescent="0.25">
      <c r="A385" s="11"/>
      <c r="B385" s="11"/>
      <c r="C385" s="11"/>
      <c r="D385" s="11"/>
      <c r="E385" s="11"/>
      <c r="F385" s="11"/>
      <c r="G385" s="11"/>
    </row>
    <row r="386" spans="1:7" x14ac:dyDescent="0.25">
      <c r="A386" s="11"/>
      <c r="B386" s="11"/>
      <c r="C386" s="11"/>
      <c r="D386" s="11"/>
      <c r="E386" s="11"/>
      <c r="F386" s="11"/>
      <c r="G386" s="11"/>
    </row>
    <row r="387" spans="1:7" x14ac:dyDescent="0.25">
      <c r="A387" s="11"/>
      <c r="B387" s="11"/>
      <c r="C387" s="11"/>
      <c r="D387" s="11"/>
      <c r="E387" s="11"/>
      <c r="F387" s="11"/>
      <c r="G387" s="11"/>
    </row>
    <row r="388" spans="1:7" x14ac:dyDescent="0.25">
      <c r="A388" s="11"/>
      <c r="B388" s="11"/>
      <c r="C388" s="11"/>
      <c r="D388" s="11"/>
      <c r="E388" s="11"/>
      <c r="F388" s="11"/>
      <c r="G388" s="11"/>
    </row>
    <row r="389" spans="1:7" x14ac:dyDescent="0.25">
      <c r="A389" s="11"/>
      <c r="B389" s="11"/>
      <c r="C389" s="11"/>
      <c r="D389" s="11"/>
      <c r="E389" s="11"/>
      <c r="F389" s="11"/>
      <c r="G389" s="11"/>
    </row>
    <row r="390" spans="1:7" x14ac:dyDescent="0.25">
      <c r="A390" s="11"/>
      <c r="B390" s="11"/>
      <c r="C390" s="11"/>
      <c r="D390" s="11"/>
      <c r="E390" s="11"/>
      <c r="F390" s="11"/>
      <c r="G390" s="11"/>
    </row>
    <row r="391" spans="1:7" x14ac:dyDescent="0.25">
      <c r="A391" s="11"/>
      <c r="B391" s="11"/>
      <c r="C391" s="11"/>
      <c r="D391" s="11"/>
      <c r="E391" s="11"/>
      <c r="F391" s="11"/>
      <c r="G391" s="11"/>
    </row>
    <row r="392" spans="1:7" x14ac:dyDescent="0.25">
      <c r="A392" s="11"/>
      <c r="B392" s="11"/>
      <c r="C392" s="11"/>
      <c r="D392" s="11"/>
      <c r="E392" s="11"/>
      <c r="F392" s="11"/>
      <c r="G392" s="11"/>
    </row>
    <row r="393" spans="1:7" x14ac:dyDescent="0.25">
      <c r="A393" s="11"/>
      <c r="B393" s="11"/>
      <c r="C393" s="11"/>
      <c r="D393" s="11"/>
      <c r="E393" s="11"/>
      <c r="F393" s="11"/>
      <c r="G393" s="11"/>
    </row>
    <row r="394" spans="1:7" x14ac:dyDescent="0.25">
      <c r="A394" s="11"/>
      <c r="B394" s="11"/>
      <c r="C394" s="11"/>
      <c r="D394" s="11"/>
      <c r="E394" s="11"/>
      <c r="F394" s="11"/>
      <c r="G394" s="11"/>
    </row>
    <row r="395" spans="1:7" x14ac:dyDescent="0.25">
      <c r="A395" s="11"/>
      <c r="B395" s="11"/>
      <c r="C395" s="11"/>
      <c r="D395" s="11"/>
      <c r="E395" s="11"/>
      <c r="F395" s="11"/>
      <c r="G395" s="11"/>
    </row>
    <row r="396" spans="1:7" x14ac:dyDescent="0.25">
      <c r="A396" s="11"/>
      <c r="B396" s="11"/>
      <c r="C396" s="11"/>
      <c r="D396" s="11"/>
      <c r="E396" s="11"/>
      <c r="F396" s="11"/>
      <c r="G396" s="11"/>
    </row>
    <row r="397" spans="1:7" x14ac:dyDescent="0.25">
      <c r="A397" s="11"/>
      <c r="B397" s="11"/>
      <c r="C397" s="11"/>
      <c r="D397" s="11"/>
      <c r="E397" s="11"/>
      <c r="F397" s="11"/>
      <c r="G397" s="11"/>
    </row>
    <row r="398" spans="1:7" x14ac:dyDescent="0.25">
      <c r="A398" s="11"/>
      <c r="B398" s="11"/>
      <c r="C398" s="11"/>
      <c r="D398" s="11"/>
      <c r="E398" s="11"/>
      <c r="F398" s="11"/>
      <c r="G398" s="11"/>
    </row>
    <row r="399" spans="1:7" x14ac:dyDescent="0.25">
      <c r="A399" s="11"/>
      <c r="B399" s="11"/>
      <c r="C399" s="11"/>
      <c r="D399" s="11"/>
      <c r="E399" s="11"/>
      <c r="F399" s="11"/>
      <c r="G399" s="11"/>
    </row>
    <row r="400" spans="1:7" x14ac:dyDescent="0.25">
      <c r="A400" s="11"/>
      <c r="B400" s="11"/>
      <c r="C400" s="11"/>
      <c r="D400" s="11"/>
      <c r="E400" s="11"/>
      <c r="F400" s="11"/>
      <c r="G400" s="11"/>
    </row>
    <row r="401" spans="1:7" x14ac:dyDescent="0.25">
      <c r="A401" s="11"/>
      <c r="B401" s="11"/>
      <c r="C401" s="11"/>
      <c r="D401" s="11"/>
      <c r="E401" s="11"/>
      <c r="F401" s="11"/>
      <c r="G401" s="11"/>
    </row>
    <row r="402" spans="1:7" x14ac:dyDescent="0.25">
      <c r="A402" s="11"/>
      <c r="B402" s="11"/>
      <c r="C402" s="11"/>
      <c r="D402" s="11"/>
      <c r="E402" s="11"/>
      <c r="F402" s="11"/>
      <c r="G402" s="11"/>
    </row>
    <row r="403" spans="1:7" x14ac:dyDescent="0.25">
      <c r="A403" s="11"/>
      <c r="B403" s="11"/>
      <c r="C403" s="11"/>
      <c r="D403" s="11"/>
      <c r="E403" s="11"/>
      <c r="F403" s="11"/>
      <c r="G403" s="11"/>
    </row>
    <row r="404" spans="1:7" x14ac:dyDescent="0.25">
      <c r="A404" s="11"/>
      <c r="B404" s="11"/>
      <c r="C404" s="11"/>
      <c r="D404" s="11"/>
      <c r="E404" s="11"/>
      <c r="F404" s="11"/>
      <c r="G404" s="11"/>
    </row>
    <row r="405" spans="1:7" x14ac:dyDescent="0.25">
      <c r="A405" s="11"/>
      <c r="B405" s="11"/>
      <c r="C405" s="11"/>
      <c r="D405" s="11"/>
      <c r="E405" s="11"/>
      <c r="F405" s="11"/>
      <c r="G405" s="11"/>
    </row>
    <row r="406" spans="1:7" x14ac:dyDescent="0.25">
      <c r="A406" s="11"/>
      <c r="B406" s="11"/>
      <c r="C406" s="11"/>
      <c r="D406" s="11"/>
      <c r="E406" s="11"/>
      <c r="F406" s="11"/>
      <c r="G406" s="11"/>
    </row>
    <row r="407" spans="1:7" x14ac:dyDescent="0.25">
      <c r="A407" s="11"/>
      <c r="B407" s="11"/>
      <c r="C407" s="11"/>
      <c r="D407" s="11"/>
      <c r="E407" s="11"/>
      <c r="F407" s="11"/>
      <c r="G407" s="11"/>
    </row>
    <row r="408" spans="1:7" x14ac:dyDescent="0.25">
      <c r="A408" s="11"/>
      <c r="B408" s="11"/>
      <c r="C408" s="11"/>
      <c r="D408" s="11"/>
      <c r="E408" s="11"/>
      <c r="F408" s="11"/>
      <c r="G408" s="11"/>
    </row>
    <row r="409" spans="1:7" x14ac:dyDescent="0.25">
      <c r="A409" s="11"/>
      <c r="B409" s="11"/>
      <c r="C409" s="11"/>
      <c r="D409" s="11"/>
      <c r="E409" s="11"/>
      <c r="F409" s="11"/>
      <c r="G409" s="11"/>
    </row>
    <row r="410" spans="1:7" x14ac:dyDescent="0.25">
      <c r="A410" s="11"/>
      <c r="B410" s="11"/>
      <c r="C410" s="11"/>
      <c r="D410" s="11"/>
      <c r="E410" s="11"/>
      <c r="F410" s="11"/>
      <c r="G410" s="11"/>
    </row>
    <row r="411" spans="1:7" x14ac:dyDescent="0.25">
      <c r="A411" s="11"/>
      <c r="B411" s="11"/>
      <c r="C411" s="11"/>
      <c r="D411" s="11"/>
      <c r="E411" s="11"/>
      <c r="F411" s="11"/>
      <c r="G411" s="11"/>
    </row>
    <row r="412" spans="1:7" x14ac:dyDescent="0.25">
      <c r="A412" s="11"/>
      <c r="B412" s="11"/>
      <c r="C412" s="11"/>
      <c r="D412" s="11"/>
      <c r="E412" s="11"/>
      <c r="F412" s="11"/>
      <c r="G412" s="11"/>
    </row>
    <row r="413" spans="1:7" x14ac:dyDescent="0.25">
      <c r="A413" s="11"/>
      <c r="B413" s="11"/>
      <c r="C413" s="11"/>
      <c r="D413" s="11"/>
      <c r="E413" s="11"/>
      <c r="F413" s="11"/>
      <c r="G413" s="11"/>
    </row>
    <row r="414" spans="1:7" x14ac:dyDescent="0.25">
      <c r="A414" s="11"/>
      <c r="B414" s="11"/>
      <c r="C414" s="11"/>
      <c r="D414" s="11"/>
      <c r="E414" s="11"/>
      <c r="F414" s="11"/>
      <c r="G414" s="11"/>
    </row>
    <row r="415" spans="1:7" x14ac:dyDescent="0.25">
      <c r="A415" s="11"/>
      <c r="B415" s="11"/>
      <c r="C415" s="11"/>
      <c r="D415" s="11"/>
      <c r="E415" s="11"/>
      <c r="F415" s="11"/>
      <c r="G415" s="11"/>
    </row>
    <row r="416" spans="1:7" x14ac:dyDescent="0.25">
      <c r="A416" s="11"/>
      <c r="B416" s="11"/>
      <c r="C416" s="11"/>
      <c r="D416" s="11"/>
      <c r="E416" s="11"/>
      <c r="F416" s="11"/>
      <c r="G416" s="11"/>
    </row>
    <row r="417" spans="1:7" x14ac:dyDescent="0.25">
      <c r="A417" s="11"/>
      <c r="B417" s="11"/>
      <c r="C417" s="11"/>
      <c r="D417" s="11"/>
      <c r="E417" s="11"/>
      <c r="F417" s="11"/>
      <c r="G417" s="11"/>
    </row>
    <row r="418" spans="1:7" x14ac:dyDescent="0.25">
      <c r="A418" s="11"/>
      <c r="B418" s="11"/>
      <c r="C418" s="11"/>
      <c r="D418" s="11"/>
      <c r="E418" s="11"/>
      <c r="F418" s="11"/>
      <c r="G418" s="11"/>
    </row>
    <row r="419" spans="1:7" x14ac:dyDescent="0.25">
      <c r="A419" s="11"/>
      <c r="B419" s="11"/>
      <c r="C419" s="11"/>
      <c r="D419" s="11"/>
      <c r="E419" s="11"/>
      <c r="F419" s="11"/>
      <c r="G419" s="11"/>
    </row>
    <row r="420" spans="1:7" x14ac:dyDescent="0.25">
      <c r="A420" s="11"/>
      <c r="B420" s="11"/>
      <c r="C420" s="11"/>
      <c r="D420" s="11"/>
      <c r="E420" s="11"/>
      <c r="F420" s="11"/>
      <c r="G420" s="11"/>
    </row>
    <row r="421" spans="1:7" x14ac:dyDescent="0.25">
      <c r="A421" s="11"/>
      <c r="B421" s="11"/>
      <c r="C421" s="11"/>
      <c r="D421" s="11"/>
      <c r="E421" s="11"/>
      <c r="F421" s="11"/>
      <c r="G421" s="11"/>
    </row>
    <row r="422" spans="1:7" x14ac:dyDescent="0.25">
      <c r="A422" s="11"/>
      <c r="B422" s="11"/>
      <c r="C422" s="11"/>
      <c r="D422" s="11"/>
      <c r="E422" s="11"/>
      <c r="F422" s="11"/>
      <c r="G422" s="11"/>
    </row>
    <row r="423" spans="1:7" x14ac:dyDescent="0.25">
      <c r="A423" s="11"/>
      <c r="B423" s="11"/>
      <c r="C423" s="11"/>
      <c r="D423" s="11"/>
      <c r="E423" s="11"/>
      <c r="F423" s="11"/>
      <c r="G423" s="11"/>
    </row>
    <row r="424" spans="1:7" x14ac:dyDescent="0.25">
      <c r="A424" s="11"/>
      <c r="B424" s="11"/>
      <c r="C424" s="11"/>
      <c r="D424" s="11"/>
      <c r="E424" s="11"/>
      <c r="F424" s="11"/>
      <c r="G424" s="11"/>
    </row>
    <row r="425" spans="1:7" x14ac:dyDescent="0.25">
      <c r="A425" s="11"/>
      <c r="B425" s="11"/>
      <c r="C425" s="11"/>
      <c r="D425" s="11"/>
      <c r="E425" s="11"/>
      <c r="F425" s="11"/>
      <c r="G425" s="11"/>
    </row>
    <row r="426" spans="1:7" x14ac:dyDescent="0.25">
      <c r="A426" s="11"/>
      <c r="B426" s="11"/>
      <c r="C426" s="11"/>
      <c r="D426" s="11"/>
      <c r="E426" s="11"/>
      <c r="F426" s="11"/>
      <c r="G426" s="11"/>
    </row>
    <row r="427" spans="1:7" x14ac:dyDescent="0.25">
      <c r="A427" s="11"/>
      <c r="B427" s="11"/>
      <c r="C427" s="11"/>
      <c r="D427" s="11"/>
      <c r="E427" s="11"/>
      <c r="F427" s="11"/>
      <c r="G427" s="11"/>
    </row>
    <row r="428" spans="1:7" x14ac:dyDescent="0.25">
      <c r="A428" s="11"/>
      <c r="B428" s="11"/>
      <c r="C428" s="11"/>
      <c r="D428" s="11"/>
      <c r="E428" s="11"/>
      <c r="F428" s="11"/>
      <c r="G428" s="11"/>
    </row>
    <row r="429" spans="1:7" x14ac:dyDescent="0.25">
      <c r="A429" s="11"/>
      <c r="B429" s="11"/>
      <c r="C429" s="11"/>
      <c r="D429" s="11"/>
      <c r="E429" s="11"/>
      <c r="F429" s="11"/>
      <c r="G429" s="11"/>
    </row>
    <row r="430" spans="1:7" x14ac:dyDescent="0.25">
      <c r="A430" s="11"/>
      <c r="B430" s="11"/>
      <c r="C430" s="11"/>
      <c r="D430" s="11"/>
      <c r="E430" s="11"/>
      <c r="F430" s="11"/>
      <c r="G430" s="11"/>
    </row>
    <row r="431" spans="1:7" x14ac:dyDescent="0.25">
      <c r="A431" s="11"/>
      <c r="B431" s="11"/>
      <c r="C431" s="11"/>
      <c r="D431" s="11"/>
      <c r="E431" s="11"/>
      <c r="F431" s="11"/>
      <c r="G431" s="11"/>
    </row>
    <row r="432" spans="1:7" x14ac:dyDescent="0.25">
      <c r="A432" s="11"/>
      <c r="B432" s="11"/>
      <c r="C432" s="11"/>
      <c r="D432" s="11"/>
      <c r="E432" s="11"/>
      <c r="F432" s="11"/>
      <c r="G432" s="11"/>
    </row>
    <row r="433" spans="1:7" x14ac:dyDescent="0.25">
      <c r="A433" s="11"/>
      <c r="B433" s="11"/>
      <c r="C433" s="11"/>
      <c r="D433" s="11"/>
      <c r="E433" s="11"/>
      <c r="F433" s="11"/>
      <c r="G433" s="11"/>
    </row>
    <row r="434" spans="1:7" x14ac:dyDescent="0.25">
      <c r="A434" s="11"/>
      <c r="B434" s="11"/>
      <c r="C434" s="11"/>
      <c r="D434" s="11"/>
      <c r="E434" s="11"/>
      <c r="F434" s="11"/>
      <c r="G434" s="11"/>
    </row>
    <row r="435" spans="1:7" x14ac:dyDescent="0.25">
      <c r="A435" s="11"/>
      <c r="B435" s="11"/>
      <c r="C435" s="11"/>
      <c r="D435" s="11"/>
      <c r="E435" s="11"/>
      <c r="F435" s="11"/>
      <c r="G435" s="11"/>
    </row>
    <row r="436" spans="1:7" x14ac:dyDescent="0.25">
      <c r="A436" s="11"/>
      <c r="B436" s="11"/>
      <c r="C436" s="11"/>
      <c r="D436" s="11"/>
      <c r="E436" s="11"/>
      <c r="F436" s="11"/>
      <c r="G436" s="11"/>
    </row>
    <row r="437" spans="1:7" x14ac:dyDescent="0.25">
      <c r="A437" s="11"/>
      <c r="B437" s="11"/>
      <c r="C437" s="11"/>
      <c r="D437" s="11"/>
      <c r="E437" s="11"/>
      <c r="F437" s="11"/>
      <c r="G437" s="11"/>
    </row>
    <row r="438" spans="1:7" x14ac:dyDescent="0.25">
      <c r="A438" s="11"/>
      <c r="B438" s="11"/>
      <c r="C438" s="11"/>
      <c r="D438" s="11"/>
      <c r="E438" s="11"/>
      <c r="F438" s="11"/>
      <c r="G438" s="11"/>
    </row>
    <row r="439" spans="1:7" x14ac:dyDescent="0.25">
      <c r="A439" s="11"/>
      <c r="B439" s="11"/>
      <c r="C439" s="11"/>
      <c r="D439" s="11"/>
      <c r="E439" s="11"/>
      <c r="F439" s="11"/>
      <c r="G439" s="11"/>
    </row>
    <row r="440" spans="1:7" x14ac:dyDescent="0.25">
      <c r="A440" s="11"/>
      <c r="B440" s="11"/>
      <c r="C440" s="11"/>
      <c r="D440" s="11"/>
      <c r="E440" s="11"/>
      <c r="F440" s="11"/>
      <c r="G440" s="11"/>
    </row>
    <row r="441" spans="1:7" x14ac:dyDescent="0.25">
      <c r="A441" s="11"/>
      <c r="B441" s="11"/>
      <c r="C441" s="11"/>
      <c r="D441" s="11"/>
      <c r="E441" s="11"/>
      <c r="F441" s="11"/>
      <c r="G441" s="11"/>
    </row>
    <row r="442" spans="1:7" x14ac:dyDescent="0.25">
      <c r="A442" s="11"/>
      <c r="B442" s="11"/>
      <c r="C442" s="11"/>
      <c r="D442" s="11"/>
      <c r="E442" s="11"/>
      <c r="F442" s="11"/>
      <c r="G442" s="11"/>
    </row>
    <row r="443" spans="1:7" x14ac:dyDescent="0.25">
      <c r="A443" s="11"/>
      <c r="B443" s="11"/>
      <c r="C443" s="11"/>
      <c r="D443" s="11"/>
      <c r="E443" s="11"/>
      <c r="F443" s="11"/>
      <c r="G443" s="11"/>
    </row>
    <row r="444" spans="1:7" x14ac:dyDescent="0.25">
      <c r="A444" s="11"/>
      <c r="B444" s="11"/>
      <c r="C444" s="11"/>
      <c r="D444" s="11"/>
      <c r="E444" s="11"/>
      <c r="F444" s="11"/>
      <c r="G444" s="11"/>
    </row>
    <row r="445" spans="1:7" x14ac:dyDescent="0.25">
      <c r="A445" s="11"/>
      <c r="B445" s="11"/>
      <c r="C445" s="11"/>
      <c r="D445" s="11"/>
      <c r="E445" s="11"/>
      <c r="F445" s="11"/>
      <c r="G445" s="11"/>
    </row>
    <row r="446" spans="1:7" x14ac:dyDescent="0.25">
      <c r="A446" s="11"/>
      <c r="B446" s="11"/>
      <c r="C446" s="11"/>
      <c r="D446" s="11"/>
      <c r="E446" s="11"/>
      <c r="F446" s="11"/>
      <c r="G446" s="11"/>
    </row>
    <row r="447" spans="1:7" x14ac:dyDescent="0.25">
      <c r="A447" s="11"/>
      <c r="B447" s="11"/>
      <c r="C447" s="11"/>
      <c r="D447" s="11"/>
      <c r="E447" s="11"/>
      <c r="F447" s="11"/>
      <c r="G447" s="11"/>
    </row>
    <row r="448" spans="1:7" x14ac:dyDescent="0.25">
      <c r="A448" s="11"/>
      <c r="B448" s="11"/>
      <c r="C448" s="11"/>
      <c r="D448" s="11"/>
      <c r="E448" s="11"/>
      <c r="F448" s="11"/>
      <c r="G448" s="11"/>
    </row>
    <row r="449" spans="1:7" x14ac:dyDescent="0.25">
      <c r="A449" s="11"/>
      <c r="B449" s="11"/>
      <c r="C449" s="11"/>
      <c r="D449" s="11"/>
      <c r="E449" s="11"/>
      <c r="F449" s="11"/>
      <c r="G449" s="11"/>
    </row>
    <row r="450" spans="1:7" x14ac:dyDescent="0.25">
      <c r="A450" s="11"/>
      <c r="B450" s="11"/>
      <c r="C450" s="11"/>
      <c r="D450" s="11"/>
      <c r="E450" s="11"/>
      <c r="F450" s="11"/>
      <c r="G450" s="11"/>
    </row>
    <row r="451" spans="1:7" x14ac:dyDescent="0.25">
      <c r="A451" s="11"/>
      <c r="B451" s="11"/>
      <c r="C451" s="11"/>
      <c r="D451" s="11"/>
      <c r="E451" s="11"/>
      <c r="F451" s="11"/>
      <c r="G451" s="11"/>
    </row>
    <row r="452" spans="1:7" x14ac:dyDescent="0.25">
      <c r="A452" s="11"/>
      <c r="B452" s="11"/>
      <c r="C452" s="11"/>
      <c r="D452" s="11"/>
      <c r="E452" s="11"/>
      <c r="F452" s="11"/>
      <c r="G452" s="11"/>
    </row>
    <row r="453" spans="1:7" x14ac:dyDescent="0.25">
      <c r="A453" s="11"/>
      <c r="B453" s="11"/>
      <c r="C453" s="11"/>
      <c r="D453" s="11"/>
      <c r="E453" s="11"/>
      <c r="F453" s="11"/>
      <c r="G453" s="11"/>
    </row>
    <row r="454" spans="1:7" x14ac:dyDescent="0.25">
      <c r="A454" s="11"/>
      <c r="B454" s="11"/>
      <c r="C454" s="11"/>
      <c r="D454" s="11"/>
      <c r="E454" s="11"/>
      <c r="F454" s="11"/>
      <c r="G454" s="11"/>
    </row>
    <row r="455" spans="1:7" x14ac:dyDescent="0.25">
      <c r="A455" s="11"/>
      <c r="B455" s="11"/>
      <c r="C455" s="11"/>
      <c r="D455" s="11"/>
      <c r="E455" s="11"/>
      <c r="F455" s="11"/>
      <c r="G455" s="11"/>
    </row>
    <row r="456" spans="1:7" x14ac:dyDescent="0.25">
      <c r="A456" s="11"/>
      <c r="B456" s="11"/>
      <c r="C456" s="11"/>
      <c r="D456" s="11"/>
      <c r="E456" s="11"/>
      <c r="F456" s="11"/>
      <c r="G456" s="11"/>
    </row>
    <row r="457" spans="1:7" x14ac:dyDescent="0.25">
      <c r="A457" s="11"/>
      <c r="B457" s="11"/>
      <c r="C457" s="11"/>
      <c r="D457" s="11"/>
      <c r="E457" s="11"/>
      <c r="F457" s="11"/>
      <c r="G457" s="11"/>
    </row>
    <row r="458" spans="1:7" x14ac:dyDescent="0.25">
      <c r="A458" s="11"/>
      <c r="B458" s="11"/>
      <c r="C458" s="11"/>
      <c r="D458" s="11"/>
      <c r="E458" s="11"/>
      <c r="F458" s="11"/>
      <c r="G458" s="11"/>
    </row>
    <row r="459" spans="1:7" x14ac:dyDescent="0.25">
      <c r="A459" s="11"/>
      <c r="B459" s="11"/>
      <c r="C459" s="11"/>
      <c r="D459" s="11"/>
      <c r="E459" s="11"/>
      <c r="F459" s="11"/>
      <c r="G459" s="11"/>
    </row>
    <row r="460" spans="1:7" x14ac:dyDescent="0.25">
      <c r="A460" s="11"/>
      <c r="B460" s="11"/>
      <c r="C460" s="11"/>
      <c r="D460" s="11"/>
      <c r="E460" s="11"/>
      <c r="F460" s="11"/>
      <c r="G460" s="11"/>
    </row>
    <row r="461" spans="1:7" x14ac:dyDescent="0.25">
      <c r="A461" s="11"/>
      <c r="B461" s="11"/>
      <c r="C461" s="11"/>
      <c r="D461" s="11"/>
      <c r="E461" s="11"/>
      <c r="F461" s="11"/>
      <c r="G461" s="11"/>
    </row>
    <row r="462" spans="1:7" x14ac:dyDescent="0.25">
      <c r="A462" s="11"/>
      <c r="B462" s="11"/>
      <c r="C462" s="11"/>
      <c r="D462" s="11"/>
      <c r="E462" s="11"/>
      <c r="F462" s="11"/>
      <c r="G462" s="11"/>
    </row>
    <row r="463" spans="1:7" x14ac:dyDescent="0.25">
      <c r="A463" s="11"/>
      <c r="B463" s="11"/>
      <c r="C463" s="11"/>
      <c r="D463" s="11"/>
      <c r="E463" s="11"/>
      <c r="F463" s="11"/>
      <c r="G463" s="11"/>
    </row>
    <row r="464" spans="1:7" x14ac:dyDescent="0.25">
      <c r="A464" s="11"/>
      <c r="B464" s="11"/>
      <c r="C464" s="11"/>
      <c r="D464" s="11"/>
      <c r="E464" s="11"/>
      <c r="F464" s="11"/>
      <c r="G464" s="11"/>
    </row>
    <row r="465" spans="1:7" x14ac:dyDescent="0.25">
      <c r="A465" s="11"/>
      <c r="B465" s="11"/>
      <c r="C465" s="11"/>
      <c r="D465" s="11"/>
      <c r="E465" s="11"/>
      <c r="F465" s="11"/>
      <c r="G465" s="11"/>
    </row>
    <row r="466" spans="1:7" x14ac:dyDescent="0.25">
      <c r="A466" s="11"/>
      <c r="B466" s="11"/>
      <c r="C466" s="11"/>
      <c r="D466" s="11"/>
      <c r="E466" s="11"/>
      <c r="F466" s="11"/>
      <c r="G466" s="11"/>
    </row>
    <row r="467" spans="1:7" x14ac:dyDescent="0.25">
      <c r="A467" s="11"/>
      <c r="B467" s="11"/>
      <c r="C467" s="11"/>
      <c r="D467" s="11"/>
      <c r="E467" s="11"/>
      <c r="F467" s="11"/>
      <c r="G467" s="11"/>
    </row>
    <row r="468" spans="1:7" x14ac:dyDescent="0.25">
      <c r="A468" s="11"/>
      <c r="B468" s="11"/>
      <c r="C468" s="11"/>
      <c r="D468" s="11"/>
      <c r="E468" s="11"/>
      <c r="F468" s="11"/>
      <c r="G468" s="11"/>
    </row>
    <row r="469" spans="1:7" x14ac:dyDescent="0.25">
      <c r="A469" s="11"/>
      <c r="B469" s="11"/>
      <c r="C469" s="11"/>
      <c r="D469" s="11"/>
      <c r="E469" s="11"/>
      <c r="F469" s="11"/>
      <c r="G469" s="11"/>
    </row>
    <row r="470" spans="1:7" x14ac:dyDescent="0.25">
      <c r="A470" s="11"/>
      <c r="B470" s="11"/>
      <c r="C470" s="11"/>
      <c r="D470" s="11"/>
      <c r="E470" s="11"/>
      <c r="F470" s="11"/>
      <c r="G470" s="11"/>
    </row>
    <row r="471" spans="1:7" x14ac:dyDescent="0.25">
      <c r="A471" s="11"/>
      <c r="B471" s="11"/>
      <c r="C471" s="11"/>
      <c r="D471" s="11"/>
      <c r="E471" s="11"/>
      <c r="F471" s="11"/>
      <c r="G471" s="11"/>
    </row>
    <row r="472" spans="1:7" x14ac:dyDescent="0.25">
      <c r="A472" s="11"/>
      <c r="B472" s="11"/>
      <c r="C472" s="11"/>
      <c r="D472" s="11"/>
      <c r="E472" s="11"/>
      <c r="F472" s="11"/>
      <c r="G472" s="11"/>
    </row>
    <row r="473" spans="1:7" x14ac:dyDescent="0.25">
      <c r="A473" s="11"/>
      <c r="B473" s="11"/>
      <c r="C473" s="11"/>
      <c r="D473" s="11"/>
      <c r="E473" s="11"/>
      <c r="F473" s="11"/>
      <c r="G473" s="11"/>
    </row>
    <row r="474" spans="1:7" x14ac:dyDescent="0.25">
      <c r="A474" s="11"/>
      <c r="B474" s="11"/>
      <c r="C474" s="11"/>
      <c r="D474" s="11"/>
      <c r="E474" s="11"/>
      <c r="F474" s="11"/>
      <c r="G474" s="11"/>
    </row>
    <row r="475" spans="1:7" x14ac:dyDescent="0.25">
      <c r="A475" s="11"/>
      <c r="B475" s="11"/>
      <c r="C475" s="11"/>
      <c r="D475" s="11"/>
      <c r="E475" s="11"/>
      <c r="F475" s="11"/>
      <c r="G475" s="11"/>
    </row>
    <row r="476" spans="1:7" x14ac:dyDescent="0.25">
      <c r="A476" s="11"/>
      <c r="B476" s="11"/>
      <c r="C476" s="11"/>
      <c r="D476" s="11"/>
      <c r="E476" s="11"/>
      <c r="F476" s="11"/>
      <c r="G476" s="11"/>
    </row>
    <row r="477" spans="1:7" x14ac:dyDescent="0.25">
      <c r="A477" s="11"/>
      <c r="B477" s="11"/>
      <c r="C477" s="11"/>
      <c r="D477" s="11"/>
      <c r="E477" s="11"/>
      <c r="F477" s="11"/>
      <c r="G477" s="11"/>
    </row>
    <row r="478" spans="1:7" x14ac:dyDescent="0.25">
      <c r="A478" s="11"/>
      <c r="B478" s="11"/>
      <c r="C478" s="11"/>
      <c r="D478" s="11"/>
      <c r="E478" s="11"/>
      <c r="F478" s="11"/>
      <c r="G478" s="11"/>
    </row>
    <row r="479" spans="1:7" x14ac:dyDescent="0.25">
      <c r="A479" s="11"/>
      <c r="B479" s="11"/>
      <c r="C479" s="11"/>
      <c r="D479" s="11"/>
      <c r="E479" s="11"/>
      <c r="F479" s="11"/>
      <c r="G479" s="11"/>
    </row>
    <row r="480" spans="1:7" x14ac:dyDescent="0.25">
      <c r="A480" s="11"/>
      <c r="B480" s="11"/>
      <c r="C480" s="11"/>
      <c r="D480" s="11"/>
      <c r="E480" s="11"/>
      <c r="F480" s="11"/>
      <c r="G480" s="11"/>
    </row>
    <row r="481" spans="1:7" x14ac:dyDescent="0.25">
      <c r="A481" s="11"/>
      <c r="B481" s="11"/>
      <c r="C481" s="11"/>
      <c r="D481" s="11"/>
      <c r="E481" s="11"/>
      <c r="F481" s="11"/>
      <c r="G481" s="11"/>
    </row>
    <row r="482" spans="1:7" x14ac:dyDescent="0.25">
      <c r="A482" s="11"/>
      <c r="B482" s="11"/>
      <c r="C482" s="11"/>
      <c r="D482" s="11"/>
      <c r="E482" s="11"/>
      <c r="F482" s="11"/>
      <c r="G482" s="11"/>
    </row>
    <row r="483" spans="1:7" x14ac:dyDescent="0.25">
      <c r="A483" s="11"/>
      <c r="B483" s="11"/>
      <c r="C483" s="11"/>
      <c r="D483" s="11"/>
      <c r="E483" s="11"/>
      <c r="F483" s="11"/>
      <c r="G483" s="11"/>
    </row>
    <row r="484" spans="1:7" x14ac:dyDescent="0.25">
      <c r="A484" s="11"/>
      <c r="B484" s="11"/>
      <c r="C484" s="11"/>
      <c r="D484" s="11"/>
      <c r="E484" s="11"/>
      <c r="F484" s="11"/>
      <c r="G484" s="11"/>
    </row>
    <row r="485" spans="1:7" x14ac:dyDescent="0.25">
      <c r="A485" s="11"/>
      <c r="B485" s="11"/>
      <c r="C485" s="11"/>
      <c r="D485" s="11"/>
      <c r="E485" s="11"/>
      <c r="F485" s="11"/>
      <c r="G485" s="11"/>
    </row>
    <row r="486" spans="1:7" x14ac:dyDescent="0.25">
      <c r="A486" s="11"/>
      <c r="B486" s="11"/>
      <c r="C486" s="11"/>
      <c r="D486" s="11"/>
      <c r="E486" s="11"/>
      <c r="F486" s="11"/>
      <c r="G486" s="11"/>
    </row>
    <row r="487" spans="1:7" x14ac:dyDescent="0.25">
      <c r="A487" s="11"/>
      <c r="B487" s="11"/>
      <c r="C487" s="11"/>
      <c r="D487" s="11"/>
      <c r="E487" s="11"/>
      <c r="F487" s="11"/>
      <c r="G487" s="11"/>
    </row>
    <row r="488" spans="1:7" x14ac:dyDescent="0.25">
      <c r="A488" s="11"/>
      <c r="B488" s="11"/>
      <c r="C488" s="11"/>
      <c r="D488" s="11"/>
      <c r="E488" s="11"/>
      <c r="F488" s="11"/>
      <c r="G488" s="11"/>
    </row>
    <row r="489" spans="1:7" x14ac:dyDescent="0.25">
      <c r="A489" s="11"/>
      <c r="B489" s="11"/>
      <c r="C489" s="11"/>
      <c r="D489" s="11"/>
      <c r="E489" s="11"/>
      <c r="F489" s="11"/>
      <c r="G489" s="11"/>
    </row>
    <row r="490" spans="1:7" x14ac:dyDescent="0.25">
      <c r="A490" s="11"/>
      <c r="B490" s="11"/>
      <c r="C490" s="11"/>
      <c r="D490" s="11"/>
      <c r="E490" s="11"/>
      <c r="F490" s="11"/>
      <c r="G490" s="11"/>
    </row>
    <row r="491" spans="1:7" x14ac:dyDescent="0.25">
      <c r="A491" s="11"/>
      <c r="B491" s="11"/>
      <c r="C491" s="11"/>
      <c r="D491" s="11"/>
      <c r="E491" s="11"/>
      <c r="F491" s="11"/>
      <c r="G491" s="11"/>
    </row>
    <row r="492" spans="1:7" x14ac:dyDescent="0.25">
      <c r="A492" s="11"/>
      <c r="B492" s="11"/>
      <c r="C492" s="11"/>
      <c r="D492" s="11"/>
      <c r="E492" s="11"/>
      <c r="F492" s="11"/>
      <c r="G492" s="11"/>
    </row>
    <row r="493" spans="1:7" x14ac:dyDescent="0.25">
      <c r="A493" s="11"/>
      <c r="B493" s="11"/>
      <c r="C493" s="11"/>
      <c r="D493" s="11"/>
      <c r="E493" s="11"/>
      <c r="F493" s="11"/>
      <c r="G493" s="11"/>
    </row>
    <row r="494" spans="1:7" x14ac:dyDescent="0.25">
      <c r="A494" s="11"/>
      <c r="B494" s="11"/>
      <c r="C494" s="11"/>
      <c r="D494" s="11"/>
      <c r="E494" s="11"/>
      <c r="F494" s="11"/>
      <c r="G494" s="11"/>
    </row>
    <row r="495" spans="1:7" x14ac:dyDescent="0.25">
      <c r="A495" s="11"/>
      <c r="B495" s="11"/>
      <c r="C495" s="11"/>
      <c r="D495" s="11"/>
      <c r="E495" s="11"/>
      <c r="F495" s="11"/>
      <c r="G495" s="11"/>
    </row>
    <row r="496" spans="1:7" x14ac:dyDescent="0.25">
      <c r="A496" s="11"/>
      <c r="B496" s="11"/>
      <c r="C496" s="11"/>
      <c r="D496" s="11"/>
      <c r="E496" s="11"/>
      <c r="F496" s="11"/>
      <c r="G496" s="11"/>
    </row>
    <row r="497" spans="1:7" x14ac:dyDescent="0.25">
      <c r="A497" s="11"/>
      <c r="B497" s="11"/>
      <c r="C497" s="11"/>
      <c r="D497" s="11"/>
      <c r="E497" s="11"/>
      <c r="F497" s="11"/>
      <c r="G497" s="11"/>
    </row>
    <row r="498" spans="1:7" x14ac:dyDescent="0.25">
      <c r="A498" s="11"/>
      <c r="B498" s="11"/>
      <c r="C498" s="11"/>
      <c r="D498" s="11"/>
      <c r="E498" s="11"/>
      <c r="F498" s="11"/>
      <c r="G498" s="11"/>
    </row>
    <row r="499" spans="1:7" x14ac:dyDescent="0.25">
      <c r="A499" s="11"/>
      <c r="B499" s="11"/>
      <c r="C499" s="11"/>
      <c r="D499" s="11"/>
      <c r="E499" s="11"/>
      <c r="F499" s="11"/>
      <c r="G499" s="11"/>
    </row>
    <row r="500" spans="1:7" x14ac:dyDescent="0.25">
      <c r="A500" s="11"/>
      <c r="B500" s="11"/>
      <c r="C500" s="11"/>
      <c r="D500" s="11"/>
      <c r="E500" s="11"/>
      <c r="F500" s="11"/>
      <c r="G500" s="11"/>
    </row>
    <row r="501" spans="1:7" x14ac:dyDescent="0.25">
      <c r="A501" s="11"/>
      <c r="B501" s="11"/>
      <c r="C501" s="11"/>
      <c r="D501" s="11"/>
      <c r="E501" s="11"/>
      <c r="F501" s="11"/>
      <c r="G501" s="11"/>
    </row>
    <row r="502" spans="1:7" x14ac:dyDescent="0.25">
      <c r="A502" s="11"/>
      <c r="B502" s="11"/>
      <c r="C502" s="11"/>
      <c r="D502" s="11"/>
      <c r="E502" s="11"/>
      <c r="F502" s="11"/>
      <c r="G502" s="11"/>
    </row>
    <row r="503" spans="1:7" x14ac:dyDescent="0.25">
      <c r="A503" s="11"/>
      <c r="B503" s="11"/>
      <c r="C503" s="11"/>
      <c r="D503" s="11"/>
      <c r="E503" s="11"/>
      <c r="F503" s="11"/>
      <c r="G503" s="11"/>
    </row>
    <row r="504" spans="1:7" x14ac:dyDescent="0.25">
      <c r="A504" s="11"/>
      <c r="B504" s="11"/>
      <c r="C504" s="11"/>
      <c r="D504" s="11"/>
      <c r="E504" s="11"/>
      <c r="F504" s="11"/>
      <c r="G504" s="11"/>
    </row>
    <row r="505" spans="1:7" x14ac:dyDescent="0.25">
      <c r="A505" s="11"/>
      <c r="B505" s="11"/>
      <c r="C505" s="11"/>
      <c r="D505" s="11"/>
      <c r="E505" s="11"/>
      <c r="F505" s="11"/>
      <c r="G505" s="11"/>
    </row>
    <row r="506" spans="1:7" x14ac:dyDescent="0.25">
      <c r="A506" s="11"/>
      <c r="B506" s="11"/>
      <c r="C506" s="11"/>
      <c r="D506" s="11"/>
      <c r="E506" s="11"/>
      <c r="F506" s="11"/>
      <c r="G506" s="11"/>
    </row>
    <row r="507" spans="1:7" x14ac:dyDescent="0.25">
      <c r="A507" s="11"/>
      <c r="B507" s="11"/>
      <c r="C507" s="11"/>
      <c r="D507" s="11"/>
      <c r="E507" s="11"/>
      <c r="F507" s="11"/>
      <c r="G507" s="11"/>
    </row>
    <row r="508" spans="1:7" x14ac:dyDescent="0.25">
      <c r="A508" s="11"/>
      <c r="B508" s="11"/>
      <c r="C508" s="11"/>
      <c r="D508" s="11"/>
      <c r="E508" s="11"/>
      <c r="F508" s="11"/>
      <c r="G508" s="11"/>
    </row>
    <row r="509" spans="1:7" x14ac:dyDescent="0.25">
      <c r="A509" s="11"/>
      <c r="B509" s="11"/>
      <c r="C509" s="11"/>
      <c r="D509" s="11"/>
      <c r="E509" s="11"/>
      <c r="F509" s="11"/>
      <c r="G509" s="11"/>
    </row>
    <row r="510" spans="1:7" x14ac:dyDescent="0.25">
      <c r="A510" s="11"/>
      <c r="B510" s="11"/>
      <c r="C510" s="11"/>
      <c r="D510" s="11"/>
      <c r="E510" s="11"/>
      <c r="F510" s="11"/>
      <c r="G510" s="11"/>
    </row>
    <row r="511" spans="1:7" x14ac:dyDescent="0.25">
      <c r="A511" s="11"/>
      <c r="B511" s="11"/>
      <c r="C511" s="11"/>
      <c r="D511" s="11"/>
      <c r="E511" s="11"/>
      <c r="F511" s="11"/>
      <c r="G511" s="11"/>
    </row>
    <row r="512" spans="1:7" x14ac:dyDescent="0.25">
      <c r="A512" s="11"/>
      <c r="B512" s="11"/>
      <c r="C512" s="11"/>
      <c r="D512" s="11"/>
      <c r="E512" s="11"/>
      <c r="F512" s="11"/>
      <c r="G512" s="11"/>
    </row>
    <row r="513" spans="1:7" x14ac:dyDescent="0.25">
      <c r="A513" s="11"/>
      <c r="B513" s="11"/>
      <c r="C513" s="11"/>
      <c r="D513" s="11"/>
      <c r="E513" s="11"/>
      <c r="F513" s="11"/>
      <c r="G513" s="11"/>
    </row>
    <row r="514" spans="1:7" x14ac:dyDescent="0.25">
      <c r="A514" s="11"/>
      <c r="B514" s="11"/>
      <c r="C514" s="11"/>
      <c r="D514" s="11"/>
      <c r="E514" s="11"/>
      <c r="F514" s="11"/>
      <c r="G514" s="11"/>
    </row>
    <row r="515" spans="1:7" x14ac:dyDescent="0.25">
      <c r="A515" s="11"/>
      <c r="B515" s="11"/>
      <c r="C515" s="11"/>
      <c r="D515" s="11"/>
      <c r="E515" s="11"/>
      <c r="F515" s="11"/>
      <c r="G515" s="11"/>
    </row>
    <row r="516" spans="1:7" x14ac:dyDescent="0.25">
      <c r="A516" s="11"/>
      <c r="B516" s="11"/>
      <c r="C516" s="11"/>
      <c r="D516" s="11"/>
      <c r="E516" s="11"/>
      <c r="F516" s="11"/>
      <c r="G516" s="11"/>
    </row>
    <row r="517" spans="1:7" x14ac:dyDescent="0.25">
      <c r="A517" s="11"/>
      <c r="B517" s="11"/>
      <c r="C517" s="11"/>
      <c r="D517" s="11"/>
      <c r="E517" s="11"/>
      <c r="F517" s="11"/>
      <c r="G517" s="11"/>
    </row>
    <row r="518" spans="1:7" x14ac:dyDescent="0.25">
      <c r="A518" s="11"/>
      <c r="B518" s="11"/>
      <c r="C518" s="11"/>
      <c r="D518" s="11"/>
      <c r="E518" s="11"/>
      <c r="F518" s="11"/>
      <c r="G518" s="11"/>
    </row>
    <row r="519" spans="1:7" x14ac:dyDescent="0.25">
      <c r="A519" s="11"/>
      <c r="B519" s="11"/>
      <c r="C519" s="11"/>
      <c r="D519" s="11"/>
      <c r="E519" s="11"/>
      <c r="F519" s="11"/>
      <c r="G519" s="11"/>
    </row>
    <row r="520" spans="1:7" x14ac:dyDescent="0.25">
      <c r="A520" s="11"/>
      <c r="B520" s="11"/>
      <c r="C520" s="11"/>
      <c r="D520" s="11"/>
      <c r="E520" s="11"/>
      <c r="F520" s="11"/>
      <c r="G520" s="11"/>
    </row>
    <row r="521" spans="1:7" x14ac:dyDescent="0.25">
      <c r="A521" s="11"/>
      <c r="B521" s="11"/>
      <c r="C521" s="11"/>
      <c r="D521" s="11"/>
      <c r="E521" s="11"/>
      <c r="F521" s="11"/>
      <c r="G521" s="11"/>
    </row>
    <row r="522" spans="1:7" x14ac:dyDescent="0.25">
      <c r="A522" s="11"/>
      <c r="B522" s="11"/>
      <c r="C522" s="11"/>
      <c r="D522" s="11"/>
      <c r="E522" s="11"/>
      <c r="F522" s="11"/>
      <c r="G522" s="11"/>
    </row>
    <row r="523" spans="1:7" x14ac:dyDescent="0.25">
      <c r="A523" s="11"/>
      <c r="B523" s="11"/>
      <c r="C523" s="11"/>
      <c r="D523" s="11"/>
      <c r="E523" s="11"/>
      <c r="F523" s="11"/>
      <c r="G523" s="11"/>
    </row>
    <row r="524" spans="1:7" x14ac:dyDescent="0.25">
      <c r="A524" s="11"/>
      <c r="B524" s="11"/>
      <c r="C524" s="11"/>
      <c r="D524" s="11"/>
      <c r="E524" s="11"/>
      <c r="F524" s="11"/>
      <c r="G524" s="11"/>
    </row>
    <row r="525" spans="1:7" x14ac:dyDescent="0.25">
      <c r="A525" s="11"/>
      <c r="B525" s="11"/>
      <c r="C525" s="11"/>
      <c r="D525" s="11"/>
      <c r="E525" s="11"/>
      <c r="F525" s="11"/>
      <c r="G525" s="11"/>
    </row>
    <row r="526" spans="1:7" x14ac:dyDescent="0.25">
      <c r="A526" s="11"/>
      <c r="B526" s="11"/>
      <c r="C526" s="11"/>
      <c r="D526" s="11"/>
      <c r="E526" s="11"/>
      <c r="F526" s="11"/>
      <c r="G526" s="11"/>
    </row>
    <row r="527" spans="1:7" x14ac:dyDescent="0.25">
      <c r="A527" s="11"/>
      <c r="B527" s="11"/>
      <c r="C527" s="11"/>
      <c r="D527" s="11"/>
      <c r="E527" s="11"/>
      <c r="F527" s="11"/>
      <c r="G527" s="11"/>
    </row>
    <row r="528" spans="1:7" x14ac:dyDescent="0.25">
      <c r="A528" s="11"/>
      <c r="B528" s="11"/>
      <c r="C528" s="11"/>
      <c r="D528" s="11"/>
      <c r="E528" s="11"/>
      <c r="F528" s="11"/>
      <c r="G528" s="11"/>
    </row>
    <row r="529" spans="1:7" x14ac:dyDescent="0.25">
      <c r="A529" s="11"/>
      <c r="B529" s="11"/>
      <c r="C529" s="11"/>
      <c r="D529" s="11"/>
      <c r="E529" s="11"/>
      <c r="F529" s="11"/>
      <c r="G529" s="11"/>
    </row>
    <row r="530" spans="1:7" x14ac:dyDescent="0.25">
      <c r="A530" s="11"/>
      <c r="B530" s="11"/>
      <c r="C530" s="11"/>
      <c r="D530" s="11"/>
      <c r="E530" s="11"/>
      <c r="F530" s="11"/>
      <c r="G530" s="11"/>
    </row>
    <row r="531" spans="1:7" x14ac:dyDescent="0.25">
      <c r="A531" s="11"/>
      <c r="B531" s="11"/>
      <c r="C531" s="11"/>
      <c r="D531" s="11"/>
      <c r="E531" s="11"/>
      <c r="F531" s="11"/>
      <c r="G531" s="11"/>
    </row>
    <row r="532" spans="1:7" x14ac:dyDescent="0.25">
      <c r="A532" s="11"/>
      <c r="B532" s="11"/>
      <c r="C532" s="11"/>
      <c r="D532" s="11"/>
      <c r="E532" s="11"/>
      <c r="F532" s="11"/>
      <c r="G532" s="11"/>
    </row>
    <row r="533" spans="1:7" x14ac:dyDescent="0.25">
      <c r="A533" s="11"/>
      <c r="B533" s="11"/>
      <c r="C533" s="11"/>
      <c r="D533" s="11"/>
      <c r="E533" s="11"/>
      <c r="F533" s="11"/>
      <c r="G533" s="11"/>
    </row>
    <row r="534" spans="1:7" x14ac:dyDescent="0.25">
      <c r="A534" s="11"/>
      <c r="B534" s="11"/>
      <c r="C534" s="11"/>
      <c r="D534" s="11"/>
      <c r="E534" s="11"/>
      <c r="F534" s="11"/>
      <c r="G534" s="11"/>
    </row>
    <row r="535" spans="1:7" x14ac:dyDescent="0.25">
      <c r="A535" s="11"/>
      <c r="B535" s="11"/>
      <c r="C535" s="11"/>
      <c r="D535" s="11"/>
      <c r="E535" s="11"/>
      <c r="F535" s="11"/>
      <c r="G535" s="11"/>
    </row>
    <row r="536" spans="1:7" x14ac:dyDescent="0.25">
      <c r="A536" s="11"/>
      <c r="B536" s="11"/>
      <c r="C536" s="11"/>
      <c r="D536" s="11"/>
      <c r="E536" s="11"/>
      <c r="F536" s="11"/>
      <c r="G536" s="11"/>
    </row>
    <row r="537" spans="1:7" x14ac:dyDescent="0.25">
      <c r="A537" s="11"/>
      <c r="B537" s="11"/>
      <c r="C537" s="11"/>
      <c r="D537" s="11"/>
      <c r="E537" s="11"/>
      <c r="F537" s="11"/>
      <c r="G537" s="11"/>
    </row>
    <row r="538" spans="1:7" x14ac:dyDescent="0.25">
      <c r="A538" s="11"/>
      <c r="B538" s="11"/>
      <c r="C538" s="11"/>
      <c r="D538" s="11"/>
      <c r="E538" s="11"/>
      <c r="F538" s="11"/>
      <c r="G538" s="11"/>
    </row>
    <row r="539" spans="1:7" x14ac:dyDescent="0.25">
      <c r="A539" s="11"/>
      <c r="B539" s="11"/>
      <c r="C539" s="11"/>
      <c r="D539" s="11"/>
      <c r="E539" s="11"/>
      <c r="F539" s="11"/>
      <c r="G539" s="11"/>
    </row>
    <row r="540" spans="1:7" x14ac:dyDescent="0.25">
      <c r="A540" s="11"/>
      <c r="B540" s="11"/>
      <c r="C540" s="11"/>
      <c r="D540" s="11"/>
      <c r="E540" s="11"/>
      <c r="F540" s="11"/>
      <c r="G540" s="11"/>
    </row>
    <row r="541" spans="1:7" x14ac:dyDescent="0.25">
      <c r="A541" s="11"/>
      <c r="B541" s="11"/>
      <c r="C541" s="11"/>
      <c r="D541" s="11"/>
      <c r="E541" s="11"/>
      <c r="F541" s="11"/>
      <c r="G541" s="11"/>
    </row>
    <row r="542" spans="1:7" x14ac:dyDescent="0.25">
      <c r="A542" s="11"/>
      <c r="B542" s="11"/>
      <c r="C542" s="11"/>
      <c r="D542" s="11"/>
      <c r="E542" s="11"/>
      <c r="F542" s="11"/>
      <c r="G542" s="11"/>
    </row>
    <row r="543" spans="1:7" x14ac:dyDescent="0.25">
      <c r="A543" s="11"/>
      <c r="B543" s="11"/>
      <c r="C543" s="11"/>
      <c r="D543" s="11"/>
      <c r="E543" s="11"/>
      <c r="F543" s="11"/>
      <c r="G543" s="11"/>
    </row>
    <row r="544" spans="1:7" x14ac:dyDescent="0.25">
      <c r="A544" s="11"/>
      <c r="B544" s="11"/>
      <c r="C544" s="11"/>
      <c r="D544" s="11"/>
      <c r="E544" s="11"/>
      <c r="F544" s="11"/>
      <c r="G544" s="11"/>
    </row>
  </sheetData>
  <mergeCells count="484">
    <mergeCell ref="A319:D319"/>
    <mergeCell ref="A320:D320"/>
    <mergeCell ref="A321:D321"/>
    <mergeCell ref="A322:D322"/>
    <mergeCell ref="A323:D323"/>
    <mergeCell ref="F313:G313"/>
    <mergeCell ref="F314:G314"/>
    <mergeCell ref="F315:G315"/>
    <mergeCell ref="F316:G316"/>
    <mergeCell ref="F317:G317"/>
    <mergeCell ref="F318:G318"/>
    <mergeCell ref="F319:G319"/>
    <mergeCell ref="F320:G320"/>
    <mergeCell ref="F321:G321"/>
    <mergeCell ref="F322:G322"/>
    <mergeCell ref="F323:G323"/>
    <mergeCell ref="A312:D312"/>
    <mergeCell ref="F312:G312"/>
    <mergeCell ref="A302:D302"/>
    <mergeCell ref="A313:D313"/>
    <mergeCell ref="A314:D314"/>
    <mergeCell ref="A315:D315"/>
    <mergeCell ref="A316:D316"/>
    <mergeCell ref="A317:D317"/>
    <mergeCell ref="A318:D318"/>
    <mergeCell ref="A311:D311"/>
    <mergeCell ref="F310:G310"/>
    <mergeCell ref="A308:D308"/>
    <mergeCell ref="F307:G307"/>
    <mergeCell ref="A309:D309"/>
    <mergeCell ref="F308:G308"/>
    <mergeCell ref="A310:D310"/>
    <mergeCell ref="F309:G309"/>
    <mergeCell ref="A305:D305"/>
    <mergeCell ref="F304:G304"/>
    <mergeCell ref="A306:D306"/>
    <mergeCell ref="F305:G305"/>
    <mergeCell ref="A307:D307"/>
    <mergeCell ref="F306:G306"/>
    <mergeCell ref="F311:G311"/>
    <mergeCell ref="A11:D11"/>
    <mergeCell ref="F11:G11"/>
    <mergeCell ref="A12:D12"/>
    <mergeCell ref="F12:G12"/>
    <mergeCell ref="A13:D13"/>
    <mergeCell ref="F13:G13"/>
    <mergeCell ref="A1:G3"/>
    <mergeCell ref="A5:G5"/>
    <mergeCell ref="A6:G7"/>
    <mergeCell ref="A9:D9"/>
    <mergeCell ref="A10:D10"/>
    <mergeCell ref="F10:G10"/>
    <mergeCell ref="F9:G9"/>
    <mergeCell ref="A16:D16"/>
    <mergeCell ref="F16:G16"/>
    <mergeCell ref="A17:D17"/>
    <mergeCell ref="F17:G17"/>
    <mergeCell ref="A14:D14"/>
    <mergeCell ref="F14:G14"/>
    <mergeCell ref="A15:D15"/>
    <mergeCell ref="F15:G15"/>
    <mergeCell ref="A21:D21"/>
    <mergeCell ref="F21:G21"/>
    <mergeCell ref="A22:D22"/>
    <mergeCell ref="A23:D23"/>
    <mergeCell ref="A18:D18"/>
    <mergeCell ref="F18:G18"/>
    <mergeCell ref="A19:D19"/>
    <mergeCell ref="F19:G19"/>
    <mergeCell ref="A20:D20"/>
    <mergeCell ref="F20:G20"/>
    <mergeCell ref="A28:D28"/>
    <mergeCell ref="F28:G28"/>
    <mergeCell ref="A29:D29"/>
    <mergeCell ref="F29:G29"/>
    <mergeCell ref="A30:D30"/>
    <mergeCell ref="F30:G30"/>
    <mergeCell ref="A24:G25"/>
    <mergeCell ref="A27:D27"/>
    <mergeCell ref="F27:G27"/>
    <mergeCell ref="A34:D34"/>
    <mergeCell ref="F34:G34"/>
    <mergeCell ref="A35:D35"/>
    <mergeCell ref="F35:G35"/>
    <mergeCell ref="A36:D36"/>
    <mergeCell ref="F36:G36"/>
    <mergeCell ref="A31:D31"/>
    <mergeCell ref="F31:G31"/>
    <mergeCell ref="A32:D32"/>
    <mergeCell ref="F32:G32"/>
    <mergeCell ref="A33:D33"/>
    <mergeCell ref="F33:G33"/>
    <mergeCell ref="A46:D46"/>
    <mergeCell ref="F46:G46"/>
    <mergeCell ref="A47:D47"/>
    <mergeCell ref="F47:G47"/>
    <mergeCell ref="A48:D48"/>
    <mergeCell ref="F48:G48"/>
    <mergeCell ref="A37:D37"/>
    <mergeCell ref="F37:G37"/>
    <mergeCell ref="A39:D39"/>
    <mergeCell ref="F39:G39"/>
    <mergeCell ref="A42:G43"/>
    <mergeCell ref="A45:D45"/>
    <mergeCell ref="F45:G45"/>
    <mergeCell ref="A38:D38"/>
    <mergeCell ref="F38:G38"/>
    <mergeCell ref="A52:D52"/>
    <mergeCell ref="F52:G52"/>
    <mergeCell ref="A53:D53"/>
    <mergeCell ref="F53:G53"/>
    <mergeCell ref="A54:D54"/>
    <mergeCell ref="F54:G54"/>
    <mergeCell ref="A49:D49"/>
    <mergeCell ref="F49:G49"/>
    <mergeCell ref="A50:D50"/>
    <mergeCell ref="F50:G50"/>
    <mergeCell ref="A51:D51"/>
    <mergeCell ref="F51:G51"/>
    <mergeCell ref="A64:D64"/>
    <mergeCell ref="F64:G64"/>
    <mergeCell ref="A65:D65"/>
    <mergeCell ref="F65:G65"/>
    <mergeCell ref="A66:D66"/>
    <mergeCell ref="F66:G66"/>
    <mergeCell ref="A55:D55"/>
    <mergeCell ref="F55:G55"/>
    <mergeCell ref="A57:D57"/>
    <mergeCell ref="F57:G57"/>
    <mergeCell ref="A60:G61"/>
    <mergeCell ref="A63:D63"/>
    <mergeCell ref="F63:G63"/>
    <mergeCell ref="A56:D56"/>
    <mergeCell ref="F56:G56"/>
    <mergeCell ref="A70:D70"/>
    <mergeCell ref="F70:G70"/>
    <mergeCell ref="A71:D71"/>
    <mergeCell ref="F71:G71"/>
    <mergeCell ref="A72:D72"/>
    <mergeCell ref="F72:G72"/>
    <mergeCell ref="A67:D67"/>
    <mergeCell ref="F67:G67"/>
    <mergeCell ref="A68:D68"/>
    <mergeCell ref="F68:G68"/>
    <mergeCell ref="A69:D69"/>
    <mergeCell ref="F69:G69"/>
    <mergeCell ref="A82:D82"/>
    <mergeCell ref="F82:G82"/>
    <mergeCell ref="A83:D83"/>
    <mergeCell ref="F83:G83"/>
    <mergeCell ref="A84:D84"/>
    <mergeCell ref="F84:G84"/>
    <mergeCell ref="A73:D73"/>
    <mergeCell ref="F73:G73"/>
    <mergeCell ref="A75:D75"/>
    <mergeCell ref="F75:G75"/>
    <mergeCell ref="A78:G79"/>
    <mergeCell ref="A81:D81"/>
    <mergeCell ref="F81:G81"/>
    <mergeCell ref="A74:D74"/>
    <mergeCell ref="F74:G74"/>
    <mergeCell ref="A88:D88"/>
    <mergeCell ref="F88:G88"/>
    <mergeCell ref="A89:D89"/>
    <mergeCell ref="F89:G89"/>
    <mergeCell ref="A90:D90"/>
    <mergeCell ref="F90:G90"/>
    <mergeCell ref="A85:D85"/>
    <mergeCell ref="F85:G85"/>
    <mergeCell ref="A86:D86"/>
    <mergeCell ref="F86:G86"/>
    <mergeCell ref="A87:D87"/>
    <mergeCell ref="F87:G87"/>
    <mergeCell ref="A100:D100"/>
    <mergeCell ref="F100:G100"/>
    <mergeCell ref="A101:D101"/>
    <mergeCell ref="F101:G101"/>
    <mergeCell ref="A102:D102"/>
    <mergeCell ref="F102:G102"/>
    <mergeCell ref="A91:D91"/>
    <mergeCell ref="F91:G91"/>
    <mergeCell ref="A93:D93"/>
    <mergeCell ref="F93:G93"/>
    <mergeCell ref="A96:G97"/>
    <mergeCell ref="A99:D99"/>
    <mergeCell ref="F99:G99"/>
    <mergeCell ref="A92:D92"/>
    <mergeCell ref="F92:G92"/>
    <mergeCell ref="A106:D106"/>
    <mergeCell ref="F106:G106"/>
    <mergeCell ref="A107:D107"/>
    <mergeCell ref="F107:G107"/>
    <mergeCell ref="A108:D108"/>
    <mergeCell ref="F108:G108"/>
    <mergeCell ref="A103:D103"/>
    <mergeCell ref="F103:G103"/>
    <mergeCell ref="A104:D104"/>
    <mergeCell ref="F104:G104"/>
    <mergeCell ref="A105:D105"/>
    <mergeCell ref="F105:G105"/>
    <mergeCell ref="A118:D118"/>
    <mergeCell ref="F118:G118"/>
    <mergeCell ref="A119:D119"/>
    <mergeCell ref="F119:G119"/>
    <mergeCell ref="A120:D120"/>
    <mergeCell ref="F120:G120"/>
    <mergeCell ref="A109:D109"/>
    <mergeCell ref="F109:G109"/>
    <mergeCell ref="A111:D111"/>
    <mergeCell ref="F111:G111"/>
    <mergeCell ref="A114:G115"/>
    <mergeCell ref="A117:D117"/>
    <mergeCell ref="F117:G117"/>
    <mergeCell ref="A110:D110"/>
    <mergeCell ref="F110:G110"/>
    <mergeCell ref="A124:D124"/>
    <mergeCell ref="F124:G124"/>
    <mergeCell ref="A125:D125"/>
    <mergeCell ref="F125:G125"/>
    <mergeCell ref="A126:D126"/>
    <mergeCell ref="F126:G126"/>
    <mergeCell ref="A121:D121"/>
    <mergeCell ref="F121:G121"/>
    <mergeCell ref="A122:D122"/>
    <mergeCell ref="F122:G122"/>
    <mergeCell ref="A123:D123"/>
    <mergeCell ref="F123:G123"/>
    <mergeCell ref="A136:D136"/>
    <mergeCell ref="F136:G136"/>
    <mergeCell ref="A137:D137"/>
    <mergeCell ref="F137:G137"/>
    <mergeCell ref="A138:D138"/>
    <mergeCell ref="F138:G138"/>
    <mergeCell ref="A127:D127"/>
    <mergeCell ref="F127:G127"/>
    <mergeCell ref="A129:D129"/>
    <mergeCell ref="F129:G129"/>
    <mergeCell ref="A132:G133"/>
    <mergeCell ref="A135:D135"/>
    <mergeCell ref="F135:G135"/>
    <mergeCell ref="A128:D128"/>
    <mergeCell ref="F128:G128"/>
    <mergeCell ref="A142:D142"/>
    <mergeCell ref="F142:G142"/>
    <mergeCell ref="A143:D143"/>
    <mergeCell ref="F143:G143"/>
    <mergeCell ref="A144:D144"/>
    <mergeCell ref="F144:G144"/>
    <mergeCell ref="A139:D139"/>
    <mergeCell ref="F139:G139"/>
    <mergeCell ref="A140:D140"/>
    <mergeCell ref="F140:G140"/>
    <mergeCell ref="A141:D141"/>
    <mergeCell ref="F141:G141"/>
    <mergeCell ref="A155:D155"/>
    <mergeCell ref="F155:G155"/>
    <mergeCell ref="A156:D156"/>
    <mergeCell ref="F156:G156"/>
    <mergeCell ref="A157:D157"/>
    <mergeCell ref="F157:G157"/>
    <mergeCell ref="A145:D145"/>
    <mergeCell ref="F145:G145"/>
    <mergeCell ref="A147:D147"/>
    <mergeCell ref="F147:G147"/>
    <mergeCell ref="A151:G152"/>
    <mergeCell ref="A154:D154"/>
    <mergeCell ref="F154:G154"/>
    <mergeCell ref="A146:D146"/>
    <mergeCell ref="F146:G146"/>
    <mergeCell ref="A161:D161"/>
    <mergeCell ref="F161:G161"/>
    <mergeCell ref="A162:D162"/>
    <mergeCell ref="F162:G162"/>
    <mergeCell ref="A163:D163"/>
    <mergeCell ref="F163:G163"/>
    <mergeCell ref="A158:D158"/>
    <mergeCell ref="F158:G158"/>
    <mergeCell ref="A159:D159"/>
    <mergeCell ref="F159:G159"/>
    <mergeCell ref="A160:D160"/>
    <mergeCell ref="F160:G160"/>
    <mergeCell ref="A173:D173"/>
    <mergeCell ref="F173:G173"/>
    <mergeCell ref="A174:D174"/>
    <mergeCell ref="F174:G174"/>
    <mergeCell ref="A175:D175"/>
    <mergeCell ref="F175:G175"/>
    <mergeCell ref="A164:D164"/>
    <mergeCell ref="F164:G164"/>
    <mergeCell ref="A166:D166"/>
    <mergeCell ref="F166:G166"/>
    <mergeCell ref="A169:G170"/>
    <mergeCell ref="A172:D172"/>
    <mergeCell ref="F172:G172"/>
    <mergeCell ref="A165:D165"/>
    <mergeCell ref="F165:G165"/>
    <mergeCell ref="A179:D179"/>
    <mergeCell ref="F179:G179"/>
    <mergeCell ref="A180:D180"/>
    <mergeCell ref="F180:G180"/>
    <mergeCell ref="A181:D181"/>
    <mergeCell ref="F181:G181"/>
    <mergeCell ref="A176:D176"/>
    <mergeCell ref="F176:G176"/>
    <mergeCell ref="A177:D177"/>
    <mergeCell ref="F177:G177"/>
    <mergeCell ref="A178:D178"/>
    <mergeCell ref="F178:G178"/>
    <mergeCell ref="A191:D191"/>
    <mergeCell ref="F191:G191"/>
    <mergeCell ref="A192:D192"/>
    <mergeCell ref="F192:G192"/>
    <mergeCell ref="A193:D193"/>
    <mergeCell ref="F193:G193"/>
    <mergeCell ref="A182:D182"/>
    <mergeCell ref="F182:G182"/>
    <mergeCell ref="A184:D184"/>
    <mergeCell ref="F184:G184"/>
    <mergeCell ref="A187:G188"/>
    <mergeCell ref="A190:D190"/>
    <mergeCell ref="F190:G190"/>
    <mergeCell ref="A183:D183"/>
    <mergeCell ref="F183:G183"/>
    <mergeCell ref="A197:D197"/>
    <mergeCell ref="F197:G197"/>
    <mergeCell ref="A198:D198"/>
    <mergeCell ref="F198:G198"/>
    <mergeCell ref="A199:D199"/>
    <mergeCell ref="F200:G200"/>
    <mergeCell ref="A194:D194"/>
    <mergeCell ref="F194:G194"/>
    <mergeCell ref="A195:D195"/>
    <mergeCell ref="F195:G195"/>
    <mergeCell ref="A196:D196"/>
    <mergeCell ref="F196:G196"/>
    <mergeCell ref="F199:G199"/>
    <mergeCell ref="A209:D209"/>
    <mergeCell ref="F209:G209"/>
    <mergeCell ref="A210:D210"/>
    <mergeCell ref="F210:G210"/>
    <mergeCell ref="A211:D211"/>
    <mergeCell ref="F211:G211"/>
    <mergeCell ref="A200:D200"/>
    <mergeCell ref="A202:D202"/>
    <mergeCell ref="F202:G202"/>
    <mergeCell ref="A205:G206"/>
    <mergeCell ref="A208:D208"/>
    <mergeCell ref="F208:G208"/>
    <mergeCell ref="A201:D201"/>
    <mergeCell ref="F201:G201"/>
    <mergeCell ref="A215:D215"/>
    <mergeCell ref="F215:G215"/>
    <mergeCell ref="A216:D216"/>
    <mergeCell ref="F216:G216"/>
    <mergeCell ref="A217:D217"/>
    <mergeCell ref="F217:G217"/>
    <mergeCell ref="A212:D212"/>
    <mergeCell ref="F212:G212"/>
    <mergeCell ref="A213:D213"/>
    <mergeCell ref="F213:G213"/>
    <mergeCell ref="A214:D214"/>
    <mergeCell ref="F214:G214"/>
    <mergeCell ref="A218:D218"/>
    <mergeCell ref="F218:G218"/>
    <mergeCell ref="A220:D220"/>
    <mergeCell ref="F220:G220"/>
    <mergeCell ref="A223:G224"/>
    <mergeCell ref="A226:D226"/>
    <mergeCell ref="F226:G226"/>
    <mergeCell ref="A219:D219"/>
    <mergeCell ref="F219:G219"/>
    <mergeCell ref="A230:D230"/>
    <mergeCell ref="F230:G230"/>
    <mergeCell ref="A231:D231"/>
    <mergeCell ref="F231:G231"/>
    <mergeCell ref="A232:D232"/>
    <mergeCell ref="F232:G232"/>
    <mergeCell ref="A227:D227"/>
    <mergeCell ref="F227:G227"/>
    <mergeCell ref="A228:D228"/>
    <mergeCell ref="F228:G228"/>
    <mergeCell ref="A229:D229"/>
    <mergeCell ref="F229:G229"/>
    <mergeCell ref="A236:D236"/>
    <mergeCell ref="F236:G236"/>
    <mergeCell ref="A238:D238"/>
    <mergeCell ref="F238:G238"/>
    <mergeCell ref="A241:G242"/>
    <mergeCell ref="A244:D244"/>
    <mergeCell ref="F244:G244"/>
    <mergeCell ref="A233:D233"/>
    <mergeCell ref="F233:G233"/>
    <mergeCell ref="A234:D234"/>
    <mergeCell ref="F234:G234"/>
    <mergeCell ref="A235:D235"/>
    <mergeCell ref="F235:G235"/>
    <mergeCell ref="A237:D237"/>
    <mergeCell ref="F237:G237"/>
    <mergeCell ref="A248:D248"/>
    <mergeCell ref="F248:G248"/>
    <mergeCell ref="A249:D249"/>
    <mergeCell ref="F249:G249"/>
    <mergeCell ref="A250:D250"/>
    <mergeCell ref="F250:G250"/>
    <mergeCell ref="A251:D251"/>
    <mergeCell ref="A245:D245"/>
    <mergeCell ref="F245:G245"/>
    <mergeCell ref="A246:D246"/>
    <mergeCell ref="F246:G246"/>
    <mergeCell ref="A247:D247"/>
    <mergeCell ref="F247:G247"/>
    <mergeCell ref="A254:D254"/>
    <mergeCell ref="F254:G254"/>
    <mergeCell ref="A256:D256"/>
    <mergeCell ref="F256:G256"/>
    <mergeCell ref="A259:G260"/>
    <mergeCell ref="F262:G262"/>
    <mergeCell ref="F251:G251"/>
    <mergeCell ref="A252:D252"/>
    <mergeCell ref="F252:G252"/>
    <mergeCell ref="A253:D253"/>
    <mergeCell ref="F253:G253"/>
    <mergeCell ref="A255:D255"/>
    <mergeCell ref="F255:G255"/>
    <mergeCell ref="A262:D262"/>
    <mergeCell ref="A266:D266"/>
    <mergeCell ref="A267:D267"/>
    <mergeCell ref="A268:D268"/>
    <mergeCell ref="A263:D263"/>
    <mergeCell ref="A264:D264"/>
    <mergeCell ref="A265:D265"/>
    <mergeCell ref="F263:G263"/>
    <mergeCell ref="F264:G264"/>
    <mergeCell ref="F265:G265"/>
    <mergeCell ref="F266:G266"/>
    <mergeCell ref="F267:G267"/>
    <mergeCell ref="F268:G268"/>
    <mergeCell ref="A285:D285"/>
    <mergeCell ref="F272:G272"/>
    <mergeCell ref="A277:G278"/>
    <mergeCell ref="A272:D272"/>
    <mergeCell ref="A280:D280"/>
    <mergeCell ref="A281:D281"/>
    <mergeCell ref="F269:G269"/>
    <mergeCell ref="F270:G270"/>
    <mergeCell ref="F271:G271"/>
    <mergeCell ref="F280:G280"/>
    <mergeCell ref="F283:G283"/>
    <mergeCell ref="F284:G284"/>
    <mergeCell ref="F285:G285"/>
    <mergeCell ref="A273:D273"/>
    <mergeCell ref="A274:D274"/>
    <mergeCell ref="F281:G281"/>
    <mergeCell ref="F282:G282"/>
    <mergeCell ref="A282:D282"/>
    <mergeCell ref="A283:D283"/>
    <mergeCell ref="A284:D284"/>
    <mergeCell ref="A269:D269"/>
    <mergeCell ref="A270:D270"/>
    <mergeCell ref="A271:D271"/>
    <mergeCell ref="F302:G302"/>
    <mergeCell ref="A304:D304"/>
    <mergeCell ref="F303:G303"/>
    <mergeCell ref="F289:G289"/>
    <mergeCell ref="F290:G290"/>
    <mergeCell ref="F291:G291"/>
    <mergeCell ref="F292:G292"/>
    <mergeCell ref="F273:G273"/>
    <mergeCell ref="F274:G274"/>
    <mergeCell ref="A292:D292"/>
    <mergeCell ref="A301:D301"/>
    <mergeCell ref="F301:G301"/>
    <mergeCell ref="A303:D303"/>
    <mergeCell ref="F287:G287"/>
    <mergeCell ref="F288:G288"/>
    <mergeCell ref="A288:D288"/>
    <mergeCell ref="A289:D289"/>
    <mergeCell ref="A290:D290"/>
    <mergeCell ref="A300:D300"/>
    <mergeCell ref="F300:G300"/>
    <mergeCell ref="A291:D291"/>
    <mergeCell ref="F286:G286"/>
    <mergeCell ref="A286:D286"/>
    <mergeCell ref="A287:D28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topLeftCell="A294" zoomScaleNormal="100" workbookViewId="0">
      <selection activeCell="F300" sqref="F300"/>
    </sheetView>
  </sheetViews>
  <sheetFormatPr baseColWidth="10" defaultRowHeight="15" x14ac:dyDescent="0.25"/>
  <cols>
    <col min="1" max="3" width="11.42578125" style="1"/>
    <col min="4" max="4" width="12.85546875" style="1" customWidth="1"/>
    <col min="5" max="5" width="13.5703125" style="1" customWidth="1"/>
    <col min="6" max="6" width="24.28515625" style="1" customWidth="1"/>
    <col min="7" max="7" width="32.140625" style="1" customWidth="1"/>
    <col min="8" max="8" width="17" style="1" customWidth="1"/>
    <col min="9" max="9" width="25.42578125" style="1" customWidth="1"/>
    <col min="10" max="16384" width="11.42578125" style="1"/>
  </cols>
  <sheetData>
    <row r="1" spans="1:6" x14ac:dyDescent="0.25">
      <c r="A1" s="305" t="s">
        <v>10</v>
      </c>
      <c r="B1" s="306"/>
      <c r="C1" s="306"/>
      <c r="D1" s="306"/>
      <c r="E1" s="306"/>
      <c r="F1" s="307"/>
    </row>
    <row r="2" spans="1:6" ht="15" customHeight="1" x14ac:dyDescent="0.25">
      <c r="A2" s="308"/>
      <c r="B2" s="309"/>
      <c r="C2" s="309"/>
      <c r="D2" s="309"/>
      <c r="E2" s="309"/>
      <c r="F2" s="310"/>
    </row>
    <row r="3" spans="1:6" ht="15" customHeight="1" thickBot="1" x14ac:dyDescent="0.3">
      <c r="A3" s="311"/>
      <c r="B3" s="312"/>
      <c r="C3" s="312"/>
      <c r="D3" s="312"/>
      <c r="E3" s="312"/>
      <c r="F3" s="313"/>
    </row>
    <row r="4" spans="1:6" ht="15.75" thickBot="1" x14ac:dyDescent="0.3">
      <c r="A4" s="314" t="s">
        <v>203</v>
      </c>
      <c r="B4" s="315"/>
      <c r="C4" s="315"/>
      <c r="D4" s="315"/>
      <c r="E4" s="315"/>
      <c r="F4" s="316"/>
    </row>
    <row r="5" spans="1:6" x14ac:dyDescent="0.25">
      <c r="A5" s="363" t="s">
        <v>202</v>
      </c>
      <c r="B5" s="364"/>
      <c r="C5" s="364"/>
      <c r="D5" s="364"/>
      <c r="E5" s="364"/>
      <c r="F5" s="365"/>
    </row>
    <row r="6" spans="1:6" ht="15.75" thickBot="1" x14ac:dyDescent="0.3">
      <c r="A6" s="366"/>
      <c r="B6" s="367"/>
      <c r="C6" s="367"/>
      <c r="D6" s="367"/>
      <c r="E6" s="367"/>
      <c r="F6" s="368"/>
    </row>
    <row r="7" spans="1:6" ht="15.75" thickBot="1" x14ac:dyDescent="0.3">
      <c r="A7" s="293" t="s">
        <v>11</v>
      </c>
      <c r="B7" s="294"/>
      <c r="C7" s="294"/>
      <c r="D7" s="294"/>
      <c r="E7" s="42" t="s">
        <v>6</v>
      </c>
      <c r="F7" s="43" t="s">
        <v>7</v>
      </c>
    </row>
    <row r="8" spans="1:6" x14ac:dyDescent="0.25">
      <c r="A8" s="374" t="s">
        <v>96</v>
      </c>
      <c r="B8" s="345"/>
      <c r="C8" s="345"/>
      <c r="D8" s="304"/>
      <c r="E8" s="98" t="s">
        <v>2</v>
      </c>
      <c r="F8" s="99">
        <v>620.5</v>
      </c>
    </row>
    <row r="9" spans="1:6" x14ac:dyDescent="0.25">
      <c r="A9" s="369" t="s">
        <v>86</v>
      </c>
      <c r="B9" s="370"/>
      <c r="C9" s="370"/>
      <c r="D9" s="286"/>
      <c r="E9" s="8" t="s">
        <v>1</v>
      </c>
      <c r="F9" s="47">
        <v>0</v>
      </c>
    </row>
    <row r="10" spans="1:6" x14ac:dyDescent="0.25">
      <c r="A10" s="369" t="s">
        <v>87</v>
      </c>
      <c r="B10" s="370"/>
      <c r="C10" s="370"/>
      <c r="D10" s="286"/>
      <c r="E10" s="8" t="s">
        <v>1</v>
      </c>
      <c r="F10" s="47">
        <v>2</v>
      </c>
    </row>
    <row r="11" spans="1:6" x14ac:dyDescent="0.25">
      <c r="A11" s="369" t="s">
        <v>88</v>
      </c>
      <c r="B11" s="370"/>
      <c r="C11" s="370"/>
      <c r="D11" s="286"/>
      <c r="E11" s="8" t="s">
        <v>1</v>
      </c>
      <c r="F11" s="47">
        <v>4</v>
      </c>
    </row>
    <row r="12" spans="1:6" x14ac:dyDescent="0.25">
      <c r="A12" s="369" t="s">
        <v>89</v>
      </c>
      <c r="B12" s="370"/>
      <c r="C12" s="370"/>
      <c r="D12" s="286"/>
      <c r="E12" s="8" t="s">
        <v>1</v>
      </c>
      <c r="F12" s="47">
        <v>4</v>
      </c>
    </row>
    <row r="13" spans="1:6" x14ac:dyDescent="0.25">
      <c r="A13" s="369" t="s">
        <v>90</v>
      </c>
      <c r="B13" s="370"/>
      <c r="C13" s="370"/>
      <c r="D13" s="286"/>
      <c r="E13" s="8" t="s">
        <v>1</v>
      </c>
      <c r="F13" s="47">
        <v>2</v>
      </c>
    </row>
    <row r="14" spans="1:6" x14ac:dyDescent="0.25">
      <c r="A14" s="369" t="s">
        <v>91</v>
      </c>
      <c r="B14" s="370"/>
      <c r="C14" s="370"/>
      <c r="D14" s="286"/>
      <c r="E14" s="8" t="s">
        <v>1</v>
      </c>
      <c r="F14" s="47">
        <v>2</v>
      </c>
    </row>
    <row r="15" spans="1:6" x14ac:dyDescent="0.25">
      <c r="A15" s="369" t="s">
        <v>92</v>
      </c>
      <c r="B15" s="370"/>
      <c r="C15" s="370"/>
      <c r="D15" s="286"/>
      <c r="E15" s="8" t="s">
        <v>1</v>
      </c>
      <c r="F15" s="47">
        <v>1</v>
      </c>
    </row>
    <row r="16" spans="1:6" x14ac:dyDescent="0.25">
      <c r="A16" s="369" t="s">
        <v>93</v>
      </c>
      <c r="B16" s="370"/>
      <c r="C16" s="370"/>
      <c r="D16" s="286"/>
      <c r="E16" s="8" t="s">
        <v>1</v>
      </c>
      <c r="F16" s="47">
        <v>1</v>
      </c>
    </row>
    <row r="17" spans="1:6" x14ac:dyDescent="0.25">
      <c r="A17" s="369" t="s">
        <v>94</v>
      </c>
      <c r="B17" s="370"/>
      <c r="C17" s="370"/>
      <c r="D17" s="286"/>
      <c r="E17" s="8" t="s">
        <v>1</v>
      </c>
      <c r="F17" s="47">
        <v>1</v>
      </c>
    </row>
    <row r="18" spans="1:6" x14ac:dyDescent="0.25">
      <c r="A18" s="369" t="s">
        <v>95</v>
      </c>
      <c r="B18" s="370"/>
      <c r="C18" s="370"/>
      <c r="D18" s="286"/>
      <c r="E18" s="8" t="s">
        <v>1</v>
      </c>
      <c r="F18" s="47">
        <v>0</v>
      </c>
    </row>
    <row r="19" spans="1:6" ht="15.75" thickBot="1" x14ac:dyDescent="0.3">
      <c r="A19" s="371" t="s">
        <v>13</v>
      </c>
      <c r="B19" s="372"/>
      <c r="C19" s="372"/>
      <c r="D19" s="373"/>
      <c r="E19" s="46" t="s">
        <v>1</v>
      </c>
      <c r="F19" s="100">
        <v>0</v>
      </c>
    </row>
    <row r="20" spans="1:6" x14ac:dyDescent="0.25">
      <c r="A20" s="44"/>
      <c r="B20" s="44"/>
      <c r="C20" s="44"/>
      <c r="D20" s="44"/>
      <c r="E20" s="45"/>
      <c r="F20" s="44"/>
    </row>
    <row r="21" spans="1:6" ht="15.75" thickBot="1" x14ac:dyDescent="0.3">
      <c r="A21" s="318"/>
      <c r="B21" s="318"/>
      <c r="C21" s="318"/>
      <c r="D21" s="318"/>
      <c r="E21" s="37"/>
      <c r="F21" s="37"/>
    </row>
    <row r="22" spans="1:6" x14ac:dyDescent="0.25">
      <c r="A22" s="363" t="s">
        <v>201</v>
      </c>
      <c r="B22" s="364"/>
      <c r="C22" s="364"/>
      <c r="D22" s="364"/>
      <c r="E22" s="364"/>
      <c r="F22" s="365"/>
    </row>
    <row r="23" spans="1:6" ht="15.75" thickBot="1" x14ac:dyDescent="0.3">
      <c r="A23" s="366"/>
      <c r="B23" s="367"/>
      <c r="C23" s="367"/>
      <c r="D23" s="367"/>
      <c r="E23" s="367"/>
      <c r="F23" s="368"/>
    </row>
    <row r="24" spans="1:6" ht="15.75" thickBot="1" x14ac:dyDescent="0.3">
      <c r="A24" s="293" t="s">
        <v>11</v>
      </c>
      <c r="B24" s="294"/>
      <c r="C24" s="294"/>
      <c r="D24" s="294"/>
      <c r="E24" s="42" t="s">
        <v>6</v>
      </c>
      <c r="F24" s="43" t="s">
        <v>7</v>
      </c>
    </row>
    <row r="25" spans="1:6" x14ac:dyDescent="0.25">
      <c r="A25" s="374" t="s">
        <v>183</v>
      </c>
      <c r="B25" s="345"/>
      <c r="C25" s="345"/>
      <c r="D25" s="304"/>
      <c r="E25" s="98" t="s">
        <v>2</v>
      </c>
      <c r="F25" s="49">
        <v>621</v>
      </c>
    </row>
    <row r="26" spans="1:6" x14ac:dyDescent="0.25">
      <c r="A26" s="369" t="s">
        <v>182</v>
      </c>
      <c r="B26" s="370"/>
      <c r="C26" s="370"/>
      <c r="D26" s="286"/>
      <c r="E26" s="8" t="s">
        <v>1</v>
      </c>
      <c r="F26" s="47">
        <v>0</v>
      </c>
    </row>
    <row r="27" spans="1:6" x14ac:dyDescent="0.25">
      <c r="A27" s="369" t="s">
        <v>181</v>
      </c>
      <c r="B27" s="370"/>
      <c r="C27" s="370"/>
      <c r="D27" s="286"/>
      <c r="E27" s="8" t="s">
        <v>1</v>
      </c>
      <c r="F27" s="47">
        <v>3</v>
      </c>
    </row>
    <row r="28" spans="1:6" x14ac:dyDescent="0.25">
      <c r="A28" s="369" t="s">
        <v>180</v>
      </c>
      <c r="B28" s="370"/>
      <c r="C28" s="370"/>
      <c r="D28" s="286"/>
      <c r="E28" s="8" t="s">
        <v>1</v>
      </c>
      <c r="F28" s="47">
        <v>6</v>
      </c>
    </row>
    <row r="29" spans="1:6" x14ac:dyDescent="0.25">
      <c r="A29" s="369" t="s">
        <v>179</v>
      </c>
      <c r="B29" s="370"/>
      <c r="C29" s="370"/>
      <c r="D29" s="286"/>
      <c r="E29" s="8" t="s">
        <v>1</v>
      </c>
      <c r="F29" s="47">
        <v>3</v>
      </c>
    </row>
    <row r="30" spans="1:6" x14ac:dyDescent="0.25">
      <c r="A30" s="369" t="s">
        <v>178</v>
      </c>
      <c r="B30" s="370"/>
      <c r="C30" s="370"/>
      <c r="D30" s="286"/>
      <c r="E30" s="8" t="s">
        <v>1</v>
      </c>
      <c r="F30" s="47">
        <v>1</v>
      </c>
    </row>
    <row r="31" spans="1:6" x14ac:dyDescent="0.25">
      <c r="A31" s="369" t="s">
        <v>177</v>
      </c>
      <c r="B31" s="370"/>
      <c r="C31" s="370"/>
      <c r="D31" s="286"/>
      <c r="E31" s="8" t="s">
        <v>1</v>
      </c>
      <c r="F31" s="47">
        <v>1</v>
      </c>
    </row>
    <row r="32" spans="1:6" x14ac:dyDescent="0.25">
      <c r="A32" s="369" t="s">
        <v>176</v>
      </c>
      <c r="B32" s="370"/>
      <c r="C32" s="370"/>
      <c r="D32" s="286"/>
      <c r="E32" s="8" t="s">
        <v>1</v>
      </c>
      <c r="F32" s="47">
        <v>0</v>
      </c>
    </row>
    <row r="33" spans="1:6" x14ac:dyDescent="0.25">
      <c r="A33" s="369" t="s">
        <v>175</v>
      </c>
      <c r="B33" s="370"/>
      <c r="C33" s="370"/>
      <c r="D33" s="286"/>
      <c r="E33" s="8" t="s">
        <v>1</v>
      </c>
      <c r="F33" s="47">
        <v>0</v>
      </c>
    </row>
    <row r="34" spans="1:6" x14ac:dyDescent="0.25">
      <c r="A34" s="369" t="s">
        <v>174</v>
      </c>
      <c r="B34" s="370"/>
      <c r="C34" s="370"/>
      <c r="D34" s="286"/>
      <c r="E34" s="8" t="s">
        <v>1</v>
      </c>
      <c r="F34" s="47">
        <v>0</v>
      </c>
    </row>
    <row r="35" spans="1:6" x14ac:dyDescent="0.25">
      <c r="A35" s="369" t="s">
        <v>173</v>
      </c>
      <c r="B35" s="370"/>
      <c r="C35" s="370"/>
      <c r="D35" s="286"/>
      <c r="E35" s="8" t="s">
        <v>1</v>
      </c>
      <c r="F35" s="47">
        <v>0</v>
      </c>
    </row>
    <row r="36" spans="1:6" ht="15.75" thickBot="1" x14ac:dyDescent="0.3">
      <c r="A36" s="371" t="s">
        <v>13</v>
      </c>
      <c r="B36" s="372"/>
      <c r="C36" s="372"/>
      <c r="D36" s="373"/>
      <c r="E36" s="46" t="s">
        <v>1</v>
      </c>
      <c r="F36" s="100">
        <v>0</v>
      </c>
    </row>
    <row r="37" spans="1:6" ht="15.75" thickBot="1" x14ac:dyDescent="0.3"/>
    <row r="38" spans="1:6" x14ac:dyDescent="0.25">
      <c r="A38" s="363" t="s">
        <v>200</v>
      </c>
      <c r="B38" s="364"/>
      <c r="C38" s="364"/>
      <c r="D38" s="364"/>
      <c r="E38" s="364"/>
      <c r="F38" s="365"/>
    </row>
    <row r="39" spans="1:6" ht="15.75" thickBot="1" x14ac:dyDescent="0.3">
      <c r="A39" s="366"/>
      <c r="B39" s="367"/>
      <c r="C39" s="367"/>
      <c r="D39" s="367"/>
      <c r="E39" s="367"/>
      <c r="F39" s="368"/>
    </row>
    <row r="40" spans="1:6" ht="15.75" thickBot="1" x14ac:dyDescent="0.3">
      <c r="A40" s="38"/>
      <c r="B40" s="37"/>
      <c r="C40" s="37"/>
      <c r="D40" s="37"/>
      <c r="E40" s="37"/>
      <c r="F40" s="39"/>
    </row>
    <row r="41" spans="1:6" ht="15.75" thickBot="1" x14ac:dyDescent="0.3">
      <c r="A41" s="293" t="s">
        <v>11</v>
      </c>
      <c r="B41" s="294"/>
      <c r="C41" s="294"/>
      <c r="D41" s="294"/>
      <c r="E41" s="42" t="s">
        <v>6</v>
      </c>
      <c r="F41" s="43" t="s">
        <v>7</v>
      </c>
    </row>
    <row r="42" spans="1:6" x14ac:dyDescent="0.25">
      <c r="A42" s="374" t="s">
        <v>183</v>
      </c>
      <c r="B42" s="345"/>
      <c r="C42" s="345"/>
      <c r="D42" s="304"/>
      <c r="E42" s="98" t="s">
        <v>2</v>
      </c>
      <c r="F42" s="49">
        <v>620.70000000000005</v>
      </c>
    </row>
    <row r="43" spans="1:6" x14ac:dyDescent="0.25">
      <c r="A43" s="369" t="s">
        <v>182</v>
      </c>
      <c r="B43" s="370"/>
      <c r="C43" s="370"/>
      <c r="D43" s="286"/>
      <c r="E43" s="8" t="s">
        <v>1</v>
      </c>
      <c r="F43" s="47">
        <v>0</v>
      </c>
    </row>
    <row r="44" spans="1:6" x14ac:dyDescent="0.25">
      <c r="A44" s="369" t="s">
        <v>181</v>
      </c>
      <c r="B44" s="370"/>
      <c r="C44" s="370"/>
      <c r="D44" s="286"/>
      <c r="E44" s="8" t="s">
        <v>1</v>
      </c>
      <c r="F44" s="47">
        <v>1</v>
      </c>
    </row>
    <row r="45" spans="1:6" x14ac:dyDescent="0.25">
      <c r="A45" s="369" t="s">
        <v>180</v>
      </c>
      <c r="B45" s="370"/>
      <c r="C45" s="370"/>
      <c r="D45" s="286"/>
      <c r="E45" s="8" t="s">
        <v>1</v>
      </c>
      <c r="F45" s="47">
        <v>5</v>
      </c>
    </row>
    <row r="46" spans="1:6" x14ac:dyDescent="0.25">
      <c r="A46" s="369" t="s">
        <v>179</v>
      </c>
      <c r="B46" s="370"/>
      <c r="C46" s="370"/>
      <c r="D46" s="286"/>
      <c r="E46" s="8" t="s">
        <v>1</v>
      </c>
      <c r="F46" s="47">
        <v>1</v>
      </c>
    </row>
    <row r="47" spans="1:6" x14ac:dyDescent="0.25">
      <c r="A47" s="369" t="s">
        <v>178</v>
      </c>
      <c r="B47" s="370"/>
      <c r="C47" s="370"/>
      <c r="D47" s="286"/>
      <c r="E47" s="8" t="s">
        <v>1</v>
      </c>
      <c r="F47" s="47">
        <v>0</v>
      </c>
    </row>
    <row r="48" spans="1:6" x14ac:dyDescent="0.25">
      <c r="A48" s="369" t="s">
        <v>177</v>
      </c>
      <c r="B48" s="370"/>
      <c r="C48" s="370"/>
      <c r="D48" s="286"/>
      <c r="E48" s="8" t="s">
        <v>1</v>
      </c>
      <c r="F48" s="47">
        <v>0</v>
      </c>
    </row>
    <row r="49" spans="1:6" x14ac:dyDescent="0.25">
      <c r="A49" s="369" t="s">
        <v>176</v>
      </c>
      <c r="B49" s="370"/>
      <c r="C49" s="370"/>
      <c r="D49" s="286"/>
      <c r="E49" s="8" t="s">
        <v>1</v>
      </c>
      <c r="F49" s="47">
        <v>0</v>
      </c>
    </row>
    <row r="50" spans="1:6" x14ac:dyDescent="0.25">
      <c r="A50" s="369" t="s">
        <v>175</v>
      </c>
      <c r="B50" s="370"/>
      <c r="C50" s="370"/>
      <c r="D50" s="286"/>
      <c r="E50" s="8" t="s">
        <v>1</v>
      </c>
      <c r="F50" s="47">
        <v>1</v>
      </c>
    </row>
    <row r="51" spans="1:6" x14ac:dyDescent="0.25">
      <c r="A51" s="369" t="s">
        <v>174</v>
      </c>
      <c r="B51" s="370"/>
      <c r="C51" s="370"/>
      <c r="D51" s="286"/>
      <c r="E51" s="8" t="s">
        <v>1</v>
      </c>
      <c r="F51" s="47">
        <v>1</v>
      </c>
    </row>
    <row r="52" spans="1:6" x14ac:dyDescent="0.25">
      <c r="A52" s="369" t="s">
        <v>173</v>
      </c>
      <c r="B52" s="370"/>
      <c r="C52" s="370"/>
      <c r="D52" s="286"/>
      <c r="E52" s="8" t="s">
        <v>1</v>
      </c>
      <c r="F52" s="47">
        <v>0</v>
      </c>
    </row>
    <row r="53" spans="1:6" ht="15.75" thickBot="1" x14ac:dyDescent="0.3">
      <c r="A53" s="371" t="s">
        <v>13</v>
      </c>
      <c r="B53" s="372"/>
      <c r="C53" s="372"/>
      <c r="D53" s="373"/>
      <c r="E53" s="46" t="s">
        <v>1</v>
      </c>
      <c r="F53" s="100">
        <v>0</v>
      </c>
    </row>
    <row r="55" spans="1:6" ht="15.75" thickBot="1" x14ac:dyDescent="0.3"/>
    <row r="56" spans="1:6" x14ac:dyDescent="0.25">
      <c r="A56" s="363" t="s">
        <v>199</v>
      </c>
      <c r="B56" s="364"/>
      <c r="C56" s="364"/>
      <c r="D56" s="364"/>
      <c r="E56" s="364"/>
      <c r="F56" s="365"/>
    </row>
    <row r="57" spans="1:6" ht="15.75" thickBot="1" x14ac:dyDescent="0.3">
      <c r="A57" s="366"/>
      <c r="B57" s="367"/>
      <c r="C57" s="367"/>
      <c r="D57" s="367"/>
      <c r="E57" s="367"/>
      <c r="F57" s="368"/>
    </row>
    <row r="58" spans="1:6" ht="15.75" thickBot="1" x14ac:dyDescent="0.3">
      <c r="A58" s="38"/>
      <c r="B58" s="37"/>
      <c r="C58" s="37"/>
      <c r="D58" s="37"/>
      <c r="E58" s="37"/>
      <c r="F58" s="39"/>
    </row>
    <row r="59" spans="1:6" ht="15.75" thickBot="1" x14ac:dyDescent="0.3">
      <c r="A59" s="293" t="s">
        <v>11</v>
      </c>
      <c r="B59" s="294"/>
      <c r="C59" s="294"/>
      <c r="D59" s="294"/>
      <c r="E59" s="42" t="s">
        <v>6</v>
      </c>
      <c r="F59" s="43" t="s">
        <v>7</v>
      </c>
    </row>
    <row r="60" spans="1:6" x14ac:dyDescent="0.25">
      <c r="A60" s="374" t="s">
        <v>183</v>
      </c>
      <c r="B60" s="345"/>
      <c r="C60" s="345"/>
      <c r="D60" s="304"/>
      <c r="E60" s="98" t="s">
        <v>2</v>
      </c>
      <c r="F60" s="49">
        <v>620.70000000000005</v>
      </c>
    </row>
    <row r="61" spans="1:6" x14ac:dyDescent="0.25">
      <c r="A61" s="369" t="s">
        <v>182</v>
      </c>
      <c r="B61" s="370"/>
      <c r="C61" s="370"/>
      <c r="D61" s="286"/>
      <c r="E61" s="8" t="s">
        <v>1</v>
      </c>
      <c r="F61" s="47">
        <v>0</v>
      </c>
    </row>
    <row r="62" spans="1:6" x14ac:dyDescent="0.25">
      <c r="A62" s="369" t="s">
        <v>181</v>
      </c>
      <c r="B62" s="370"/>
      <c r="C62" s="370"/>
      <c r="D62" s="286"/>
      <c r="E62" s="8" t="s">
        <v>1</v>
      </c>
      <c r="F62" s="47">
        <v>1</v>
      </c>
    </row>
    <row r="63" spans="1:6" x14ac:dyDescent="0.25">
      <c r="A63" s="369" t="s">
        <v>180</v>
      </c>
      <c r="B63" s="370"/>
      <c r="C63" s="370"/>
      <c r="D63" s="286"/>
      <c r="E63" s="8" t="s">
        <v>1</v>
      </c>
      <c r="F63" s="47">
        <v>3</v>
      </c>
    </row>
    <row r="64" spans="1:6" x14ac:dyDescent="0.25">
      <c r="A64" s="369" t="s">
        <v>179</v>
      </c>
      <c r="B64" s="370"/>
      <c r="C64" s="370"/>
      <c r="D64" s="286"/>
      <c r="E64" s="8" t="s">
        <v>1</v>
      </c>
      <c r="F64" s="47">
        <v>9</v>
      </c>
    </row>
    <row r="65" spans="1:6" x14ac:dyDescent="0.25">
      <c r="A65" s="369" t="s">
        <v>178</v>
      </c>
      <c r="B65" s="370"/>
      <c r="C65" s="370"/>
      <c r="D65" s="286"/>
      <c r="E65" s="8" t="s">
        <v>1</v>
      </c>
      <c r="F65" s="47">
        <v>1</v>
      </c>
    </row>
    <row r="66" spans="1:6" x14ac:dyDescent="0.25">
      <c r="A66" s="369" t="s">
        <v>177</v>
      </c>
      <c r="B66" s="370"/>
      <c r="C66" s="370"/>
      <c r="D66" s="286"/>
      <c r="E66" s="8" t="s">
        <v>1</v>
      </c>
      <c r="F66" s="47">
        <v>1</v>
      </c>
    </row>
    <row r="67" spans="1:6" x14ac:dyDescent="0.25">
      <c r="A67" s="369" t="s">
        <v>176</v>
      </c>
      <c r="B67" s="370"/>
      <c r="C67" s="370"/>
      <c r="D67" s="286"/>
      <c r="E67" s="8" t="s">
        <v>1</v>
      </c>
      <c r="F67" s="47">
        <v>0</v>
      </c>
    </row>
    <row r="68" spans="1:6" x14ac:dyDescent="0.25">
      <c r="A68" s="369" t="s">
        <v>175</v>
      </c>
      <c r="B68" s="370"/>
      <c r="C68" s="370"/>
      <c r="D68" s="286"/>
      <c r="E68" s="8" t="s">
        <v>1</v>
      </c>
      <c r="F68" s="47">
        <v>1</v>
      </c>
    </row>
    <row r="69" spans="1:6" x14ac:dyDescent="0.25">
      <c r="A69" s="369" t="s">
        <v>174</v>
      </c>
      <c r="B69" s="370"/>
      <c r="C69" s="370"/>
      <c r="D69" s="286"/>
      <c r="E69" s="8" t="s">
        <v>1</v>
      </c>
      <c r="F69" s="47">
        <v>1</v>
      </c>
    </row>
    <row r="70" spans="1:6" x14ac:dyDescent="0.25">
      <c r="A70" s="369" t="s">
        <v>173</v>
      </c>
      <c r="B70" s="370"/>
      <c r="C70" s="370"/>
      <c r="D70" s="286"/>
      <c r="E70" s="8" t="s">
        <v>1</v>
      </c>
      <c r="F70" s="47">
        <v>0</v>
      </c>
    </row>
    <row r="71" spans="1:6" ht="15.75" thickBot="1" x14ac:dyDescent="0.3">
      <c r="A71" s="371" t="s">
        <v>13</v>
      </c>
      <c r="B71" s="372"/>
      <c r="C71" s="372"/>
      <c r="D71" s="373"/>
      <c r="E71" s="46" t="s">
        <v>1</v>
      </c>
      <c r="F71" s="100">
        <v>0</v>
      </c>
    </row>
    <row r="73" spans="1:6" ht="15.75" thickBot="1" x14ac:dyDescent="0.3"/>
    <row r="74" spans="1:6" x14ac:dyDescent="0.25">
      <c r="A74" s="363" t="s">
        <v>198</v>
      </c>
      <c r="B74" s="364"/>
      <c r="C74" s="364"/>
      <c r="D74" s="364"/>
      <c r="E74" s="364"/>
      <c r="F74" s="365"/>
    </row>
    <row r="75" spans="1:6" ht="15.75" thickBot="1" x14ac:dyDescent="0.3">
      <c r="A75" s="366"/>
      <c r="B75" s="367"/>
      <c r="C75" s="367"/>
      <c r="D75" s="367"/>
      <c r="E75" s="367"/>
      <c r="F75" s="368"/>
    </row>
    <row r="76" spans="1:6" ht="15.75" thickBot="1" x14ac:dyDescent="0.3">
      <c r="A76" s="38"/>
      <c r="B76" s="37"/>
      <c r="C76" s="37"/>
      <c r="D76" s="37"/>
      <c r="E76" s="37"/>
      <c r="F76" s="39"/>
    </row>
    <row r="77" spans="1:6" ht="15.75" thickBot="1" x14ac:dyDescent="0.3">
      <c r="A77" s="293" t="s">
        <v>11</v>
      </c>
      <c r="B77" s="294"/>
      <c r="C77" s="294"/>
      <c r="D77" s="294"/>
      <c r="E77" s="42" t="s">
        <v>6</v>
      </c>
      <c r="F77" s="43" t="s">
        <v>7</v>
      </c>
    </row>
    <row r="78" spans="1:6" x14ac:dyDescent="0.25">
      <c r="A78" s="374" t="s">
        <v>183</v>
      </c>
      <c r="B78" s="345"/>
      <c r="C78" s="345"/>
      <c r="D78" s="304"/>
      <c r="E78" s="98" t="s">
        <v>2</v>
      </c>
      <c r="F78" s="49">
        <v>620.1</v>
      </c>
    </row>
    <row r="79" spans="1:6" x14ac:dyDescent="0.25">
      <c r="A79" s="369" t="s">
        <v>182</v>
      </c>
      <c r="B79" s="370"/>
      <c r="C79" s="370"/>
      <c r="D79" s="286"/>
      <c r="E79" s="8" t="s">
        <v>1</v>
      </c>
      <c r="F79" s="47">
        <v>0</v>
      </c>
    </row>
    <row r="80" spans="1:6" x14ac:dyDescent="0.25">
      <c r="A80" s="369" t="s">
        <v>181</v>
      </c>
      <c r="B80" s="370"/>
      <c r="C80" s="370"/>
      <c r="D80" s="286"/>
      <c r="E80" s="8" t="s">
        <v>1</v>
      </c>
      <c r="F80" s="47">
        <v>1</v>
      </c>
    </row>
    <row r="81" spans="1:6" x14ac:dyDescent="0.25">
      <c r="A81" s="369" t="s">
        <v>180</v>
      </c>
      <c r="B81" s="370"/>
      <c r="C81" s="370"/>
      <c r="D81" s="286"/>
      <c r="E81" s="8" t="s">
        <v>1</v>
      </c>
      <c r="F81" s="47">
        <v>4</v>
      </c>
    </row>
    <row r="82" spans="1:6" x14ac:dyDescent="0.25">
      <c r="A82" s="369" t="s">
        <v>179</v>
      </c>
      <c r="B82" s="370"/>
      <c r="C82" s="370"/>
      <c r="D82" s="286"/>
      <c r="E82" s="8" t="s">
        <v>1</v>
      </c>
      <c r="F82" s="47">
        <v>4</v>
      </c>
    </row>
    <row r="83" spans="1:6" x14ac:dyDescent="0.25">
      <c r="A83" s="369" t="s">
        <v>178</v>
      </c>
      <c r="B83" s="370"/>
      <c r="C83" s="370"/>
      <c r="D83" s="286"/>
      <c r="E83" s="8" t="s">
        <v>1</v>
      </c>
      <c r="F83" s="47">
        <v>1</v>
      </c>
    </row>
    <row r="84" spans="1:6" x14ac:dyDescent="0.25">
      <c r="A84" s="369" t="s">
        <v>177</v>
      </c>
      <c r="B84" s="370"/>
      <c r="C84" s="370"/>
      <c r="D84" s="286"/>
      <c r="E84" s="8" t="s">
        <v>1</v>
      </c>
      <c r="F84" s="47">
        <v>1</v>
      </c>
    </row>
    <row r="85" spans="1:6" x14ac:dyDescent="0.25">
      <c r="A85" s="369" t="s">
        <v>176</v>
      </c>
      <c r="B85" s="370"/>
      <c r="C85" s="370"/>
      <c r="D85" s="286"/>
      <c r="E85" s="8" t="s">
        <v>1</v>
      </c>
      <c r="F85" s="47">
        <v>0</v>
      </c>
    </row>
    <row r="86" spans="1:6" x14ac:dyDescent="0.25">
      <c r="A86" s="369" t="s">
        <v>175</v>
      </c>
      <c r="B86" s="370"/>
      <c r="C86" s="370"/>
      <c r="D86" s="286"/>
      <c r="E86" s="8" t="s">
        <v>1</v>
      </c>
      <c r="F86" s="47">
        <v>0</v>
      </c>
    </row>
    <row r="87" spans="1:6" x14ac:dyDescent="0.25">
      <c r="A87" s="369" t="s">
        <v>174</v>
      </c>
      <c r="B87" s="370"/>
      <c r="C87" s="370"/>
      <c r="D87" s="286"/>
      <c r="E87" s="8" t="s">
        <v>1</v>
      </c>
      <c r="F87" s="47">
        <v>1</v>
      </c>
    </row>
    <row r="88" spans="1:6" x14ac:dyDescent="0.25">
      <c r="A88" s="369" t="s">
        <v>173</v>
      </c>
      <c r="B88" s="370"/>
      <c r="C88" s="370"/>
      <c r="D88" s="286"/>
      <c r="E88" s="8" t="s">
        <v>1</v>
      </c>
      <c r="F88" s="47">
        <v>0</v>
      </c>
    </row>
    <row r="89" spans="1:6" ht="15.75" thickBot="1" x14ac:dyDescent="0.3">
      <c r="A89" s="371" t="s">
        <v>13</v>
      </c>
      <c r="B89" s="372"/>
      <c r="C89" s="372"/>
      <c r="D89" s="373"/>
      <c r="E89" s="46" t="s">
        <v>1</v>
      </c>
      <c r="F89" s="100">
        <v>0</v>
      </c>
    </row>
    <row r="91" spans="1:6" ht="15.75" thickBot="1" x14ac:dyDescent="0.3"/>
    <row r="92" spans="1:6" x14ac:dyDescent="0.25">
      <c r="A92" s="363" t="s">
        <v>197</v>
      </c>
      <c r="B92" s="364"/>
      <c r="C92" s="364"/>
      <c r="D92" s="364"/>
      <c r="E92" s="364"/>
      <c r="F92" s="365"/>
    </row>
    <row r="93" spans="1:6" ht="15.75" thickBot="1" x14ac:dyDescent="0.3">
      <c r="A93" s="366"/>
      <c r="B93" s="367"/>
      <c r="C93" s="367"/>
      <c r="D93" s="367"/>
      <c r="E93" s="367"/>
      <c r="F93" s="368"/>
    </row>
    <row r="94" spans="1:6" ht="15.75" thickBot="1" x14ac:dyDescent="0.3">
      <c r="A94" s="38"/>
      <c r="B94" s="37"/>
      <c r="C94" s="37"/>
      <c r="D94" s="37"/>
      <c r="E94" s="37"/>
      <c r="F94" s="39"/>
    </row>
    <row r="95" spans="1:6" ht="15.75" thickBot="1" x14ac:dyDescent="0.3">
      <c r="A95" s="381" t="s">
        <v>11</v>
      </c>
      <c r="B95" s="340"/>
      <c r="C95" s="340"/>
      <c r="D95" s="317"/>
      <c r="E95" s="42" t="s">
        <v>6</v>
      </c>
      <c r="F95" s="43" t="s">
        <v>7</v>
      </c>
    </row>
    <row r="96" spans="1:6" x14ac:dyDescent="0.25">
      <c r="A96" s="374" t="s">
        <v>183</v>
      </c>
      <c r="B96" s="345"/>
      <c r="C96" s="345"/>
      <c r="D96" s="304"/>
      <c r="E96" s="98" t="s">
        <v>2</v>
      </c>
      <c r="F96" s="49">
        <v>621</v>
      </c>
    </row>
    <row r="97" spans="1:6" x14ac:dyDescent="0.25">
      <c r="A97" s="369" t="s">
        <v>182</v>
      </c>
      <c r="B97" s="370"/>
      <c r="C97" s="370"/>
      <c r="D97" s="286"/>
      <c r="E97" s="8" t="s">
        <v>1</v>
      </c>
      <c r="F97" s="47">
        <v>0</v>
      </c>
    </row>
    <row r="98" spans="1:6" x14ac:dyDescent="0.25">
      <c r="A98" s="369" t="s">
        <v>181</v>
      </c>
      <c r="B98" s="370"/>
      <c r="C98" s="370"/>
      <c r="D98" s="286"/>
      <c r="E98" s="8" t="s">
        <v>1</v>
      </c>
      <c r="F98" s="47">
        <v>1</v>
      </c>
    </row>
    <row r="99" spans="1:6" x14ac:dyDescent="0.25">
      <c r="A99" s="369" t="s">
        <v>180</v>
      </c>
      <c r="B99" s="370"/>
      <c r="C99" s="370"/>
      <c r="D99" s="286"/>
      <c r="E99" s="8" t="s">
        <v>1</v>
      </c>
      <c r="F99" s="47">
        <v>0</v>
      </c>
    </row>
    <row r="100" spans="1:6" x14ac:dyDescent="0.25">
      <c r="A100" s="369" t="s">
        <v>179</v>
      </c>
      <c r="B100" s="370"/>
      <c r="C100" s="370"/>
      <c r="D100" s="286"/>
      <c r="E100" s="8" t="s">
        <v>1</v>
      </c>
      <c r="F100" s="47">
        <v>7</v>
      </c>
    </row>
    <row r="101" spans="1:6" x14ac:dyDescent="0.25">
      <c r="A101" s="369" t="s">
        <v>178</v>
      </c>
      <c r="B101" s="370"/>
      <c r="C101" s="370"/>
      <c r="D101" s="286"/>
      <c r="E101" s="8" t="s">
        <v>1</v>
      </c>
      <c r="F101" s="47">
        <v>2</v>
      </c>
    </row>
    <row r="102" spans="1:6" x14ac:dyDescent="0.25">
      <c r="A102" s="369" t="s">
        <v>177</v>
      </c>
      <c r="B102" s="370"/>
      <c r="C102" s="370"/>
      <c r="D102" s="286"/>
      <c r="E102" s="8" t="s">
        <v>1</v>
      </c>
      <c r="F102" s="47">
        <v>2</v>
      </c>
    </row>
    <row r="103" spans="1:6" x14ac:dyDescent="0.25">
      <c r="A103" s="369" t="s">
        <v>176</v>
      </c>
      <c r="B103" s="370"/>
      <c r="C103" s="370"/>
      <c r="D103" s="286"/>
      <c r="E103" s="8" t="s">
        <v>1</v>
      </c>
      <c r="F103" s="47">
        <v>1</v>
      </c>
    </row>
    <row r="104" spans="1:6" x14ac:dyDescent="0.25">
      <c r="A104" s="369" t="s">
        <v>175</v>
      </c>
      <c r="B104" s="370"/>
      <c r="C104" s="370"/>
      <c r="D104" s="286"/>
      <c r="E104" s="8" t="s">
        <v>1</v>
      </c>
      <c r="F104" s="47">
        <v>0</v>
      </c>
    </row>
    <row r="105" spans="1:6" x14ac:dyDescent="0.25">
      <c r="A105" s="369" t="s">
        <v>174</v>
      </c>
      <c r="B105" s="370"/>
      <c r="C105" s="370"/>
      <c r="D105" s="286"/>
      <c r="E105" s="8" t="s">
        <v>1</v>
      </c>
      <c r="F105" s="47">
        <v>0</v>
      </c>
    </row>
    <row r="106" spans="1:6" x14ac:dyDescent="0.25">
      <c r="A106" s="369" t="s">
        <v>173</v>
      </c>
      <c r="B106" s="370"/>
      <c r="C106" s="370"/>
      <c r="D106" s="286"/>
      <c r="E106" s="8" t="s">
        <v>1</v>
      </c>
      <c r="F106" s="47">
        <v>0</v>
      </c>
    </row>
    <row r="107" spans="1:6" ht="15.75" thickBot="1" x14ac:dyDescent="0.3">
      <c r="A107" s="371" t="s">
        <v>13</v>
      </c>
      <c r="B107" s="372"/>
      <c r="C107" s="372"/>
      <c r="D107" s="373"/>
      <c r="E107" s="46" t="s">
        <v>1</v>
      </c>
      <c r="F107" s="100">
        <v>0</v>
      </c>
    </row>
    <row r="109" spans="1:6" ht="15.75" thickBot="1" x14ac:dyDescent="0.3"/>
    <row r="110" spans="1:6" x14ac:dyDescent="0.25">
      <c r="A110" s="363" t="s">
        <v>196</v>
      </c>
      <c r="B110" s="364"/>
      <c r="C110" s="364"/>
      <c r="D110" s="364"/>
      <c r="E110" s="364"/>
      <c r="F110" s="365"/>
    </row>
    <row r="111" spans="1:6" ht="15.75" thickBot="1" x14ac:dyDescent="0.3">
      <c r="A111" s="366"/>
      <c r="B111" s="367"/>
      <c r="C111" s="367"/>
      <c r="D111" s="367"/>
      <c r="E111" s="367"/>
      <c r="F111" s="368"/>
    </row>
    <row r="112" spans="1:6" ht="15.75" thickBot="1" x14ac:dyDescent="0.3">
      <c r="A112" s="38"/>
      <c r="B112" s="37"/>
      <c r="C112" s="37"/>
      <c r="D112" s="37"/>
      <c r="E112" s="37"/>
      <c r="F112" s="39"/>
    </row>
    <row r="113" spans="1:6" ht="15.75" thickBot="1" x14ac:dyDescent="0.3">
      <c r="A113" s="293" t="s">
        <v>11</v>
      </c>
      <c r="B113" s="294"/>
      <c r="C113" s="294"/>
      <c r="D113" s="294"/>
      <c r="E113" s="42" t="s">
        <v>6</v>
      </c>
      <c r="F113" s="43" t="s">
        <v>7</v>
      </c>
    </row>
    <row r="114" spans="1:6" x14ac:dyDescent="0.25">
      <c r="A114" s="374" t="s">
        <v>183</v>
      </c>
      <c r="B114" s="345"/>
      <c r="C114" s="345"/>
      <c r="D114" s="304"/>
      <c r="E114" s="98" t="s">
        <v>2</v>
      </c>
      <c r="F114" s="49">
        <v>620.9</v>
      </c>
    </row>
    <row r="115" spans="1:6" x14ac:dyDescent="0.25">
      <c r="A115" s="369" t="s">
        <v>182</v>
      </c>
      <c r="B115" s="370"/>
      <c r="C115" s="370"/>
      <c r="D115" s="286"/>
      <c r="E115" s="8" t="s">
        <v>1</v>
      </c>
      <c r="F115" s="48">
        <v>0</v>
      </c>
    </row>
    <row r="116" spans="1:6" x14ac:dyDescent="0.25">
      <c r="A116" s="369" t="s">
        <v>181</v>
      </c>
      <c r="B116" s="370"/>
      <c r="C116" s="370"/>
      <c r="D116" s="286"/>
      <c r="E116" s="8" t="s">
        <v>1</v>
      </c>
      <c r="F116" s="48">
        <v>1</v>
      </c>
    </row>
    <row r="117" spans="1:6" x14ac:dyDescent="0.25">
      <c r="A117" s="369" t="s">
        <v>180</v>
      </c>
      <c r="B117" s="370"/>
      <c r="C117" s="370"/>
      <c r="D117" s="286"/>
      <c r="E117" s="8" t="s">
        <v>1</v>
      </c>
      <c r="F117" s="48">
        <v>3</v>
      </c>
    </row>
    <row r="118" spans="1:6" x14ac:dyDescent="0.25">
      <c r="A118" s="369" t="s">
        <v>179</v>
      </c>
      <c r="B118" s="370"/>
      <c r="C118" s="370"/>
      <c r="D118" s="286"/>
      <c r="E118" s="8" t="s">
        <v>1</v>
      </c>
      <c r="F118" s="48">
        <v>7</v>
      </c>
    </row>
    <row r="119" spans="1:6" x14ac:dyDescent="0.25">
      <c r="A119" s="369" t="s">
        <v>178</v>
      </c>
      <c r="B119" s="370"/>
      <c r="C119" s="370"/>
      <c r="D119" s="286"/>
      <c r="E119" s="8" t="s">
        <v>1</v>
      </c>
      <c r="F119" s="48">
        <v>3</v>
      </c>
    </row>
    <row r="120" spans="1:6" x14ac:dyDescent="0.25">
      <c r="A120" s="369" t="s">
        <v>177</v>
      </c>
      <c r="B120" s="370"/>
      <c r="C120" s="370"/>
      <c r="D120" s="286"/>
      <c r="E120" s="8" t="s">
        <v>1</v>
      </c>
      <c r="F120" s="48">
        <v>3</v>
      </c>
    </row>
    <row r="121" spans="1:6" x14ac:dyDescent="0.25">
      <c r="A121" s="369" t="s">
        <v>176</v>
      </c>
      <c r="B121" s="370"/>
      <c r="C121" s="370"/>
      <c r="D121" s="286"/>
      <c r="E121" s="8" t="s">
        <v>1</v>
      </c>
      <c r="F121" s="48">
        <v>0</v>
      </c>
    </row>
    <row r="122" spans="1:6" x14ac:dyDescent="0.25">
      <c r="A122" s="369" t="s">
        <v>175</v>
      </c>
      <c r="B122" s="370"/>
      <c r="C122" s="370"/>
      <c r="D122" s="286"/>
      <c r="E122" s="8" t="s">
        <v>1</v>
      </c>
      <c r="F122" s="48">
        <v>0</v>
      </c>
    </row>
    <row r="123" spans="1:6" x14ac:dyDescent="0.25">
      <c r="A123" s="369" t="s">
        <v>174</v>
      </c>
      <c r="B123" s="370"/>
      <c r="C123" s="370"/>
      <c r="D123" s="286"/>
      <c r="E123" s="8" t="s">
        <v>1</v>
      </c>
      <c r="F123" s="48">
        <v>0</v>
      </c>
    </row>
    <row r="124" spans="1:6" x14ac:dyDescent="0.25">
      <c r="A124" s="369" t="s">
        <v>173</v>
      </c>
      <c r="B124" s="370"/>
      <c r="C124" s="370"/>
      <c r="D124" s="286"/>
      <c r="E124" s="8" t="s">
        <v>1</v>
      </c>
      <c r="F124" s="48">
        <v>0</v>
      </c>
    </row>
    <row r="125" spans="1:6" ht="15.75" thickBot="1" x14ac:dyDescent="0.3">
      <c r="A125" s="371" t="s">
        <v>13</v>
      </c>
      <c r="B125" s="372"/>
      <c r="C125" s="372"/>
      <c r="D125" s="373"/>
      <c r="E125" s="46" t="s">
        <v>1</v>
      </c>
      <c r="F125" s="101">
        <v>0</v>
      </c>
    </row>
    <row r="126" spans="1:6" ht="15.75" thickBot="1" x14ac:dyDescent="0.3"/>
    <row r="127" spans="1:6" x14ac:dyDescent="0.25">
      <c r="A127" s="363" t="s">
        <v>195</v>
      </c>
      <c r="B127" s="364"/>
      <c r="C127" s="364"/>
      <c r="D127" s="364"/>
      <c r="E127" s="364"/>
      <c r="F127" s="365"/>
    </row>
    <row r="128" spans="1:6" ht="15.75" thickBot="1" x14ac:dyDescent="0.3">
      <c r="A128" s="366"/>
      <c r="B128" s="367"/>
      <c r="C128" s="367"/>
      <c r="D128" s="367"/>
      <c r="E128" s="367"/>
      <c r="F128" s="368"/>
    </row>
    <row r="129" spans="1:6" ht="15.75" thickBot="1" x14ac:dyDescent="0.3">
      <c r="A129" s="293" t="s">
        <v>11</v>
      </c>
      <c r="B129" s="294"/>
      <c r="C129" s="294"/>
      <c r="D129" s="294"/>
      <c r="E129" s="42" t="s">
        <v>6</v>
      </c>
      <c r="F129" s="43" t="s">
        <v>7</v>
      </c>
    </row>
    <row r="130" spans="1:6" x14ac:dyDescent="0.25">
      <c r="A130" s="374" t="s">
        <v>183</v>
      </c>
      <c r="B130" s="345"/>
      <c r="C130" s="345"/>
      <c r="D130" s="304"/>
      <c r="E130" s="98" t="s">
        <v>2</v>
      </c>
      <c r="F130" s="49">
        <v>620.20000000000005</v>
      </c>
    </row>
    <row r="131" spans="1:6" x14ac:dyDescent="0.25">
      <c r="A131" s="369" t="s">
        <v>182</v>
      </c>
      <c r="B131" s="370"/>
      <c r="C131" s="370"/>
      <c r="D131" s="286"/>
      <c r="E131" s="8" t="s">
        <v>1</v>
      </c>
      <c r="F131" s="48">
        <v>0</v>
      </c>
    </row>
    <row r="132" spans="1:6" x14ac:dyDescent="0.25">
      <c r="A132" s="369" t="s">
        <v>181</v>
      </c>
      <c r="B132" s="370"/>
      <c r="C132" s="370"/>
      <c r="D132" s="286"/>
      <c r="E132" s="8" t="s">
        <v>1</v>
      </c>
      <c r="F132" s="48">
        <v>2</v>
      </c>
    </row>
    <row r="133" spans="1:6" x14ac:dyDescent="0.25">
      <c r="A133" s="369" t="s">
        <v>180</v>
      </c>
      <c r="B133" s="370"/>
      <c r="C133" s="370"/>
      <c r="D133" s="286"/>
      <c r="E133" s="8" t="s">
        <v>1</v>
      </c>
      <c r="F133" s="48">
        <v>0</v>
      </c>
    </row>
    <row r="134" spans="1:6" x14ac:dyDescent="0.25">
      <c r="A134" s="369" t="s">
        <v>179</v>
      </c>
      <c r="B134" s="370"/>
      <c r="C134" s="370"/>
      <c r="D134" s="286"/>
      <c r="E134" s="8" t="s">
        <v>1</v>
      </c>
      <c r="F134" s="48">
        <v>2</v>
      </c>
    </row>
    <row r="135" spans="1:6" x14ac:dyDescent="0.25">
      <c r="A135" s="369" t="s">
        <v>178</v>
      </c>
      <c r="B135" s="370"/>
      <c r="C135" s="370"/>
      <c r="D135" s="286"/>
      <c r="E135" s="8" t="s">
        <v>1</v>
      </c>
      <c r="F135" s="48">
        <v>2</v>
      </c>
    </row>
    <row r="136" spans="1:6" x14ac:dyDescent="0.25">
      <c r="A136" s="369" t="s">
        <v>177</v>
      </c>
      <c r="B136" s="370"/>
      <c r="C136" s="370"/>
      <c r="D136" s="286"/>
      <c r="E136" s="8" t="s">
        <v>1</v>
      </c>
      <c r="F136" s="48">
        <v>2</v>
      </c>
    </row>
    <row r="137" spans="1:6" x14ac:dyDescent="0.25">
      <c r="A137" s="369" t="s">
        <v>176</v>
      </c>
      <c r="B137" s="370"/>
      <c r="C137" s="370"/>
      <c r="D137" s="286"/>
      <c r="E137" s="8" t="s">
        <v>1</v>
      </c>
      <c r="F137" s="48">
        <v>1</v>
      </c>
    </row>
    <row r="138" spans="1:6" x14ac:dyDescent="0.25">
      <c r="A138" s="369" t="s">
        <v>175</v>
      </c>
      <c r="B138" s="370"/>
      <c r="C138" s="370"/>
      <c r="D138" s="286"/>
      <c r="E138" s="8" t="s">
        <v>1</v>
      </c>
      <c r="F138" s="48">
        <v>0</v>
      </c>
    </row>
    <row r="139" spans="1:6" x14ac:dyDescent="0.25">
      <c r="A139" s="369" t="s">
        <v>174</v>
      </c>
      <c r="B139" s="370"/>
      <c r="C139" s="370"/>
      <c r="D139" s="286"/>
      <c r="E139" s="8" t="s">
        <v>1</v>
      </c>
      <c r="F139" s="48">
        <v>0</v>
      </c>
    </row>
    <row r="140" spans="1:6" x14ac:dyDescent="0.25">
      <c r="A140" s="369" t="s">
        <v>173</v>
      </c>
      <c r="B140" s="370"/>
      <c r="C140" s="370"/>
      <c r="D140" s="286"/>
      <c r="E140" s="8" t="s">
        <v>1</v>
      </c>
      <c r="F140" s="48">
        <v>0</v>
      </c>
    </row>
    <row r="141" spans="1:6" ht="15.75" thickBot="1" x14ac:dyDescent="0.3">
      <c r="A141" s="371" t="s">
        <v>13</v>
      </c>
      <c r="B141" s="372"/>
      <c r="C141" s="372"/>
      <c r="D141" s="373"/>
      <c r="E141" s="46" t="s">
        <v>1</v>
      </c>
      <c r="F141" s="101">
        <v>0</v>
      </c>
    </row>
    <row r="144" spans="1:6" ht="15.75" thickBot="1" x14ac:dyDescent="0.3"/>
    <row r="145" spans="1:6" x14ac:dyDescent="0.25">
      <c r="A145" s="363" t="s">
        <v>194</v>
      </c>
      <c r="B145" s="364"/>
      <c r="C145" s="364"/>
      <c r="D145" s="364"/>
      <c r="E145" s="364"/>
      <c r="F145" s="365"/>
    </row>
    <row r="146" spans="1:6" ht="15.75" thickBot="1" x14ac:dyDescent="0.3">
      <c r="A146" s="366"/>
      <c r="B146" s="367"/>
      <c r="C146" s="367"/>
      <c r="D146" s="367"/>
      <c r="E146" s="367"/>
      <c r="F146" s="368"/>
    </row>
    <row r="147" spans="1:6" ht="15.75" thickBot="1" x14ac:dyDescent="0.3">
      <c r="A147" s="38"/>
      <c r="B147" s="37"/>
      <c r="C147" s="37"/>
      <c r="D147" s="37"/>
      <c r="E147" s="37"/>
      <c r="F147" s="39"/>
    </row>
    <row r="148" spans="1:6" ht="15.75" thickBot="1" x14ac:dyDescent="0.3">
      <c r="A148" s="293" t="s">
        <v>11</v>
      </c>
      <c r="B148" s="294"/>
      <c r="C148" s="294"/>
      <c r="D148" s="294"/>
      <c r="E148" s="42" t="s">
        <v>6</v>
      </c>
      <c r="F148" s="43" t="s">
        <v>7</v>
      </c>
    </row>
    <row r="149" spans="1:6" x14ac:dyDescent="0.25">
      <c r="A149" s="374" t="s">
        <v>183</v>
      </c>
      <c r="B149" s="345"/>
      <c r="C149" s="345"/>
      <c r="D149" s="304"/>
      <c r="E149" s="98" t="s">
        <v>2</v>
      </c>
      <c r="F149" s="49">
        <v>620.6</v>
      </c>
    </row>
    <row r="150" spans="1:6" x14ac:dyDescent="0.25">
      <c r="A150" s="369" t="s">
        <v>182</v>
      </c>
      <c r="B150" s="370"/>
      <c r="C150" s="370"/>
      <c r="D150" s="286"/>
      <c r="E150" s="8" t="s">
        <v>1</v>
      </c>
      <c r="F150" s="48">
        <v>0</v>
      </c>
    </row>
    <row r="151" spans="1:6" x14ac:dyDescent="0.25">
      <c r="A151" s="369" t="s">
        <v>181</v>
      </c>
      <c r="B151" s="370"/>
      <c r="C151" s="370"/>
      <c r="D151" s="286"/>
      <c r="E151" s="8" t="s">
        <v>1</v>
      </c>
      <c r="F151" s="48">
        <v>0</v>
      </c>
    </row>
    <row r="152" spans="1:6" x14ac:dyDescent="0.25">
      <c r="A152" s="369" t="s">
        <v>180</v>
      </c>
      <c r="B152" s="370"/>
      <c r="C152" s="370"/>
      <c r="D152" s="286"/>
      <c r="E152" s="8" t="s">
        <v>1</v>
      </c>
      <c r="F152" s="48">
        <v>3</v>
      </c>
    </row>
    <row r="153" spans="1:6" x14ac:dyDescent="0.25">
      <c r="A153" s="369" t="s">
        <v>179</v>
      </c>
      <c r="B153" s="370"/>
      <c r="C153" s="370"/>
      <c r="D153" s="286"/>
      <c r="E153" s="8" t="s">
        <v>1</v>
      </c>
      <c r="F153" s="48">
        <v>4</v>
      </c>
    </row>
    <row r="154" spans="1:6" x14ac:dyDescent="0.25">
      <c r="A154" s="369" t="s">
        <v>178</v>
      </c>
      <c r="B154" s="370"/>
      <c r="C154" s="370"/>
      <c r="D154" s="286"/>
      <c r="E154" s="8" t="s">
        <v>1</v>
      </c>
      <c r="F154" s="48">
        <v>2</v>
      </c>
    </row>
    <row r="155" spans="1:6" x14ac:dyDescent="0.25">
      <c r="A155" s="369" t="s">
        <v>177</v>
      </c>
      <c r="B155" s="370"/>
      <c r="C155" s="370"/>
      <c r="D155" s="286"/>
      <c r="E155" s="8" t="s">
        <v>1</v>
      </c>
      <c r="F155" s="48">
        <v>2</v>
      </c>
    </row>
    <row r="156" spans="1:6" x14ac:dyDescent="0.25">
      <c r="A156" s="369" t="s">
        <v>176</v>
      </c>
      <c r="B156" s="370"/>
      <c r="C156" s="370"/>
      <c r="D156" s="286"/>
      <c r="E156" s="8" t="s">
        <v>1</v>
      </c>
      <c r="F156" s="48">
        <v>0</v>
      </c>
    </row>
    <row r="157" spans="1:6" x14ac:dyDescent="0.25">
      <c r="A157" s="369" t="s">
        <v>175</v>
      </c>
      <c r="B157" s="370"/>
      <c r="C157" s="370"/>
      <c r="D157" s="286"/>
      <c r="E157" s="8" t="s">
        <v>1</v>
      </c>
      <c r="F157" s="48">
        <v>0</v>
      </c>
    </row>
    <row r="158" spans="1:6" x14ac:dyDescent="0.25">
      <c r="A158" s="369" t="s">
        <v>174</v>
      </c>
      <c r="B158" s="370"/>
      <c r="C158" s="370"/>
      <c r="D158" s="286"/>
      <c r="E158" s="8" t="s">
        <v>1</v>
      </c>
      <c r="F158" s="48">
        <v>0</v>
      </c>
    </row>
    <row r="159" spans="1:6" x14ac:dyDescent="0.25">
      <c r="A159" s="369" t="s">
        <v>173</v>
      </c>
      <c r="B159" s="370"/>
      <c r="C159" s="370"/>
      <c r="D159" s="286"/>
      <c r="E159" s="8" t="s">
        <v>1</v>
      </c>
      <c r="F159" s="48">
        <v>0</v>
      </c>
    </row>
    <row r="160" spans="1:6" ht="15.75" thickBot="1" x14ac:dyDescent="0.3">
      <c r="A160" s="371" t="s">
        <v>13</v>
      </c>
      <c r="B160" s="372"/>
      <c r="C160" s="372"/>
      <c r="D160" s="373"/>
      <c r="E160" s="46" t="s">
        <v>1</v>
      </c>
      <c r="F160" s="101">
        <v>0</v>
      </c>
    </row>
    <row r="162" spans="1:6" ht="15.75" thickBot="1" x14ac:dyDescent="0.3"/>
    <row r="163" spans="1:6" x14ac:dyDescent="0.25">
      <c r="A163" s="363" t="s">
        <v>193</v>
      </c>
      <c r="B163" s="364"/>
      <c r="C163" s="364"/>
      <c r="D163" s="364"/>
      <c r="E163" s="364"/>
      <c r="F163" s="365"/>
    </row>
    <row r="164" spans="1:6" ht="15.75" thickBot="1" x14ac:dyDescent="0.3">
      <c r="A164" s="366"/>
      <c r="B164" s="367"/>
      <c r="C164" s="367"/>
      <c r="D164" s="367"/>
      <c r="E164" s="367"/>
      <c r="F164" s="368"/>
    </row>
    <row r="165" spans="1:6" ht="15.75" thickBot="1" x14ac:dyDescent="0.3">
      <c r="A165" s="38"/>
      <c r="B165" s="37"/>
      <c r="C165" s="37"/>
      <c r="D165" s="37"/>
      <c r="E165" s="37"/>
      <c r="F165" s="39"/>
    </row>
    <row r="166" spans="1:6" ht="15.75" thickBot="1" x14ac:dyDescent="0.3">
      <c r="A166" s="293" t="s">
        <v>11</v>
      </c>
      <c r="B166" s="294"/>
      <c r="C166" s="294"/>
      <c r="D166" s="294"/>
      <c r="E166" s="42" t="s">
        <v>6</v>
      </c>
      <c r="F166" s="43" t="s">
        <v>7</v>
      </c>
    </row>
    <row r="167" spans="1:6" x14ac:dyDescent="0.25">
      <c r="A167" s="374" t="s">
        <v>183</v>
      </c>
      <c r="B167" s="345"/>
      <c r="C167" s="345"/>
      <c r="D167" s="304"/>
      <c r="E167" s="98" t="s">
        <v>2</v>
      </c>
      <c r="F167" s="49">
        <v>620.70000000000005</v>
      </c>
    </row>
    <row r="168" spans="1:6" x14ac:dyDescent="0.25">
      <c r="A168" s="369" t="s">
        <v>182</v>
      </c>
      <c r="B168" s="370"/>
      <c r="C168" s="370"/>
      <c r="D168" s="286"/>
      <c r="E168" s="8" t="s">
        <v>1</v>
      </c>
      <c r="F168" s="47">
        <v>0</v>
      </c>
    </row>
    <row r="169" spans="1:6" x14ac:dyDescent="0.25">
      <c r="A169" s="369" t="s">
        <v>181</v>
      </c>
      <c r="B169" s="370"/>
      <c r="C169" s="370"/>
      <c r="D169" s="286"/>
      <c r="E169" s="8" t="s">
        <v>1</v>
      </c>
      <c r="F169" s="47">
        <v>0</v>
      </c>
    </row>
    <row r="170" spans="1:6" x14ac:dyDescent="0.25">
      <c r="A170" s="369" t="s">
        <v>180</v>
      </c>
      <c r="B170" s="370"/>
      <c r="C170" s="370"/>
      <c r="D170" s="286"/>
      <c r="E170" s="8" t="s">
        <v>1</v>
      </c>
      <c r="F170" s="47">
        <v>2</v>
      </c>
    </row>
    <row r="171" spans="1:6" x14ac:dyDescent="0.25">
      <c r="A171" s="369" t="s">
        <v>179</v>
      </c>
      <c r="B171" s="370"/>
      <c r="C171" s="370"/>
      <c r="D171" s="286"/>
      <c r="E171" s="8" t="s">
        <v>1</v>
      </c>
      <c r="F171" s="47">
        <v>3</v>
      </c>
    </row>
    <row r="172" spans="1:6" x14ac:dyDescent="0.25">
      <c r="A172" s="369" t="s">
        <v>178</v>
      </c>
      <c r="B172" s="370"/>
      <c r="C172" s="370"/>
      <c r="D172" s="286"/>
      <c r="E172" s="8" t="s">
        <v>1</v>
      </c>
      <c r="F172" s="47">
        <v>1</v>
      </c>
    </row>
    <row r="173" spans="1:6" x14ac:dyDescent="0.25">
      <c r="A173" s="369" t="s">
        <v>177</v>
      </c>
      <c r="B173" s="370"/>
      <c r="C173" s="370"/>
      <c r="D173" s="286"/>
      <c r="E173" s="8" t="s">
        <v>1</v>
      </c>
      <c r="F173" s="47">
        <v>1</v>
      </c>
    </row>
    <row r="174" spans="1:6" x14ac:dyDescent="0.25">
      <c r="A174" s="369" t="s">
        <v>176</v>
      </c>
      <c r="B174" s="370"/>
      <c r="C174" s="370"/>
      <c r="D174" s="286"/>
      <c r="E174" s="8" t="s">
        <v>1</v>
      </c>
      <c r="F174" s="47">
        <v>0</v>
      </c>
    </row>
    <row r="175" spans="1:6" x14ac:dyDescent="0.25">
      <c r="A175" s="369" t="s">
        <v>175</v>
      </c>
      <c r="B175" s="370"/>
      <c r="C175" s="370"/>
      <c r="D175" s="286"/>
      <c r="E175" s="8" t="s">
        <v>1</v>
      </c>
      <c r="F175" s="47">
        <v>0</v>
      </c>
    </row>
    <row r="176" spans="1:6" x14ac:dyDescent="0.25">
      <c r="A176" s="369" t="s">
        <v>174</v>
      </c>
      <c r="B176" s="370"/>
      <c r="C176" s="370"/>
      <c r="D176" s="286"/>
      <c r="E176" s="8" t="s">
        <v>1</v>
      </c>
      <c r="F176" s="47">
        <v>0</v>
      </c>
    </row>
    <row r="177" spans="1:6" x14ac:dyDescent="0.25">
      <c r="A177" s="369" t="s">
        <v>173</v>
      </c>
      <c r="B177" s="370"/>
      <c r="C177" s="370"/>
      <c r="D177" s="286"/>
      <c r="E177" s="8" t="s">
        <v>1</v>
      </c>
      <c r="F177" s="47">
        <v>0</v>
      </c>
    </row>
    <row r="178" spans="1:6" ht="15.75" thickBot="1" x14ac:dyDescent="0.3">
      <c r="A178" s="371" t="s">
        <v>13</v>
      </c>
      <c r="B178" s="372"/>
      <c r="C178" s="372"/>
      <c r="D178" s="373"/>
      <c r="E178" s="46" t="s">
        <v>1</v>
      </c>
      <c r="F178" s="100">
        <v>0</v>
      </c>
    </row>
    <row r="180" spans="1:6" ht="15.75" thickBot="1" x14ac:dyDescent="0.3"/>
    <row r="181" spans="1:6" x14ac:dyDescent="0.25">
      <c r="A181" s="363" t="s">
        <v>192</v>
      </c>
      <c r="B181" s="364"/>
      <c r="C181" s="364"/>
      <c r="D181" s="364"/>
      <c r="E181" s="364"/>
      <c r="F181" s="365"/>
    </row>
    <row r="182" spans="1:6" ht="15.75" thickBot="1" x14ac:dyDescent="0.3">
      <c r="A182" s="366"/>
      <c r="B182" s="367"/>
      <c r="C182" s="367"/>
      <c r="D182" s="367"/>
      <c r="E182" s="367"/>
      <c r="F182" s="368"/>
    </row>
    <row r="183" spans="1:6" ht="15.75" thickBot="1" x14ac:dyDescent="0.3">
      <c r="A183" s="38"/>
      <c r="B183" s="37"/>
      <c r="C183" s="37"/>
      <c r="D183" s="37"/>
      <c r="E183" s="37"/>
      <c r="F183" s="39"/>
    </row>
    <row r="184" spans="1:6" ht="15.75" thickBot="1" x14ac:dyDescent="0.3">
      <c r="A184" s="293" t="s">
        <v>11</v>
      </c>
      <c r="B184" s="294"/>
      <c r="C184" s="294"/>
      <c r="D184" s="294"/>
      <c r="E184" s="42" t="s">
        <v>6</v>
      </c>
      <c r="F184" s="43" t="s">
        <v>7</v>
      </c>
    </row>
    <row r="185" spans="1:6" x14ac:dyDescent="0.25">
      <c r="A185" s="374" t="s">
        <v>183</v>
      </c>
      <c r="B185" s="345"/>
      <c r="C185" s="345"/>
      <c r="D185" s="304"/>
      <c r="E185" s="98" t="s">
        <v>2</v>
      </c>
      <c r="F185" s="49">
        <v>621</v>
      </c>
    </row>
    <row r="186" spans="1:6" x14ac:dyDescent="0.25">
      <c r="A186" s="369" t="s">
        <v>182</v>
      </c>
      <c r="B186" s="370"/>
      <c r="C186" s="370"/>
      <c r="D186" s="286"/>
      <c r="E186" s="8" t="s">
        <v>1</v>
      </c>
      <c r="F186" s="47">
        <v>0</v>
      </c>
    </row>
    <row r="187" spans="1:6" x14ac:dyDescent="0.25">
      <c r="A187" s="369" t="s">
        <v>181</v>
      </c>
      <c r="B187" s="370"/>
      <c r="C187" s="370"/>
      <c r="D187" s="286"/>
      <c r="E187" s="8" t="s">
        <v>1</v>
      </c>
      <c r="F187" s="47">
        <v>0</v>
      </c>
    </row>
    <row r="188" spans="1:6" x14ac:dyDescent="0.25">
      <c r="A188" s="369" t="s">
        <v>180</v>
      </c>
      <c r="B188" s="370"/>
      <c r="C188" s="370"/>
      <c r="D188" s="286"/>
      <c r="E188" s="8" t="s">
        <v>1</v>
      </c>
      <c r="F188" s="47">
        <v>3</v>
      </c>
    </row>
    <row r="189" spans="1:6" x14ac:dyDescent="0.25">
      <c r="A189" s="369" t="s">
        <v>179</v>
      </c>
      <c r="B189" s="370"/>
      <c r="C189" s="370"/>
      <c r="D189" s="286"/>
      <c r="E189" s="8" t="s">
        <v>1</v>
      </c>
      <c r="F189" s="47">
        <v>4</v>
      </c>
    </row>
    <row r="190" spans="1:6" x14ac:dyDescent="0.25">
      <c r="A190" s="369" t="s">
        <v>178</v>
      </c>
      <c r="B190" s="370"/>
      <c r="C190" s="370"/>
      <c r="D190" s="286"/>
      <c r="E190" s="8" t="s">
        <v>1</v>
      </c>
      <c r="F190" s="47">
        <v>3</v>
      </c>
    </row>
    <row r="191" spans="1:6" x14ac:dyDescent="0.25">
      <c r="A191" s="369" t="s">
        <v>177</v>
      </c>
      <c r="B191" s="370"/>
      <c r="C191" s="370"/>
      <c r="D191" s="286"/>
      <c r="E191" s="8" t="s">
        <v>1</v>
      </c>
      <c r="F191" s="47">
        <v>3</v>
      </c>
    </row>
    <row r="192" spans="1:6" x14ac:dyDescent="0.25">
      <c r="A192" s="369" t="s">
        <v>176</v>
      </c>
      <c r="B192" s="370"/>
      <c r="C192" s="370"/>
      <c r="D192" s="286"/>
      <c r="E192" s="8" t="s">
        <v>1</v>
      </c>
      <c r="F192" s="47">
        <v>0</v>
      </c>
    </row>
    <row r="193" spans="1:6" x14ac:dyDescent="0.25">
      <c r="A193" s="369" t="s">
        <v>175</v>
      </c>
      <c r="B193" s="370"/>
      <c r="C193" s="370"/>
      <c r="D193" s="286"/>
      <c r="E193" s="8" t="s">
        <v>1</v>
      </c>
      <c r="F193" s="47">
        <v>0</v>
      </c>
    </row>
    <row r="194" spans="1:6" x14ac:dyDescent="0.25">
      <c r="A194" s="369" t="s">
        <v>174</v>
      </c>
      <c r="B194" s="370"/>
      <c r="C194" s="370"/>
      <c r="D194" s="286"/>
      <c r="E194" s="8" t="s">
        <v>1</v>
      </c>
      <c r="F194" s="47">
        <v>0</v>
      </c>
    </row>
    <row r="195" spans="1:6" x14ac:dyDescent="0.25">
      <c r="A195" s="369" t="s">
        <v>173</v>
      </c>
      <c r="B195" s="370"/>
      <c r="C195" s="370"/>
      <c r="D195" s="286"/>
      <c r="E195" s="8" t="s">
        <v>1</v>
      </c>
      <c r="F195" s="47">
        <v>0</v>
      </c>
    </row>
    <row r="196" spans="1:6" ht="15.75" thickBot="1" x14ac:dyDescent="0.3">
      <c r="A196" s="371" t="s">
        <v>13</v>
      </c>
      <c r="B196" s="372"/>
      <c r="C196" s="372"/>
      <c r="D196" s="373"/>
      <c r="E196" s="46" t="s">
        <v>1</v>
      </c>
      <c r="F196" s="100">
        <v>0</v>
      </c>
    </row>
    <row r="198" spans="1:6" ht="15.75" thickBot="1" x14ac:dyDescent="0.3"/>
    <row r="199" spans="1:6" x14ac:dyDescent="0.25">
      <c r="A199" s="363" t="s">
        <v>191</v>
      </c>
      <c r="B199" s="364"/>
      <c r="C199" s="364"/>
      <c r="D199" s="364"/>
      <c r="E199" s="364"/>
      <c r="F199" s="365"/>
    </row>
    <row r="200" spans="1:6" ht="15.75" thickBot="1" x14ac:dyDescent="0.3">
      <c r="A200" s="366"/>
      <c r="B200" s="367"/>
      <c r="C200" s="367"/>
      <c r="D200" s="367"/>
      <c r="E200" s="367"/>
      <c r="F200" s="368"/>
    </row>
    <row r="201" spans="1:6" ht="15.75" thickBot="1" x14ac:dyDescent="0.3">
      <c r="A201" s="38"/>
      <c r="B201" s="37"/>
      <c r="C201" s="37"/>
      <c r="D201" s="11"/>
      <c r="E201" s="11"/>
      <c r="F201" s="39"/>
    </row>
    <row r="202" spans="1:6" ht="15.75" thickBot="1" x14ac:dyDescent="0.3">
      <c r="A202" s="293" t="s">
        <v>11</v>
      </c>
      <c r="B202" s="294"/>
      <c r="C202" s="294"/>
      <c r="D202" s="294"/>
      <c r="E202" s="42" t="s">
        <v>6</v>
      </c>
      <c r="F202" s="43" t="s">
        <v>7</v>
      </c>
    </row>
    <row r="203" spans="1:6" x14ac:dyDescent="0.25">
      <c r="A203" s="374" t="s">
        <v>183</v>
      </c>
      <c r="B203" s="345"/>
      <c r="C203" s="345"/>
      <c r="D203" s="304"/>
      <c r="E203" s="98" t="s">
        <v>2</v>
      </c>
      <c r="F203" s="99">
        <v>621.20000000000005</v>
      </c>
    </row>
    <row r="204" spans="1:6" x14ac:dyDescent="0.25">
      <c r="A204" s="369" t="s">
        <v>182</v>
      </c>
      <c r="B204" s="370"/>
      <c r="C204" s="370"/>
      <c r="D204" s="286"/>
      <c r="E204" s="8" t="s">
        <v>1</v>
      </c>
      <c r="F204" s="47">
        <v>0</v>
      </c>
    </row>
    <row r="205" spans="1:6" x14ac:dyDescent="0.25">
      <c r="A205" s="369" t="s">
        <v>181</v>
      </c>
      <c r="B205" s="370"/>
      <c r="C205" s="370"/>
      <c r="D205" s="286"/>
      <c r="E205" s="8" t="s">
        <v>1</v>
      </c>
      <c r="F205" s="47">
        <v>3</v>
      </c>
    </row>
    <row r="206" spans="1:6" x14ac:dyDescent="0.25">
      <c r="A206" s="369" t="s">
        <v>180</v>
      </c>
      <c r="B206" s="370"/>
      <c r="C206" s="370"/>
      <c r="D206" s="286"/>
      <c r="E206" s="8" t="s">
        <v>1</v>
      </c>
      <c r="F206" s="47">
        <v>3</v>
      </c>
    </row>
    <row r="207" spans="1:6" x14ac:dyDescent="0.25">
      <c r="A207" s="369" t="s">
        <v>179</v>
      </c>
      <c r="B207" s="370"/>
      <c r="C207" s="370"/>
      <c r="D207" s="286"/>
      <c r="E207" s="8" t="s">
        <v>1</v>
      </c>
      <c r="F207" s="47">
        <v>5</v>
      </c>
    </row>
    <row r="208" spans="1:6" x14ac:dyDescent="0.25">
      <c r="A208" s="369" t="s">
        <v>178</v>
      </c>
      <c r="B208" s="370"/>
      <c r="C208" s="370"/>
      <c r="D208" s="286"/>
      <c r="E208" s="8" t="s">
        <v>1</v>
      </c>
      <c r="F208" s="47">
        <v>1</v>
      </c>
    </row>
    <row r="209" spans="1:6" x14ac:dyDescent="0.25">
      <c r="A209" s="369" t="s">
        <v>177</v>
      </c>
      <c r="B209" s="370"/>
      <c r="C209" s="370"/>
      <c r="D209" s="286"/>
      <c r="E209" s="8" t="s">
        <v>1</v>
      </c>
      <c r="F209" s="47">
        <v>1</v>
      </c>
    </row>
    <row r="210" spans="1:6" x14ac:dyDescent="0.25">
      <c r="A210" s="369" t="s">
        <v>176</v>
      </c>
      <c r="B210" s="370"/>
      <c r="C210" s="370"/>
      <c r="D210" s="286"/>
      <c r="E210" s="8" t="s">
        <v>1</v>
      </c>
      <c r="F210" s="47">
        <v>0</v>
      </c>
    </row>
    <row r="211" spans="1:6" x14ac:dyDescent="0.25">
      <c r="A211" s="369" t="s">
        <v>175</v>
      </c>
      <c r="B211" s="370"/>
      <c r="C211" s="370"/>
      <c r="D211" s="286"/>
      <c r="E211" s="8" t="s">
        <v>1</v>
      </c>
      <c r="F211" s="47">
        <v>0</v>
      </c>
    </row>
    <row r="212" spans="1:6" x14ac:dyDescent="0.25">
      <c r="A212" s="369" t="s">
        <v>174</v>
      </c>
      <c r="B212" s="370"/>
      <c r="C212" s="370"/>
      <c r="D212" s="286"/>
      <c r="E212" s="8" t="s">
        <v>1</v>
      </c>
      <c r="F212" s="47">
        <v>0</v>
      </c>
    </row>
    <row r="213" spans="1:6" x14ac:dyDescent="0.25">
      <c r="A213" s="369" t="s">
        <v>173</v>
      </c>
      <c r="B213" s="370"/>
      <c r="C213" s="370"/>
      <c r="D213" s="286"/>
      <c r="E213" s="8" t="s">
        <v>1</v>
      </c>
      <c r="F213" s="47">
        <v>0</v>
      </c>
    </row>
    <row r="214" spans="1:6" ht="15.75" thickBot="1" x14ac:dyDescent="0.3">
      <c r="A214" s="371" t="s">
        <v>13</v>
      </c>
      <c r="B214" s="372"/>
      <c r="C214" s="372"/>
      <c r="D214" s="373"/>
      <c r="E214" s="46" t="s">
        <v>1</v>
      </c>
      <c r="F214" s="100">
        <v>0</v>
      </c>
    </row>
    <row r="215" spans="1:6" ht="15.75" thickBot="1" x14ac:dyDescent="0.3"/>
    <row r="216" spans="1:6" x14ac:dyDescent="0.25">
      <c r="A216" s="363" t="s">
        <v>190</v>
      </c>
      <c r="B216" s="364"/>
      <c r="C216" s="364"/>
      <c r="D216" s="364"/>
      <c r="E216" s="364"/>
      <c r="F216" s="365"/>
    </row>
    <row r="217" spans="1:6" ht="15.75" thickBot="1" x14ac:dyDescent="0.3">
      <c r="A217" s="366"/>
      <c r="B217" s="367"/>
      <c r="C217" s="367"/>
      <c r="D217" s="367"/>
      <c r="E217" s="367"/>
      <c r="F217" s="368"/>
    </row>
    <row r="218" spans="1:6" ht="15.75" thickBot="1" x14ac:dyDescent="0.3">
      <c r="A218" s="293" t="s">
        <v>11</v>
      </c>
      <c r="B218" s="294"/>
      <c r="C218" s="294"/>
      <c r="D218" s="294"/>
      <c r="E218" s="42" t="s">
        <v>6</v>
      </c>
      <c r="F218" s="43" t="s">
        <v>7</v>
      </c>
    </row>
    <row r="219" spans="1:6" x14ac:dyDescent="0.25">
      <c r="A219" s="360" t="s">
        <v>183</v>
      </c>
      <c r="B219" s="319"/>
      <c r="C219" s="319"/>
      <c r="D219" s="319"/>
      <c r="E219" s="98" t="s">
        <v>2</v>
      </c>
      <c r="F219" s="49">
        <v>621</v>
      </c>
    </row>
    <row r="220" spans="1:6" x14ac:dyDescent="0.25">
      <c r="A220" s="359" t="s">
        <v>182</v>
      </c>
      <c r="B220" s="296"/>
      <c r="C220" s="296"/>
      <c r="D220" s="296"/>
      <c r="E220" s="8" t="s">
        <v>1</v>
      </c>
      <c r="F220" s="47">
        <v>0</v>
      </c>
    </row>
    <row r="221" spans="1:6" x14ac:dyDescent="0.25">
      <c r="A221" s="359" t="s">
        <v>181</v>
      </c>
      <c r="B221" s="296"/>
      <c r="C221" s="296"/>
      <c r="D221" s="296"/>
      <c r="E221" s="8" t="s">
        <v>1</v>
      </c>
      <c r="F221" s="47">
        <v>1</v>
      </c>
    </row>
    <row r="222" spans="1:6" x14ac:dyDescent="0.25">
      <c r="A222" s="359" t="s">
        <v>180</v>
      </c>
      <c r="B222" s="296"/>
      <c r="C222" s="296"/>
      <c r="D222" s="296"/>
      <c r="E222" s="8" t="s">
        <v>1</v>
      </c>
      <c r="F222" s="47">
        <v>5</v>
      </c>
    </row>
    <row r="223" spans="1:6" x14ac:dyDescent="0.25">
      <c r="A223" s="359" t="s">
        <v>179</v>
      </c>
      <c r="B223" s="296"/>
      <c r="C223" s="296"/>
      <c r="D223" s="296"/>
      <c r="E223" s="8" t="s">
        <v>1</v>
      </c>
      <c r="F223" s="47">
        <v>1</v>
      </c>
    </row>
    <row r="224" spans="1:6" x14ac:dyDescent="0.25">
      <c r="A224" s="359" t="s">
        <v>178</v>
      </c>
      <c r="B224" s="296"/>
      <c r="C224" s="296"/>
      <c r="D224" s="296"/>
      <c r="E224" s="8" t="s">
        <v>1</v>
      </c>
      <c r="F224" s="47">
        <v>0</v>
      </c>
    </row>
    <row r="225" spans="1:6" x14ac:dyDescent="0.25">
      <c r="A225" s="359" t="s">
        <v>177</v>
      </c>
      <c r="B225" s="296"/>
      <c r="C225" s="296"/>
      <c r="D225" s="296"/>
      <c r="E225" s="8" t="s">
        <v>1</v>
      </c>
      <c r="F225" s="47">
        <v>0</v>
      </c>
    </row>
    <row r="226" spans="1:6" x14ac:dyDescent="0.25">
      <c r="A226" s="359" t="s">
        <v>176</v>
      </c>
      <c r="B226" s="296"/>
      <c r="C226" s="296"/>
      <c r="D226" s="296"/>
      <c r="E226" s="8" t="s">
        <v>1</v>
      </c>
      <c r="F226" s="47">
        <v>0</v>
      </c>
    </row>
    <row r="227" spans="1:6" x14ac:dyDescent="0.25">
      <c r="A227" s="359" t="s">
        <v>175</v>
      </c>
      <c r="B227" s="296"/>
      <c r="C227" s="296"/>
      <c r="D227" s="296"/>
      <c r="E227" s="8" t="s">
        <v>1</v>
      </c>
      <c r="F227" s="47">
        <v>1</v>
      </c>
    </row>
    <row r="228" spans="1:6" x14ac:dyDescent="0.25">
      <c r="A228" s="359" t="s">
        <v>174</v>
      </c>
      <c r="B228" s="296"/>
      <c r="C228" s="296"/>
      <c r="D228" s="296"/>
      <c r="E228" s="8" t="s">
        <v>1</v>
      </c>
      <c r="F228" s="47">
        <v>1</v>
      </c>
    </row>
    <row r="229" spans="1:6" x14ac:dyDescent="0.25">
      <c r="A229" s="359" t="s">
        <v>173</v>
      </c>
      <c r="B229" s="296"/>
      <c r="C229" s="296"/>
      <c r="D229" s="296"/>
      <c r="E229" s="8" t="s">
        <v>1</v>
      </c>
      <c r="F229" s="47">
        <v>0</v>
      </c>
    </row>
    <row r="230" spans="1:6" ht="15.75" thickBot="1" x14ac:dyDescent="0.3">
      <c r="A230" s="361" t="s">
        <v>13</v>
      </c>
      <c r="B230" s="362"/>
      <c r="C230" s="362"/>
      <c r="D230" s="362"/>
      <c r="E230" s="46" t="s">
        <v>1</v>
      </c>
      <c r="F230" s="100">
        <v>0</v>
      </c>
    </row>
    <row r="231" spans="1:6" x14ac:dyDescent="0.25">
      <c r="A231" s="44"/>
      <c r="B231" s="44"/>
      <c r="C231" s="44"/>
      <c r="D231" s="44"/>
      <c r="E231" s="45"/>
      <c r="F231" s="44"/>
    </row>
    <row r="232" spans="1:6" ht="15.75" thickBot="1" x14ac:dyDescent="0.3">
      <c r="A232" s="44"/>
      <c r="B232" s="44"/>
      <c r="C232" s="44"/>
      <c r="D232" s="44"/>
      <c r="E232" s="45"/>
      <c r="F232" s="44"/>
    </row>
    <row r="233" spans="1:6" x14ac:dyDescent="0.25">
      <c r="A233" s="363" t="s">
        <v>189</v>
      </c>
      <c r="B233" s="364"/>
      <c r="C233" s="364"/>
      <c r="D233" s="364"/>
      <c r="E233" s="364"/>
      <c r="F233" s="365"/>
    </row>
    <row r="234" spans="1:6" ht="15.75" thickBot="1" x14ac:dyDescent="0.3">
      <c r="A234" s="366"/>
      <c r="B234" s="367"/>
      <c r="C234" s="367"/>
      <c r="D234" s="367"/>
      <c r="E234" s="367"/>
      <c r="F234" s="368"/>
    </row>
    <row r="235" spans="1:6" ht="15.75" thickBot="1" x14ac:dyDescent="0.3">
      <c r="A235" s="293" t="s">
        <v>11</v>
      </c>
      <c r="B235" s="294"/>
      <c r="C235" s="294"/>
      <c r="D235" s="294"/>
      <c r="E235" s="42" t="s">
        <v>6</v>
      </c>
      <c r="F235" s="43" t="s">
        <v>7</v>
      </c>
    </row>
    <row r="236" spans="1:6" x14ac:dyDescent="0.25">
      <c r="A236" s="360" t="s">
        <v>171</v>
      </c>
      <c r="B236" s="319"/>
      <c r="C236" s="319"/>
      <c r="D236" s="319"/>
      <c r="E236" s="98" t="s">
        <v>2</v>
      </c>
      <c r="F236" s="49">
        <v>620.5</v>
      </c>
    </row>
    <row r="237" spans="1:6" x14ac:dyDescent="0.25">
      <c r="A237" s="359" t="s">
        <v>170</v>
      </c>
      <c r="B237" s="296"/>
      <c r="C237" s="296"/>
      <c r="D237" s="296"/>
      <c r="E237" s="8" t="s">
        <v>1</v>
      </c>
      <c r="F237" s="47">
        <v>1</v>
      </c>
    </row>
    <row r="238" spans="1:6" x14ac:dyDescent="0.25">
      <c r="A238" s="359" t="s">
        <v>169</v>
      </c>
      <c r="B238" s="296"/>
      <c r="C238" s="296"/>
      <c r="D238" s="296"/>
      <c r="E238" s="8" t="s">
        <v>1</v>
      </c>
      <c r="F238" s="47">
        <v>0</v>
      </c>
    </row>
    <row r="239" spans="1:6" x14ac:dyDescent="0.25">
      <c r="A239" s="359" t="s">
        <v>168</v>
      </c>
      <c r="B239" s="296"/>
      <c r="C239" s="296"/>
      <c r="D239" s="296"/>
      <c r="E239" s="8" t="s">
        <v>1</v>
      </c>
      <c r="F239" s="47">
        <v>2</v>
      </c>
    </row>
    <row r="240" spans="1:6" x14ac:dyDescent="0.25">
      <c r="A240" s="359" t="s">
        <v>167</v>
      </c>
      <c r="B240" s="296"/>
      <c r="C240" s="296"/>
      <c r="D240" s="296"/>
      <c r="E240" s="8" t="s">
        <v>1</v>
      </c>
      <c r="F240" s="47">
        <v>0</v>
      </c>
    </row>
    <row r="241" spans="1:6" x14ac:dyDescent="0.25">
      <c r="A241" s="359" t="s">
        <v>166</v>
      </c>
      <c r="B241" s="296"/>
      <c r="C241" s="296"/>
      <c r="D241" s="296"/>
      <c r="E241" s="8" t="s">
        <v>1</v>
      </c>
      <c r="F241" s="47">
        <v>1</v>
      </c>
    </row>
    <row r="242" spans="1:6" x14ac:dyDescent="0.25">
      <c r="A242" s="359" t="s">
        <v>165</v>
      </c>
      <c r="B242" s="296"/>
      <c r="C242" s="296"/>
      <c r="D242" s="296"/>
      <c r="E242" s="8" t="s">
        <v>1</v>
      </c>
      <c r="F242" s="47">
        <v>1</v>
      </c>
    </row>
    <row r="243" spans="1:6" x14ac:dyDescent="0.25">
      <c r="A243" s="359" t="s">
        <v>164</v>
      </c>
      <c r="B243" s="296"/>
      <c r="C243" s="296"/>
      <c r="D243" s="296"/>
      <c r="E243" s="8" t="s">
        <v>1</v>
      </c>
      <c r="F243" s="47">
        <v>0</v>
      </c>
    </row>
    <row r="244" spans="1:6" x14ac:dyDescent="0.25">
      <c r="A244" s="359" t="s">
        <v>163</v>
      </c>
      <c r="B244" s="296"/>
      <c r="C244" s="296"/>
      <c r="D244" s="296"/>
      <c r="E244" s="8" t="s">
        <v>1</v>
      </c>
      <c r="F244" s="47">
        <v>0</v>
      </c>
    </row>
    <row r="245" spans="1:6" x14ac:dyDescent="0.25">
      <c r="A245" s="359" t="s">
        <v>162</v>
      </c>
      <c r="B245" s="296"/>
      <c r="C245" s="296"/>
      <c r="D245" s="296"/>
      <c r="E245" s="8" t="s">
        <v>1</v>
      </c>
      <c r="F245" s="47">
        <v>0</v>
      </c>
    </row>
    <row r="246" spans="1:6" x14ac:dyDescent="0.25">
      <c r="A246" s="359" t="s">
        <v>161</v>
      </c>
      <c r="B246" s="296"/>
      <c r="C246" s="296"/>
      <c r="D246" s="296"/>
      <c r="E246" s="8" t="s">
        <v>1</v>
      </c>
      <c r="F246" s="47">
        <v>0</v>
      </c>
    </row>
    <row r="247" spans="1:6" ht="15.75" thickBot="1" x14ac:dyDescent="0.3">
      <c r="A247" s="361" t="s">
        <v>13</v>
      </c>
      <c r="B247" s="362"/>
      <c r="C247" s="362"/>
      <c r="D247" s="362"/>
      <c r="E247" s="46" t="s">
        <v>1</v>
      </c>
      <c r="F247" s="100">
        <v>0</v>
      </c>
    </row>
    <row r="248" spans="1:6" ht="15.75" thickBot="1" x14ac:dyDescent="0.3">
      <c r="A248" s="44"/>
      <c r="B248" s="44"/>
      <c r="C248" s="44"/>
      <c r="D248" s="44"/>
      <c r="E248" s="45"/>
      <c r="F248" s="44"/>
    </row>
    <row r="249" spans="1:6" x14ac:dyDescent="0.25">
      <c r="A249" s="363" t="s">
        <v>188</v>
      </c>
      <c r="B249" s="364"/>
      <c r="C249" s="364"/>
      <c r="D249" s="364"/>
      <c r="E249" s="364"/>
      <c r="F249" s="365"/>
    </row>
    <row r="250" spans="1:6" ht="15.75" thickBot="1" x14ac:dyDescent="0.3">
      <c r="A250" s="366"/>
      <c r="B250" s="367"/>
      <c r="C250" s="367"/>
      <c r="D250" s="367"/>
      <c r="E250" s="367"/>
      <c r="F250" s="368"/>
    </row>
    <row r="251" spans="1:6" ht="15.75" thickBot="1" x14ac:dyDescent="0.3">
      <c r="A251" s="293" t="s">
        <v>11</v>
      </c>
      <c r="B251" s="294"/>
      <c r="C251" s="294"/>
      <c r="D251" s="294"/>
      <c r="E251" s="42" t="s">
        <v>6</v>
      </c>
      <c r="F251" s="43" t="s">
        <v>7</v>
      </c>
    </row>
    <row r="252" spans="1:6" x14ac:dyDescent="0.25">
      <c r="A252" s="360" t="s">
        <v>171</v>
      </c>
      <c r="B252" s="319"/>
      <c r="C252" s="319"/>
      <c r="D252" s="319"/>
      <c r="E252" s="98" t="s">
        <v>2</v>
      </c>
      <c r="F252" s="49">
        <v>620.1</v>
      </c>
    </row>
    <row r="253" spans="1:6" x14ac:dyDescent="0.25">
      <c r="A253" s="359" t="s">
        <v>170</v>
      </c>
      <c r="B253" s="296"/>
      <c r="C253" s="296"/>
      <c r="D253" s="296"/>
      <c r="E253" s="8" t="s">
        <v>1</v>
      </c>
      <c r="F253" s="47">
        <v>0</v>
      </c>
    </row>
    <row r="254" spans="1:6" x14ac:dyDescent="0.25">
      <c r="A254" s="359" t="s">
        <v>169</v>
      </c>
      <c r="B254" s="296"/>
      <c r="C254" s="296"/>
      <c r="D254" s="296"/>
      <c r="E254" s="8" t="s">
        <v>1</v>
      </c>
      <c r="F254" s="47">
        <v>2</v>
      </c>
    </row>
    <row r="255" spans="1:6" x14ac:dyDescent="0.25">
      <c r="A255" s="359" t="s">
        <v>168</v>
      </c>
      <c r="B255" s="296"/>
      <c r="C255" s="296"/>
      <c r="D255" s="296"/>
      <c r="E255" s="8" t="s">
        <v>1</v>
      </c>
      <c r="F255" s="47">
        <v>2</v>
      </c>
    </row>
    <row r="256" spans="1:6" x14ac:dyDescent="0.25">
      <c r="A256" s="359" t="s">
        <v>167</v>
      </c>
      <c r="B256" s="296"/>
      <c r="C256" s="296"/>
      <c r="D256" s="296"/>
      <c r="E256" s="8" t="s">
        <v>1</v>
      </c>
      <c r="F256" s="47">
        <v>2</v>
      </c>
    </row>
    <row r="257" spans="1:6" x14ac:dyDescent="0.25">
      <c r="A257" s="359" t="s">
        <v>166</v>
      </c>
      <c r="B257" s="296"/>
      <c r="C257" s="296"/>
      <c r="D257" s="296"/>
      <c r="E257" s="8" t="s">
        <v>1</v>
      </c>
      <c r="F257" s="47">
        <v>0</v>
      </c>
    </row>
    <row r="258" spans="1:6" x14ac:dyDescent="0.25">
      <c r="A258" s="359" t="s">
        <v>165</v>
      </c>
      <c r="B258" s="296"/>
      <c r="C258" s="296"/>
      <c r="D258" s="296"/>
      <c r="E258" s="8" t="s">
        <v>1</v>
      </c>
      <c r="F258" s="47">
        <v>0</v>
      </c>
    </row>
    <row r="259" spans="1:6" x14ac:dyDescent="0.25">
      <c r="A259" s="359" t="s">
        <v>164</v>
      </c>
      <c r="B259" s="296"/>
      <c r="C259" s="296"/>
      <c r="D259" s="296"/>
      <c r="E259" s="8" t="s">
        <v>1</v>
      </c>
      <c r="F259" s="47">
        <v>1</v>
      </c>
    </row>
    <row r="260" spans="1:6" x14ac:dyDescent="0.25">
      <c r="A260" s="359" t="s">
        <v>163</v>
      </c>
      <c r="B260" s="296"/>
      <c r="C260" s="296"/>
      <c r="D260" s="296"/>
      <c r="E260" s="8" t="s">
        <v>1</v>
      </c>
      <c r="F260" s="47">
        <v>1</v>
      </c>
    </row>
    <row r="261" spans="1:6" x14ac:dyDescent="0.25">
      <c r="A261" s="359" t="s">
        <v>162</v>
      </c>
      <c r="B261" s="296"/>
      <c r="C261" s="296"/>
      <c r="D261" s="296"/>
      <c r="E261" s="8" t="s">
        <v>1</v>
      </c>
      <c r="F261" s="47">
        <v>1</v>
      </c>
    </row>
    <row r="262" spans="1:6" x14ac:dyDescent="0.25">
      <c r="A262" s="359" t="s">
        <v>161</v>
      </c>
      <c r="B262" s="296"/>
      <c r="C262" s="296"/>
      <c r="D262" s="296"/>
      <c r="E262" s="8" t="s">
        <v>1</v>
      </c>
      <c r="F262" s="47">
        <v>0</v>
      </c>
    </row>
    <row r="263" spans="1:6" ht="15.75" thickBot="1" x14ac:dyDescent="0.3">
      <c r="A263" s="361" t="s">
        <v>13</v>
      </c>
      <c r="B263" s="362"/>
      <c r="C263" s="362"/>
      <c r="D263" s="362"/>
      <c r="E263" s="46" t="s">
        <v>1</v>
      </c>
      <c r="F263" s="100">
        <v>0</v>
      </c>
    </row>
    <row r="264" spans="1:6" ht="15.75" thickBot="1" x14ac:dyDescent="0.3"/>
    <row r="265" spans="1:6" x14ac:dyDescent="0.25">
      <c r="A265" s="363" t="s">
        <v>187</v>
      </c>
      <c r="B265" s="364"/>
      <c r="C265" s="364"/>
      <c r="D265" s="364"/>
      <c r="E265" s="364"/>
      <c r="F265" s="365"/>
    </row>
    <row r="266" spans="1:6" ht="15.75" thickBot="1" x14ac:dyDescent="0.3">
      <c r="A266" s="366"/>
      <c r="B266" s="367"/>
      <c r="C266" s="367"/>
      <c r="D266" s="367"/>
      <c r="E266" s="367"/>
      <c r="F266" s="368"/>
    </row>
    <row r="267" spans="1:6" ht="15.75" thickBot="1" x14ac:dyDescent="0.3">
      <c r="A267" s="293" t="s">
        <v>11</v>
      </c>
      <c r="B267" s="294"/>
      <c r="C267" s="294"/>
      <c r="D267" s="294"/>
      <c r="E267" s="42" t="s">
        <v>6</v>
      </c>
      <c r="F267" s="43" t="s">
        <v>7</v>
      </c>
    </row>
    <row r="268" spans="1:6" x14ac:dyDescent="0.25">
      <c r="A268" s="360" t="s">
        <v>171</v>
      </c>
      <c r="B268" s="319"/>
      <c r="C268" s="319"/>
      <c r="D268" s="319"/>
      <c r="E268" s="98" t="s">
        <v>2</v>
      </c>
      <c r="F268" s="49">
        <v>620.20000000000005</v>
      </c>
    </row>
    <row r="269" spans="1:6" x14ac:dyDescent="0.25">
      <c r="A269" s="359" t="s">
        <v>170</v>
      </c>
      <c r="B269" s="296"/>
      <c r="C269" s="296"/>
      <c r="D269" s="296"/>
      <c r="E269" s="8" t="s">
        <v>1</v>
      </c>
      <c r="F269" s="47">
        <v>0</v>
      </c>
    </row>
    <row r="270" spans="1:6" x14ac:dyDescent="0.25">
      <c r="A270" s="359" t="s">
        <v>169</v>
      </c>
      <c r="B270" s="296"/>
      <c r="C270" s="296"/>
      <c r="D270" s="296"/>
      <c r="E270" s="8" t="s">
        <v>1</v>
      </c>
      <c r="F270" s="47">
        <v>0</v>
      </c>
    </row>
    <row r="271" spans="1:6" x14ac:dyDescent="0.25">
      <c r="A271" s="359" t="s">
        <v>168</v>
      </c>
      <c r="B271" s="296"/>
      <c r="C271" s="296"/>
      <c r="D271" s="296"/>
      <c r="E271" s="8" t="s">
        <v>1</v>
      </c>
      <c r="F271" s="47">
        <v>1</v>
      </c>
    </row>
    <row r="272" spans="1:6" x14ac:dyDescent="0.25">
      <c r="A272" s="359" t="s">
        <v>167</v>
      </c>
      <c r="B272" s="296"/>
      <c r="C272" s="296"/>
      <c r="D272" s="296"/>
      <c r="E272" s="8" t="s">
        <v>1</v>
      </c>
      <c r="F272" s="47">
        <v>0</v>
      </c>
    </row>
    <row r="273" spans="1:6" x14ac:dyDescent="0.25">
      <c r="A273" s="359" t="s">
        <v>166</v>
      </c>
      <c r="B273" s="296"/>
      <c r="C273" s="296"/>
      <c r="D273" s="296"/>
      <c r="E273" s="8" t="s">
        <v>1</v>
      </c>
      <c r="F273" s="47">
        <v>0</v>
      </c>
    </row>
    <row r="274" spans="1:6" x14ac:dyDescent="0.25">
      <c r="A274" s="359" t="s">
        <v>165</v>
      </c>
      <c r="B274" s="296"/>
      <c r="C274" s="296"/>
      <c r="D274" s="296"/>
      <c r="E274" s="8" t="s">
        <v>1</v>
      </c>
      <c r="F274" s="47">
        <v>0</v>
      </c>
    </row>
    <row r="275" spans="1:6" x14ac:dyDescent="0.25">
      <c r="A275" s="359" t="s">
        <v>164</v>
      </c>
      <c r="B275" s="296"/>
      <c r="C275" s="296"/>
      <c r="D275" s="296"/>
      <c r="E275" s="8" t="s">
        <v>1</v>
      </c>
      <c r="F275" s="47">
        <v>0</v>
      </c>
    </row>
    <row r="276" spans="1:6" x14ac:dyDescent="0.25">
      <c r="A276" s="359" t="s">
        <v>163</v>
      </c>
      <c r="B276" s="296"/>
      <c r="C276" s="296"/>
      <c r="D276" s="296"/>
      <c r="E276" s="8" t="s">
        <v>1</v>
      </c>
      <c r="F276" s="47">
        <v>1</v>
      </c>
    </row>
    <row r="277" spans="1:6" x14ac:dyDescent="0.25">
      <c r="A277" s="359" t="s">
        <v>162</v>
      </c>
      <c r="B277" s="296"/>
      <c r="C277" s="296"/>
      <c r="D277" s="296"/>
      <c r="E277" s="8" t="s">
        <v>1</v>
      </c>
      <c r="F277" s="47">
        <v>1</v>
      </c>
    </row>
    <row r="278" spans="1:6" x14ac:dyDescent="0.25">
      <c r="A278" s="359" t="s">
        <v>161</v>
      </c>
      <c r="B278" s="296"/>
      <c r="C278" s="296"/>
      <c r="D278" s="296"/>
      <c r="E278" s="8" t="s">
        <v>1</v>
      </c>
      <c r="F278" s="47">
        <v>0</v>
      </c>
    </row>
    <row r="279" spans="1:6" ht="15.75" thickBot="1" x14ac:dyDescent="0.3">
      <c r="A279" s="361" t="s">
        <v>13</v>
      </c>
      <c r="B279" s="362"/>
      <c r="C279" s="362"/>
      <c r="D279" s="362"/>
      <c r="E279" s="46" t="s">
        <v>1</v>
      </c>
      <c r="F279" s="100">
        <v>0</v>
      </c>
    </row>
    <row r="280" spans="1:6" ht="15.75" thickBot="1" x14ac:dyDescent="0.3"/>
    <row r="281" spans="1:6" x14ac:dyDescent="0.25">
      <c r="A281" s="363" t="s">
        <v>186</v>
      </c>
      <c r="B281" s="364"/>
      <c r="C281" s="364"/>
      <c r="D281" s="364"/>
      <c r="E281" s="364"/>
      <c r="F281" s="365"/>
    </row>
    <row r="282" spans="1:6" ht="15.75" thickBot="1" x14ac:dyDescent="0.3">
      <c r="A282" s="366"/>
      <c r="B282" s="367"/>
      <c r="C282" s="367"/>
      <c r="D282" s="367"/>
      <c r="E282" s="367"/>
      <c r="F282" s="368"/>
    </row>
    <row r="283" spans="1:6" ht="15.75" thickBot="1" x14ac:dyDescent="0.3">
      <c r="A283" s="293" t="s">
        <v>11</v>
      </c>
      <c r="B283" s="294"/>
      <c r="C283" s="294"/>
      <c r="D283" s="294"/>
      <c r="E283" s="42" t="s">
        <v>6</v>
      </c>
      <c r="F283" s="43" t="s">
        <v>7</v>
      </c>
    </row>
    <row r="284" spans="1:6" x14ac:dyDescent="0.25">
      <c r="A284" s="360" t="s">
        <v>171</v>
      </c>
      <c r="B284" s="319"/>
      <c r="C284" s="319"/>
      <c r="D284" s="319"/>
      <c r="E284" s="98" t="s">
        <v>2</v>
      </c>
      <c r="F284" s="49">
        <v>380.3</v>
      </c>
    </row>
    <row r="285" spans="1:6" x14ac:dyDescent="0.25">
      <c r="A285" s="359" t="s">
        <v>170</v>
      </c>
      <c r="B285" s="296"/>
      <c r="C285" s="296"/>
      <c r="D285" s="296"/>
      <c r="E285" s="8" t="s">
        <v>1</v>
      </c>
      <c r="F285" s="47">
        <v>1</v>
      </c>
    </row>
    <row r="286" spans="1:6" x14ac:dyDescent="0.25">
      <c r="A286" s="359" t="s">
        <v>169</v>
      </c>
      <c r="B286" s="296"/>
      <c r="C286" s="296"/>
      <c r="D286" s="296"/>
      <c r="E286" s="8" t="s">
        <v>1</v>
      </c>
      <c r="F286" s="47">
        <v>3</v>
      </c>
    </row>
    <row r="287" spans="1:6" x14ac:dyDescent="0.25">
      <c r="A287" s="359" t="s">
        <v>168</v>
      </c>
      <c r="B287" s="296"/>
      <c r="C287" s="296"/>
      <c r="D287" s="296"/>
      <c r="E287" s="8" t="s">
        <v>1</v>
      </c>
      <c r="F287" s="47">
        <v>0</v>
      </c>
    </row>
    <row r="288" spans="1:6" x14ac:dyDescent="0.25">
      <c r="A288" s="359" t="s">
        <v>167</v>
      </c>
      <c r="B288" s="296"/>
      <c r="C288" s="296"/>
      <c r="D288" s="296"/>
      <c r="E288" s="8" t="s">
        <v>1</v>
      </c>
      <c r="F288" s="47">
        <v>0</v>
      </c>
    </row>
    <row r="289" spans="1:6" x14ac:dyDescent="0.25">
      <c r="A289" s="359" t="s">
        <v>166</v>
      </c>
      <c r="B289" s="296"/>
      <c r="C289" s="296"/>
      <c r="D289" s="296"/>
      <c r="E289" s="8" t="s">
        <v>1</v>
      </c>
      <c r="F289" s="47">
        <v>0</v>
      </c>
    </row>
    <row r="290" spans="1:6" x14ac:dyDescent="0.25">
      <c r="A290" s="359" t="s">
        <v>165</v>
      </c>
      <c r="B290" s="296"/>
      <c r="C290" s="296"/>
      <c r="D290" s="296"/>
      <c r="E290" s="8" t="s">
        <v>1</v>
      </c>
      <c r="F290" s="47">
        <v>1</v>
      </c>
    </row>
    <row r="291" spans="1:6" x14ac:dyDescent="0.25">
      <c r="A291" s="359" t="s">
        <v>164</v>
      </c>
      <c r="B291" s="296"/>
      <c r="C291" s="296"/>
      <c r="D291" s="296"/>
      <c r="E291" s="8" t="s">
        <v>1</v>
      </c>
      <c r="F291" s="47">
        <v>0</v>
      </c>
    </row>
    <row r="292" spans="1:6" x14ac:dyDescent="0.25">
      <c r="A292" s="359" t="s">
        <v>163</v>
      </c>
      <c r="B292" s="296"/>
      <c r="C292" s="296"/>
      <c r="D292" s="296"/>
      <c r="E292" s="8" t="s">
        <v>1</v>
      </c>
      <c r="F292" s="47">
        <v>0</v>
      </c>
    </row>
    <row r="293" spans="1:6" x14ac:dyDescent="0.25">
      <c r="A293" s="359" t="s">
        <v>162</v>
      </c>
      <c r="B293" s="296"/>
      <c r="C293" s="296"/>
      <c r="D293" s="296"/>
      <c r="E293" s="8" t="s">
        <v>1</v>
      </c>
      <c r="F293" s="47">
        <v>0</v>
      </c>
    </row>
    <row r="294" spans="1:6" x14ac:dyDescent="0.25">
      <c r="A294" s="359" t="s">
        <v>161</v>
      </c>
      <c r="B294" s="296"/>
      <c r="C294" s="296"/>
      <c r="D294" s="296"/>
      <c r="E294" s="8" t="s">
        <v>1</v>
      </c>
      <c r="F294" s="47">
        <v>0</v>
      </c>
    </row>
    <row r="295" spans="1:6" ht="15.75" thickBot="1" x14ac:dyDescent="0.3">
      <c r="A295" s="361" t="s">
        <v>13</v>
      </c>
      <c r="B295" s="362"/>
      <c r="C295" s="362"/>
      <c r="D295" s="362"/>
      <c r="E295" s="46" t="s">
        <v>1</v>
      </c>
      <c r="F295" s="100">
        <v>0</v>
      </c>
    </row>
    <row r="296" spans="1:6" ht="15.75" thickBot="1" x14ac:dyDescent="0.3"/>
    <row r="297" spans="1:6" x14ac:dyDescent="0.25">
      <c r="A297" s="320" t="s">
        <v>185</v>
      </c>
      <c r="B297" s="321"/>
      <c r="C297" s="321"/>
      <c r="D297" s="321"/>
      <c r="E297" s="321"/>
      <c r="F297" s="322"/>
    </row>
    <row r="298" spans="1:6" ht="15.75" thickBot="1" x14ac:dyDescent="0.3">
      <c r="A298" s="323"/>
      <c r="B298" s="324"/>
      <c r="C298" s="324"/>
      <c r="D298" s="324"/>
      <c r="E298" s="324"/>
      <c r="F298" s="325"/>
    </row>
    <row r="299" spans="1:6" ht="15.75" thickBot="1" x14ac:dyDescent="0.3">
      <c r="A299" s="377" t="s">
        <v>11</v>
      </c>
      <c r="B299" s="378"/>
      <c r="C299" s="378"/>
      <c r="D299" s="379"/>
      <c r="E299" s="95" t="s">
        <v>6</v>
      </c>
      <c r="F299" s="96" t="s">
        <v>7</v>
      </c>
    </row>
    <row r="300" spans="1:6" x14ac:dyDescent="0.25">
      <c r="A300" s="375" t="s">
        <v>96</v>
      </c>
      <c r="B300" s="279"/>
      <c r="C300" s="279"/>
      <c r="D300" s="279"/>
      <c r="E300" s="97" t="s">
        <v>2</v>
      </c>
      <c r="F300" s="74">
        <f>+F8</f>
        <v>620.5</v>
      </c>
    </row>
    <row r="301" spans="1:6" x14ac:dyDescent="0.25">
      <c r="A301" s="375" t="s">
        <v>86</v>
      </c>
      <c r="B301" s="279"/>
      <c r="C301" s="279"/>
      <c r="D301" s="279"/>
      <c r="E301" s="71" t="s">
        <v>1</v>
      </c>
      <c r="F301" s="74">
        <f t="shared" ref="F301:F311" si="0">+F9</f>
        <v>0</v>
      </c>
    </row>
    <row r="302" spans="1:6" x14ac:dyDescent="0.25">
      <c r="A302" s="375" t="s">
        <v>87</v>
      </c>
      <c r="B302" s="279"/>
      <c r="C302" s="279"/>
      <c r="D302" s="279"/>
      <c r="E302" s="71" t="s">
        <v>1</v>
      </c>
      <c r="F302" s="74">
        <f t="shared" si="0"/>
        <v>2</v>
      </c>
    </row>
    <row r="303" spans="1:6" x14ac:dyDescent="0.25">
      <c r="A303" s="375" t="s">
        <v>88</v>
      </c>
      <c r="B303" s="279"/>
      <c r="C303" s="279"/>
      <c r="D303" s="279"/>
      <c r="E303" s="71" t="s">
        <v>1</v>
      </c>
      <c r="F303" s="74">
        <f t="shared" si="0"/>
        <v>4</v>
      </c>
    </row>
    <row r="304" spans="1:6" x14ac:dyDescent="0.25">
      <c r="A304" s="375" t="s">
        <v>89</v>
      </c>
      <c r="B304" s="279"/>
      <c r="C304" s="279"/>
      <c r="D304" s="279"/>
      <c r="E304" s="71" t="s">
        <v>1</v>
      </c>
      <c r="F304" s="74">
        <f t="shared" si="0"/>
        <v>4</v>
      </c>
    </row>
    <row r="305" spans="1:6" x14ac:dyDescent="0.25">
      <c r="A305" s="375" t="s">
        <v>90</v>
      </c>
      <c r="B305" s="279"/>
      <c r="C305" s="279"/>
      <c r="D305" s="279"/>
      <c r="E305" s="71" t="s">
        <v>1</v>
      </c>
      <c r="F305" s="74">
        <f t="shared" si="0"/>
        <v>2</v>
      </c>
    </row>
    <row r="306" spans="1:6" x14ac:dyDescent="0.25">
      <c r="A306" s="375" t="s">
        <v>91</v>
      </c>
      <c r="B306" s="279"/>
      <c r="C306" s="279"/>
      <c r="D306" s="279"/>
      <c r="E306" s="71" t="s">
        <v>1</v>
      </c>
      <c r="F306" s="74">
        <f t="shared" si="0"/>
        <v>2</v>
      </c>
    </row>
    <row r="307" spans="1:6" x14ac:dyDescent="0.25">
      <c r="A307" s="375" t="s">
        <v>92</v>
      </c>
      <c r="B307" s="279"/>
      <c r="C307" s="279"/>
      <c r="D307" s="279"/>
      <c r="E307" s="71" t="s">
        <v>1</v>
      </c>
      <c r="F307" s="74">
        <f t="shared" si="0"/>
        <v>1</v>
      </c>
    </row>
    <row r="308" spans="1:6" x14ac:dyDescent="0.25">
      <c r="A308" s="375" t="s">
        <v>93</v>
      </c>
      <c r="B308" s="279"/>
      <c r="C308" s="279"/>
      <c r="D308" s="279"/>
      <c r="E308" s="71" t="s">
        <v>1</v>
      </c>
      <c r="F308" s="74">
        <f t="shared" si="0"/>
        <v>1</v>
      </c>
    </row>
    <row r="309" spans="1:6" x14ac:dyDescent="0.25">
      <c r="A309" s="375" t="s">
        <v>94</v>
      </c>
      <c r="B309" s="279"/>
      <c r="C309" s="279"/>
      <c r="D309" s="279"/>
      <c r="E309" s="71" t="s">
        <v>1</v>
      </c>
      <c r="F309" s="74">
        <f t="shared" si="0"/>
        <v>1</v>
      </c>
    </row>
    <row r="310" spans="1:6" x14ac:dyDescent="0.25">
      <c r="A310" s="375" t="s">
        <v>95</v>
      </c>
      <c r="B310" s="279"/>
      <c r="C310" s="279"/>
      <c r="D310" s="279"/>
      <c r="E310" s="71" t="s">
        <v>1</v>
      </c>
      <c r="F310" s="74">
        <f t="shared" si="0"/>
        <v>0</v>
      </c>
    </row>
    <row r="311" spans="1:6" ht="15.75" thickBot="1" x14ac:dyDescent="0.3">
      <c r="A311" s="376" t="s">
        <v>13</v>
      </c>
      <c r="B311" s="337"/>
      <c r="C311" s="337"/>
      <c r="D311" s="337"/>
      <c r="E311" s="72" t="s">
        <v>1</v>
      </c>
      <c r="F311" s="75">
        <f t="shared" si="0"/>
        <v>0</v>
      </c>
    </row>
    <row r="312" spans="1:6" ht="15.75" thickBot="1" x14ac:dyDescent="0.3">
      <c r="A312" s="44"/>
      <c r="B312" s="44"/>
      <c r="C312" s="44"/>
      <c r="D312" s="44"/>
      <c r="E312" s="45"/>
      <c r="F312" s="44"/>
    </row>
    <row r="313" spans="1:6" x14ac:dyDescent="0.25">
      <c r="A313" s="320" t="s">
        <v>184</v>
      </c>
      <c r="B313" s="321"/>
      <c r="C313" s="321"/>
      <c r="D313" s="321"/>
      <c r="E313" s="321"/>
      <c r="F313" s="322"/>
    </row>
    <row r="314" spans="1:6" ht="15.75" thickBot="1" x14ac:dyDescent="0.3">
      <c r="A314" s="323"/>
      <c r="B314" s="324"/>
      <c r="C314" s="324"/>
      <c r="D314" s="324"/>
      <c r="E314" s="324"/>
      <c r="F314" s="325"/>
    </row>
    <row r="315" spans="1:6" ht="15.75" thickBot="1" x14ac:dyDescent="0.3">
      <c r="A315" s="377" t="s">
        <v>11</v>
      </c>
      <c r="B315" s="378"/>
      <c r="C315" s="378"/>
      <c r="D315" s="379"/>
      <c r="E315" s="69" t="s">
        <v>6</v>
      </c>
      <c r="F315" s="73" t="s">
        <v>7</v>
      </c>
    </row>
    <row r="316" spans="1:6" x14ac:dyDescent="0.25">
      <c r="A316" s="375" t="s">
        <v>183</v>
      </c>
      <c r="B316" s="279"/>
      <c r="C316" s="279"/>
      <c r="D316" s="279"/>
      <c r="E316" s="70" t="s">
        <v>2</v>
      </c>
      <c r="F316" s="74">
        <f t="shared" ref="F316:F322" si="1">+F25+F42+F60+F78+F96+F114+F130+F149+F167+F185+F203+F219</f>
        <v>7449.1</v>
      </c>
    </row>
    <row r="317" spans="1:6" x14ac:dyDescent="0.25">
      <c r="A317" s="375" t="s">
        <v>182</v>
      </c>
      <c r="B317" s="279"/>
      <c r="C317" s="279"/>
      <c r="D317" s="279"/>
      <c r="E317" s="71" t="s">
        <v>1</v>
      </c>
      <c r="F317" s="74">
        <f t="shared" si="1"/>
        <v>0</v>
      </c>
    </row>
    <row r="318" spans="1:6" x14ac:dyDescent="0.25">
      <c r="A318" s="375" t="s">
        <v>181</v>
      </c>
      <c r="B318" s="279"/>
      <c r="C318" s="279"/>
      <c r="D318" s="279"/>
      <c r="E318" s="71" t="s">
        <v>1</v>
      </c>
      <c r="F318" s="74">
        <f t="shared" si="1"/>
        <v>14</v>
      </c>
    </row>
    <row r="319" spans="1:6" x14ac:dyDescent="0.25">
      <c r="A319" s="375" t="s">
        <v>180</v>
      </c>
      <c r="B319" s="279"/>
      <c r="C319" s="279"/>
      <c r="D319" s="279"/>
      <c r="E319" s="71" t="s">
        <v>1</v>
      </c>
      <c r="F319" s="74">
        <f t="shared" si="1"/>
        <v>37</v>
      </c>
    </row>
    <row r="320" spans="1:6" x14ac:dyDescent="0.25">
      <c r="A320" s="375" t="s">
        <v>179</v>
      </c>
      <c r="B320" s="279"/>
      <c r="C320" s="279"/>
      <c r="D320" s="279"/>
      <c r="E320" s="71" t="s">
        <v>1</v>
      </c>
      <c r="F320" s="74">
        <f t="shared" si="1"/>
        <v>50</v>
      </c>
    </row>
    <row r="321" spans="1:6" x14ac:dyDescent="0.25">
      <c r="A321" s="375" t="s">
        <v>178</v>
      </c>
      <c r="B321" s="279"/>
      <c r="C321" s="279"/>
      <c r="D321" s="279"/>
      <c r="E321" s="71" t="s">
        <v>1</v>
      </c>
      <c r="F321" s="74">
        <f t="shared" si="1"/>
        <v>17</v>
      </c>
    </row>
    <row r="322" spans="1:6" x14ac:dyDescent="0.25">
      <c r="A322" s="375" t="s">
        <v>177</v>
      </c>
      <c r="B322" s="279"/>
      <c r="C322" s="279"/>
      <c r="D322" s="279"/>
      <c r="E322" s="71" t="s">
        <v>1</v>
      </c>
      <c r="F322" s="74">
        <f t="shared" si="1"/>
        <v>17</v>
      </c>
    </row>
    <row r="323" spans="1:6" x14ac:dyDescent="0.25">
      <c r="A323" s="375" t="s">
        <v>176</v>
      </c>
      <c r="B323" s="279"/>
      <c r="C323" s="279"/>
      <c r="D323" s="279"/>
      <c r="E323" s="71" t="s">
        <v>1</v>
      </c>
      <c r="F323" s="74">
        <f>+F32+F49+F67+F85+F103+F121+F137+F156+F174+F192+F210+F226+2</f>
        <v>4</v>
      </c>
    </row>
    <row r="324" spans="1:6" x14ac:dyDescent="0.25">
      <c r="A324" s="375" t="s">
        <v>175</v>
      </c>
      <c r="B324" s="279"/>
      <c r="C324" s="279"/>
      <c r="D324" s="279"/>
      <c r="E324" s="71" t="s">
        <v>1</v>
      </c>
      <c r="F324" s="74">
        <f>+F33+F50+F68+F86+F104+F122+F138+F157+F175+F193+F211+F227</f>
        <v>3</v>
      </c>
    </row>
    <row r="325" spans="1:6" x14ac:dyDescent="0.25">
      <c r="A325" s="375" t="s">
        <v>174</v>
      </c>
      <c r="B325" s="279"/>
      <c r="C325" s="279"/>
      <c r="D325" s="279"/>
      <c r="E325" s="71" t="s">
        <v>1</v>
      </c>
      <c r="F325" s="74">
        <f>+F34+F51+F69+F87+F105+F123+F139+F158+F176+F194+F212+F228</f>
        <v>4</v>
      </c>
    </row>
    <row r="326" spans="1:6" x14ac:dyDescent="0.25">
      <c r="A326" s="375" t="s">
        <v>173</v>
      </c>
      <c r="B326" s="279"/>
      <c r="C326" s="279"/>
      <c r="D326" s="279"/>
      <c r="E326" s="71" t="s">
        <v>1</v>
      </c>
      <c r="F326" s="74">
        <f>+F35+F52+F70+F88+F106+F124+F140+F159+F177+F195+F213+F229</f>
        <v>0</v>
      </c>
    </row>
    <row r="327" spans="1:6" ht="15.75" thickBot="1" x14ac:dyDescent="0.3">
      <c r="A327" s="376" t="s">
        <v>13</v>
      </c>
      <c r="B327" s="337"/>
      <c r="C327" s="337"/>
      <c r="D327" s="337"/>
      <c r="E327" s="72" t="s">
        <v>1</v>
      </c>
      <c r="F327" s="75">
        <f>+F36+F53+F71+F89+F107+F125+F141+F160+F178+F196+F214+F230</f>
        <v>0</v>
      </c>
    </row>
    <row r="328" spans="1:6" x14ac:dyDescent="0.25">
      <c r="A328" s="44"/>
      <c r="B328" s="44"/>
      <c r="C328" s="44"/>
      <c r="D328" s="44"/>
      <c r="E328" s="45"/>
      <c r="F328" s="44"/>
    </row>
    <row r="329" spans="1:6" ht="15.75" thickBot="1" x14ac:dyDescent="0.3"/>
    <row r="330" spans="1:6" x14ac:dyDescent="0.25">
      <c r="A330" s="320" t="s">
        <v>172</v>
      </c>
      <c r="B330" s="321"/>
      <c r="C330" s="321"/>
      <c r="D330" s="321"/>
      <c r="E330" s="321"/>
      <c r="F330" s="322"/>
    </row>
    <row r="331" spans="1:6" ht="15.75" thickBot="1" x14ac:dyDescent="0.3">
      <c r="A331" s="323"/>
      <c r="B331" s="324"/>
      <c r="C331" s="324"/>
      <c r="D331" s="324"/>
      <c r="E331" s="324"/>
      <c r="F331" s="325"/>
    </row>
    <row r="332" spans="1:6" ht="15.75" thickBot="1" x14ac:dyDescent="0.3">
      <c r="A332" s="377" t="s">
        <v>11</v>
      </c>
      <c r="B332" s="378"/>
      <c r="C332" s="378"/>
      <c r="D332" s="379"/>
      <c r="E332" s="69" t="s">
        <v>6</v>
      </c>
      <c r="F332" s="73" t="s">
        <v>7</v>
      </c>
    </row>
    <row r="333" spans="1:6" x14ac:dyDescent="0.25">
      <c r="A333" s="380" t="s">
        <v>171</v>
      </c>
      <c r="B333" s="332"/>
      <c r="C333" s="332"/>
      <c r="D333" s="332"/>
      <c r="E333" s="70" t="s">
        <v>2</v>
      </c>
      <c r="F333" s="74">
        <f t="shared" ref="F333:F339" si="2">F236+F252+F268+F284</f>
        <v>2241.1</v>
      </c>
    </row>
    <row r="334" spans="1:6" x14ac:dyDescent="0.25">
      <c r="A334" s="375" t="s">
        <v>170</v>
      </c>
      <c r="B334" s="279"/>
      <c r="C334" s="279"/>
      <c r="D334" s="279"/>
      <c r="E334" s="71" t="s">
        <v>1</v>
      </c>
      <c r="F334" s="74">
        <f t="shared" si="2"/>
        <v>2</v>
      </c>
    </row>
    <row r="335" spans="1:6" x14ac:dyDescent="0.25">
      <c r="A335" s="375" t="s">
        <v>169</v>
      </c>
      <c r="B335" s="279"/>
      <c r="C335" s="279"/>
      <c r="D335" s="279"/>
      <c r="E335" s="71" t="s">
        <v>1</v>
      </c>
      <c r="F335" s="74">
        <f t="shared" si="2"/>
        <v>5</v>
      </c>
    </row>
    <row r="336" spans="1:6" x14ac:dyDescent="0.25">
      <c r="A336" s="375" t="s">
        <v>168</v>
      </c>
      <c r="B336" s="279"/>
      <c r="C336" s="279"/>
      <c r="D336" s="279"/>
      <c r="E336" s="71" t="s">
        <v>1</v>
      </c>
      <c r="F336" s="74">
        <f t="shared" si="2"/>
        <v>5</v>
      </c>
    </row>
    <row r="337" spans="1:6" x14ac:dyDescent="0.25">
      <c r="A337" s="375" t="s">
        <v>167</v>
      </c>
      <c r="B337" s="279"/>
      <c r="C337" s="279"/>
      <c r="D337" s="279"/>
      <c r="E337" s="71" t="s">
        <v>1</v>
      </c>
      <c r="F337" s="74">
        <f t="shared" si="2"/>
        <v>2</v>
      </c>
    </row>
    <row r="338" spans="1:6" x14ac:dyDescent="0.25">
      <c r="A338" s="375" t="s">
        <v>166</v>
      </c>
      <c r="B338" s="279"/>
      <c r="C338" s="279"/>
      <c r="D338" s="279"/>
      <c r="E338" s="71" t="s">
        <v>1</v>
      </c>
      <c r="F338" s="74">
        <f t="shared" si="2"/>
        <v>1</v>
      </c>
    </row>
    <row r="339" spans="1:6" x14ac:dyDescent="0.25">
      <c r="A339" s="375" t="s">
        <v>165</v>
      </c>
      <c r="B339" s="279"/>
      <c r="C339" s="279"/>
      <c r="D339" s="279"/>
      <c r="E339" s="71" t="s">
        <v>1</v>
      </c>
      <c r="F339" s="74">
        <f t="shared" si="2"/>
        <v>2</v>
      </c>
    </row>
    <row r="340" spans="1:6" x14ac:dyDescent="0.25">
      <c r="A340" s="375" t="s">
        <v>164</v>
      </c>
      <c r="B340" s="279"/>
      <c r="C340" s="279"/>
      <c r="D340" s="279"/>
      <c r="E340" s="71" t="s">
        <v>1</v>
      </c>
      <c r="F340" s="74">
        <v>0</v>
      </c>
    </row>
    <row r="341" spans="1:6" x14ac:dyDescent="0.25">
      <c r="A341" s="375" t="s">
        <v>163</v>
      </c>
      <c r="B341" s="279"/>
      <c r="C341" s="279"/>
      <c r="D341" s="279"/>
      <c r="E341" s="71" t="s">
        <v>1</v>
      </c>
      <c r="F341" s="74">
        <f>F244+F260+F276+F292</f>
        <v>2</v>
      </c>
    </row>
    <row r="342" spans="1:6" x14ac:dyDescent="0.25">
      <c r="A342" s="375" t="s">
        <v>162</v>
      </c>
      <c r="B342" s="279"/>
      <c r="C342" s="279"/>
      <c r="D342" s="279"/>
      <c r="E342" s="71" t="s">
        <v>1</v>
      </c>
      <c r="F342" s="74">
        <f>F245+F261+F277+F293</f>
        <v>2</v>
      </c>
    </row>
    <row r="343" spans="1:6" x14ac:dyDescent="0.25">
      <c r="A343" s="375" t="s">
        <v>161</v>
      </c>
      <c r="B343" s="279"/>
      <c r="C343" s="279"/>
      <c r="D343" s="279"/>
      <c r="E343" s="71" t="s">
        <v>1</v>
      </c>
      <c r="F343" s="74">
        <f>F246+F262+F278+F294</f>
        <v>0</v>
      </c>
    </row>
    <row r="344" spans="1:6" ht="15.75" thickBot="1" x14ac:dyDescent="0.3">
      <c r="A344" s="376" t="s">
        <v>13</v>
      </c>
      <c r="B344" s="337"/>
      <c r="C344" s="337"/>
      <c r="D344" s="337"/>
      <c r="E344" s="72" t="s">
        <v>1</v>
      </c>
      <c r="F344" s="75">
        <f>F247+F263+F279+F295</f>
        <v>0</v>
      </c>
    </row>
  </sheetData>
  <mergeCells count="283">
    <mergeCell ref="A299:D299"/>
    <mergeCell ref="A327:D327"/>
    <mergeCell ref="A310:D310"/>
    <mergeCell ref="A311:D311"/>
    <mergeCell ref="A313:F314"/>
    <mergeCell ref="A315:D315"/>
    <mergeCell ref="A316:D316"/>
    <mergeCell ref="A317:D317"/>
    <mergeCell ref="A318:D318"/>
    <mergeCell ref="A319:D319"/>
    <mergeCell ref="A320:D320"/>
    <mergeCell ref="A325:D325"/>
    <mergeCell ref="A326:D326"/>
    <mergeCell ref="A323:D323"/>
    <mergeCell ref="A307:D307"/>
    <mergeCell ref="A308:D308"/>
    <mergeCell ref="A309:D309"/>
    <mergeCell ref="A46:D46"/>
    <mergeCell ref="A52:D52"/>
    <mergeCell ref="A53:D53"/>
    <mergeCell ref="A47:D47"/>
    <mergeCell ref="A89:D89"/>
    <mergeCell ref="A83:D83"/>
    <mergeCell ref="A84:D84"/>
    <mergeCell ref="A324:D324"/>
    <mergeCell ref="A301:D301"/>
    <mergeCell ref="A302:D302"/>
    <mergeCell ref="A303:D303"/>
    <mergeCell ref="A304:D304"/>
    <mergeCell ref="A305:D305"/>
    <mergeCell ref="A306:D306"/>
    <mergeCell ref="A85:D85"/>
    <mergeCell ref="A51:D51"/>
    <mergeCell ref="A92:F93"/>
    <mergeCell ref="A95:D95"/>
    <mergeCell ref="A86:D86"/>
    <mergeCell ref="A87:D87"/>
    <mergeCell ref="A88:D88"/>
    <mergeCell ref="A78:D78"/>
    <mergeCell ref="A79:D79"/>
    <mergeCell ref="A70:D70"/>
    <mergeCell ref="A297:F298"/>
    <mergeCell ref="A300:D300"/>
    <mergeCell ref="A321:D321"/>
    <mergeCell ref="A322:D322"/>
    <mergeCell ref="A71:D71"/>
    <mergeCell ref="A74:F75"/>
    <mergeCell ref="A99:D99"/>
    <mergeCell ref="A100:D100"/>
    <mergeCell ref="A118:D118"/>
    <mergeCell ref="A119:D119"/>
    <mergeCell ref="A120:D120"/>
    <mergeCell ref="A135:D135"/>
    <mergeCell ref="A136:D136"/>
    <mergeCell ref="A137:D137"/>
    <mergeCell ref="A132:D132"/>
    <mergeCell ref="A133:D133"/>
    <mergeCell ref="A134:D134"/>
    <mergeCell ref="A129:D129"/>
    <mergeCell ref="A124:D124"/>
    <mergeCell ref="A125:D125"/>
    <mergeCell ref="A127:F128"/>
    <mergeCell ref="A121:D121"/>
    <mergeCell ref="A122:D122"/>
    <mergeCell ref="A123:D123"/>
    <mergeCell ref="A342:D342"/>
    <mergeCell ref="A343:D343"/>
    <mergeCell ref="A344:D344"/>
    <mergeCell ref="A330:F331"/>
    <mergeCell ref="A332:D332"/>
    <mergeCell ref="A333:D333"/>
    <mergeCell ref="A334:D334"/>
    <mergeCell ref="A335:D335"/>
    <mergeCell ref="A336:D336"/>
    <mergeCell ref="A337:D337"/>
    <mergeCell ref="A338:D338"/>
    <mergeCell ref="A339:D339"/>
    <mergeCell ref="A340:D340"/>
    <mergeCell ref="A341:D341"/>
    <mergeCell ref="A1:F3"/>
    <mergeCell ref="A4:F4"/>
    <mergeCell ref="A7:D7"/>
    <mergeCell ref="A8:D8"/>
    <mergeCell ref="A9:D9"/>
    <mergeCell ref="A10:D10"/>
    <mergeCell ref="A48:D48"/>
    <mergeCell ref="A49:D49"/>
    <mergeCell ref="A50:D50"/>
    <mergeCell ref="A42:D42"/>
    <mergeCell ref="A43:D43"/>
    <mergeCell ref="A44:D44"/>
    <mergeCell ref="A17:D17"/>
    <mergeCell ref="A5:F6"/>
    <mergeCell ref="A11:D11"/>
    <mergeCell ref="A12:D12"/>
    <mergeCell ref="A16:D16"/>
    <mergeCell ref="A13:D13"/>
    <mergeCell ref="A14:D14"/>
    <mergeCell ref="A15:D15"/>
    <mergeCell ref="A28:D28"/>
    <mergeCell ref="A29:D29"/>
    <mergeCell ref="A38:F39"/>
    <mergeCell ref="A30:D30"/>
    <mergeCell ref="A68:D68"/>
    <mergeCell ref="A69:D69"/>
    <mergeCell ref="A64:D64"/>
    <mergeCell ref="A65:D65"/>
    <mergeCell ref="A66:D66"/>
    <mergeCell ref="A21:D21"/>
    <mergeCell ref="A18:D18"/>
    <mergeCell ref="A19:D19"/>
    <mergeCell ref="A22:F23"/>
    <mergeCell ref="A24:D24"/>
    <mergeCell ref="A26:D26"/>
    <mergeCell ref="A27:D27"/>
    <mergeCell ref="A31:D31"/>
    <mergeCell ref="A41:D41"/>
    <mergeCell ref="A32:D32"/>
    <mergeCell ref="A33:D33"/>
    <mergeCell ref="A62:D62"/>
    <mergeCell ref="A63:D63"/>
    <mergeCell ref="A25:D25"/>
    <mergeCell ref="A56:F57"/>
    <mergeCell ref="A59:D59"/>
    <mergeCell ref="A60:D60"/>
    <mergeCell ref="A61:D61"/>
    <mergeCell ref="A45:D45"/>
    <mergeCell ref="A34:D34"/>
    <mergeCell ref="A35:D35"/>
    <mergeCell ref="A36:D36"/>
    <mergeCell ref="A80:D80"/>
    <mergeCell ref="A81:D81"/>
    <mergeCell ref="A82:D82"/>
    <mergeCell ref="A77:D77"/>
    <mergeCell ref="A117:D117"/>
    <mergeCell ref="A110:F111"/>
    <mergeCell ref="A113:D113"/>
    <mergeCell ref="A114:D114"/>
    <mergeCell ref="A105:D105"/>
    <mergeCell ref="A106:D106"/>
    <mergeCell ref="A107:D107"/>
    <mergeCell ref="A101:D101"/>
    <mergeCell ref="A96:D96"/>
    <mergeCell ref="A97:D97"/>
    <mergeCell ref="A98:D98"/>
    <mergeCell ref="A115:D115"/>
    <mergeCell ref="A116:D116"/>
    <mergeCell ref="A102:D102"/>
    <mergeCell ref="A103:D103"/>
    <mergeCell ref="A104:D104"/>
    <mergeCell ref="A67:D67"/>
    <mergeCell ref="A130:D130"/>
    <mergeCell ref="A131:D131"/>
    <mergeCell ref="A149:D149"/>
    <mergeCell ref="A150:D150"/>
    <mergeCell ref="A151:D151"/>
    <mergeCell ref="A141:D141"/>
    <mergeCell ref="A145:F146"/>
    <mergeCell ref="A148:D148"/>
    <mergeCell ref="A138:D138"/>
    <mergeCell ref="A139:D139"/>
    <mergeCell ref="A140:D140"/>
    <mergeCell ref="A158:D158"/>
    <mergeCell ref="A159:D159"/>
    <mergeCell ref="A160:D160"/>
    <mergeCell ref="A155:D155"/>
    <mergeCell ref="A156:D156"/>
    <mergeCell ref="A157:D157"/>
    <mergeCell ref="A152:D152"/>
    <mergeCell ref="A153:D153"/>
    <mergeCell ref="A154:D154"/>
    <mergeCell ref="A163:F164"/>
    <mergeCell ref="A166:D166"/>
    <mergeCell ref="A167:D167"/>
    <mergeCell ref="A184:D184"/>
    <mergeCell ref="A185:D185"/>
    <mergeCell ref="A186:D186"/>
    <mergeCell ref="A177:D177"/>
    <mergeCell ref="A178:D178"/>
    <mergeCell ref="A181:F182"/>
    <mergeCell ref="A174:D174"/>
    <mergeCell ref="A171:D171"/>
    <mergeCell ref="A172:D172"/>
    <mergeCell ref="A173:D173"/>
    <mergeCell ref="A168:D168"/>
    <mergeCell ref="A169:D169"/>
    <mergeCell ref="A170:D170"/>
    <mergeCell ref="A175:D175"/>
    <mergeCell ref="A176:D176"/>
    <mergeCell ref="A193:D193"/>
    <mergeCell ref="A194:D194"/>
    <mergeCell ref="A195:D195"/>
    <mergeCell ref="A190:D190"/>
    <mergeCell ref="A191:D191"/>
    <mergeCell ref="A192:D192"/>
    <mergeCell ref="A187:D187"/>
    <mergeCell ref="A188:D188"/>
    <mergeCell ref="A189:D189"/>
    <mergeCell ref="A206:D206"/>
    <mergeCell ref="A207:D207"/>
    <mergeCell ref="A208:D208"/>
    <mergeCell ref="A203:D203"/>
    <mergeCell ref="A204:D204"/>
    <mergeCell ref="A205:D205"/>
    <mergeCell ref="A196:D196"/>
    <mergeCell ref="A199:F200"/>
    <mergeCell ref="A202:D202"/>
    <mergeCell ref="A209:D209"/>
    <mergeCell ref="A210:D210"/>
    <mergeCell ref="A211:D211"/>
    <mergeCell ref="A229:D229"/>
    <mergeCell ref="A230:D230"/>
    <mergeCell ref="A226:D226"/>
    <mergeCell ref="A227:D227"/>
    <mergeCell ref="A228:D228"/>
    <mergeCell ref="A223:D223"/>
    <mergeCell ref="A224:D224"/>
    <mergeCell ref="A216:F217"/>
    <mergeCell ref="A218:D218"/>
    <mergeCell ref="A219:D219"/>
    <mergeCell ref="A212:D212"/>
    <mergeCell ref="A213:D213"/>
    <mergeCell ref="A214:D214"/>
    <mergeCell ref="A236:D236"/>
    <mergeCell ref="A237:D237"/>
    <mergeCell ref="A238:D238"/>
    <mergeCell ref="A239:D239"/>
    <mergeCell ref="A240:D240"/>
    <mergeCell ref="A241:D241"/>
    <mergeCell ref="A225:D225"/>
    <mergeCell ref="A220:D220"/>
    <mergeCell ref="A221:D221"/>
    <mergeCell ref="A222:D222"/>
    <mergeCell ref="A233:F234"/>
    <mergeCell ref="A235:D235"/>
    <mergeCell ref="A249:F250"/>
    <mergeCell ref="A251:D251"/>
    <mergeCell ref="A252:D252"/>
    <mergeCell ref="A253:D253"/>
    <mergeCell ref="A254:D254"/>
    <mergeCell ref="A255:D255"/>
    <mergeCell ref="A242:D242"/>
    <mergeCell ref="A243:D243"/>
    <mergeCell ref="A244:D244"/>
    <mergeCell ref="A245:D245"/>
    <mergeCell ref="A246:D246"/>
    <mergeCell ref="A247:D247"/>
    <mergeCell ref="A262:D262"/>
    <mergeCell ref="A263:D263"/>
    <mergeCell ref="A265:F266"/>
    <mergeCell ref="A267:D267"/>
    <mergeCell ref="A268:D268"/>
    <mergeCell ref="A269:D269"/>
    <mergeCell ref="A256:D256"/>
    <mergeCell ref="A257:D257"/>
    <mergeCell ref="A258:D258"/>
    <mergeCell ref="A259:D259"/>
    <mergeCell ref="A260:D260"/>
    <mergeCell ref="A261:D261"/>
    <mergeCell ref="A276:D276"/>
    <mergeCell ref="A277:D277"/>
    <mergeCell ref="A278:D278"/>
    <mergeCell ref="A279:D279"/>
    <mergeCell ref="A281:F282"/>
    <mergeCell ref="A283:D283"/>
    <mergeCell ref="A270:D270"/>
    <mergeCell ref="A271:D271"/>
    <mergeCell ref="A272:D272"/>
    <mergeCell ref="A273:D273"/>
    <mergeCell ref="A274:D274"/>
    <mergeCell ref="A275:D275"/>
    <mergeCell ref="A292:D292"/>
    <mergeCell ref="A293:D293"/>
    <mergeCell ref="A284:D284"/>
    <mergeCell ref="A294:D294"/>
    <mergeCell ref="A295:D295"/>
    <mergeCell ref="A285:D285"/>
    <mergeCell ref="A286:D286"/>
    <mergeCell ref="A287:D287"/>
    <mergeCell ref="A288:D288"/>
    <mergeCell ref="A289:D289"/>
    <mergeCell ref="A290:D290"/>
    <mergeCell ref="A291:D29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2"/>
  <sheetViews>
    <sheetView showWhiteSpace="0" view="pageBreakPreview" zoomScale="90" zoomScaleNormal="100" zoomScaleSheetLayoutView="90" workbookViewId="0">
      <selection activeCell="C108" sqref="C108"/>
    </sheetView>
  </sheetViews>
  <sheetFormatPr baseColWidth="10" defaultRowHeight="15" x14ac:dyDescent="0.25"/>
  <cols>
    <col min="1" max="1" width="35.42578125" style="1" customWidth="1"/>
    <col min="2" max="2" width="14.5703125" style="1" customWidth="1"/>
    <col min="3" max="3" width="17.5703125" style="1" customWidth="1"/>
    <col min="4" max="16384" width="11.42578125" style="1"/>
  </cols>
  <sheetData>
    <row r="1" spans="1:3" x14ac:dyDescent="0.25">
      <c r="A1" s="392" t="s">
        <v>232</v>
      </c>
      <c r="B1" s="394" t="s">
        <v>37</v>
      </c>
      <c r="C1" s="396" t="s">
        <v>7</v>
      </c>
    </row>
    <row r="2" spans="1:3" ht="15.75" thickBot="1" x14ac:dyDescent="0.3">
      <c r="A2" s="393"/>
      <c r="B2" s="395"/>
      <c r="C2" s="397"/>
    </row>
    <row r="3" spans="1:3" x14ac:dyDescent="0.25">
      <c r="A3" s="56" t="s">
        <v>130</v>
      </c>
      <c r="B3" s="57" t="s">
        <v>3</v>
      </c>
      <c r="C3" s="62">
        <v>16</v>
      </c>
    </row>
    <row r="4" spans="1:3" x14ac:dyDescent="0.25">
      <c r="A4" s="53" t="s">
        <v>309</v>
      </c>
      <c r="B4" s="54" t="s">
        <v>3</v>
      </c>
      <c r="C4" s="60">
        <v>8</v>
      </c>
    </row>
    <row r="5" spans="1:3" x14ac:dyDescent="0.25">
      <c r="A5" s="53" t="s">
        <v>134</v>
      </c>
      <c r="B5" s="54" t="s">
        <v>3</v>
      </c>
      <c r="C5" s="60">
        <v>4</v>
      </c>
    </row>
    <row r="6" spans="1:3" x14ac:dyDescent="0.25">
      <c r="A6" s="53" t="s">
        <v>135</v>
      </c>
      <c r="B6" s="54" t="s">
        <v>3</v>
      </c>
      <c r="C6" s="60">
        <v>4</v>
      </c>
    </row>
    <row r="7" spans="1:3" x14ac:dyDescent="0.25">
      <c r="A7" s="53" t="s">
        <v>40</v>
      </c>
      <c r="B7" s="54" t="s">
        <v>3</v>
      </c>
      <c r="C7" s="60">
        <v>16</v>
      </c>
    </row>
    <row r="8" spans="1:3" x14ac:dyDescent="0.25">
      <c r="A8" s="53" t="s">
        <v>41</v>
      </c>
      <c r="B8" s="54" t="s">
        <v>3</v>
      </c>
      <c r="C8" s="60">
        <v>8</v>
      </c>
    </row>
    <row r="9" spans="1:3" x14ac:dyDescent="0.25">
      <c r="A9" s="53" t="s">
        <v>214</v>
      </c>
      <c r="B9" s="54" t="s">
        <v>3</v>
      </c>
      <c r="C9" s="60">
        <v>80</v>
      </c>
    </row>
    <row r="10" spans="1:3" x14ac:dyDescent="0.25">
      <c r="A10" s="53" t="s">
        <v>43</v>
      </c>
      <c r="B10" s="54" t="s">
        <v>2</v>
      </c>
      <c r="C10" s="60">
        <v>13.12</v>
      </c>
    </row>
    <row r="11" spans="1:3" x14ac:dyDescent="0.25">
      <c r="A11" s="53" t="s">
        <v>44</v>
      </c>
      <c r="B11" s="54" t="s">
        <v>3</v>
      </c>
      <c r="C11" s="60">
        <v>8</v>
      </c>
    </row>
    <row r="12" spans="1:3" x14ac:dyDescent="0.25">
      <c r="A12" s="55" t="s">
        <v>50</v>
      </c>
      <c r="B12" s="54" t="s">
        <v>3</v>
      </c>
      <c r="C12" s="60">
        <v>4</v>
      </c>
    </row>
    <row r="13" spans="1:3" x14ac:dyDescent="0.25">
      <c r="A13" s="53" t="s">
        <v>36</v>
      </c>
      <c r="B13" s="54" t="s">
        <v>33</v>
      </c>
      <c r="C13" s="60">
        <v>28.72</v>
      </c>
    </row>
    <row r="14" spans="1:3" x14ac:dyDescent="0.25">
      <c r="A14" s="65" t="s">
        <v>128</v>
      </c>
      <c r="B14" s="64" t="s">
        <v>35</v>
      </c>
      <c r="C14" s="63">
        <f>C13*200</f>
        <v>5744</v>
      </c>
    </row>
    <row r="15" spans="1:3" ht="15.75" thickBot="1" x14ac:dyDescent="0.3">
      <c r="A15" s="51" t="s">
        <v>34</v>
      </c>
      <c r="B15" s="50" t="s">
        <v>33</v>
      </c>
      <c r="C15" s="58">
        <v>0.04</v>
      </c>
    </row>
    <row r="16" spans="1:3" ht="15.75" thickBot="1" x14ac:dyDescent="0.3"/>
    <row r="17" spans="1:3" x14ac:dyDescent="0.25">
      <c r="A17" s="392" t="s">
        <v>232</v>
      </c>
      <c r="B17" s="394" t="s">
        <v>37</v>
      </c>
      <c r="C17" s="396" t="s">
        <v>7</v>
      </c>
    </row>
    <row r="18" spans="1:3" ht="15.75" thickBot="1" x14ac:dyDescent="0.3">
      <c r="A18" s="393"/>
      <c r="B18" s="395"/>
      <c r="C18" s="397"/>
    </row>
    <row r="19" spans="1:3" x14ac:dyDescent="0.25">
      <c r="A19" s="56" t="s">
        <v>129</v>
      </c>
      <c r="B19" s="57" t="s">
        <v>3</v>
      </c>
      <c r="C19" s="62">
        <v>4</v>
      </c>
    </row>
    <row r="20" spans="1:3" x14ac:dyDescent="0.25">
      <c r="A20" s="53" t="s">
        <v>219</v>
      </c>
      <c r="B20" s="54" t="s">
        <v>3</v>
      </c>
      <c r="C20" s="60">
        <v>2</v>
      </c>
    </row>
    <row r="21" spans="1:3" x14ac:dyDescent="0.25">
      <c r="A21" s="53" t="s">
        <v>303</v>
      </c>
      <c r="B21" s="54" t="s">
        <v>3</v>
      </c>
      <c r="C21" s="60">
        <v>1</v>
      </c>
    </row>
    <row r="22" spans="1:3" x14ac:dyDescent="0.25">
      <c r="A22" s="53" t="s">
        <v>217</v>
      </c>
      <c r="B22" s="54" t="s">
        <v>3</v>
      </c>
      <c r="C22" s="60">
        <v>1</v>
      </c>
    </row>
    <row r="23" spans="1:3" x14ac:dyDescent="0.25">
      <c r="A23" s="53" t="s">
        <v>304</v>
      </c>
      <c r="B23" s="54" t="s">
        <v>3</v>
      </c>
      <c r="C23" s="60">
        <v>4</v>
      </c>
    </row>
    <row r="24" spans="1:3" x14ac:dyDescent="0.25">
      <c r="A24" s="53" t="s">
        <v>305</v>
      </c>
      <c r="B24" s="54" t="s">
        <v>3</v>
      </c>
      <c r="C24" s="60">
        <v>2</v>
      </c>
    </row>
    <row r="25" spans="1:3" x14ac:dyDescent="0.25">
      <c r="A25" s="53" t="s">
        <v>306</v>
      </c>
      <c r="B25" s="54" t="s">
        <v>3</v>
      </c>
      <c r="C25" s="60">
        <v>20</v>
      </c>
    </row>
    <row r="26" spans="1:3" x14ac:dyDescent="0.25">
      <c r="A26" s="53" t="s">
        <v>307</v>
      </c>
      <c r="B26" s="54" t="s">
        <v>2</v>
      </c>
      <c r="C26" s="60">
        <v>3.28</v>
      </c>
    </row>
    <row r="27" spans="1:3" x14ac:dyDescent="0.25">
      <c r="A27" s="53" t="s">
        <v>308</v>
      </c>
      <c r="B27" s="54" t="s">
        <v>3</v>
      </c>
      <c r="C27" s="60">
        <v>2</v>
      </c>
    </row>
    <row r="28" spans="1:3" x14ac:dyDescent="0.25">
      <c r="A28" s="55" t="s">
        <v>50</v>
      </c>
      <c r="B28" s="54" t="s">
        <v>3</v>
      </c>
      <c r="C28" s="60">
        <v>1</v>
      </c>
    </row>
    <row r="29" spans="1:3" x14ac:dyDescent="0.25">
      <c r="A29" s="53" t="s">
        <v>36</v>
      </c>
      <c r="B29" s="54" t="s">
        <v>33</v>
      </c>
      <c r="C29" s="60">
        <v>4.57</v>
      </c>
    </row>
    <row r="30" spans="1:3" x14ac:dyDescent="0.25">
      <c r="A30" s="65" t="s">
        <v>128</v>
      </c>
      <c r="B30" s="64" t="s">
        <v>35</v>
      </c>
      <c r="C30" s="63">
        <v>914</v>
      </c>
    </row>
    <row r="31" spans="1:3" ht="15.75" thickBot="1" x14ac:dyDescent="0.3">
      <c r="A31" s="51" t="s">
        <v>34</v>
      </c>
      <c r="B31" s="50" t="s">
        <v>33</v>
      </c>
      <c r="C31" s="58">
        <v>0.01</v>
      </c>
    </row>
    <row r="32" spans="1:3" ht="15.75" thickBot="1" x14ac:dyDescent="0.3"/>
    <row r="33" spans="1:3" x14ac:dyDescent="0.25">
      <c r="A33" s="392" t="s">
        <v>310</v>
      </c>
      <c r="B33" s="394" t="s">
        <v>37</v>
      </c>
      <c r="C33" s="396" t="s">
        <v>7</v>
      </c>
    </row>
    <row r="34" spans="1:3" ht="15.75" thickBot="1" x14ac:dyDescent="0.3">
      <c r="A34" s="393"/>
      <c r="B34" s="395"/>
      <c r="C34" s="397"/>
    </row>
    <row r="35" spans="1:3" x14ac:dyDescent="0.25">
      <c r="A35" s="56" t="s">
        <v>129</v>
      </c>
      <c r="B35" s="57" t="s">
        <v>3</v>
      </c>
      <c r="C35" s="62">
        <v>4</v>
      </c>
    </row>
    <row r="36" spans="1:3" x14ac:dyDescent="0.25">
      <c r="A36" s="53" t="s">
        <v>219</v>
      </c>
      <c r="B36" s="54" t="s">
        <v>3</v>
      </c>
      <c r="C36" s="60">
        <v>2</v>
      </c>
    </row>
    <row r="37" spans="1:3" x14ac:dyDescent="0.25">
      <c r="A37" s="53" t="s">
        <v>303</v>
      </c>
      <c r="B37" s="54" t="s">
        <v>3</v>
      </c>
      <c r="C37" s="60">
        <v>1</v>
      </c>
    </row>
    <row r="38" spans="1:3" x14ac:dyDescent="0.25">
      <c r="A38" s="53" t="s">
        <v>311</v>
      </c>
      <c r="B38" s="54" t="s">
        <v>3</v>
      </c>
      <c r="C38" s="60">
        <v>1</v>
      </c>
    </row>
    <row r="39" spans="1:3" x14ac:dyDescent="0.25">
      <c r="A39" s="53" t="s">
        <v>304</v>
      </c>
      <c r="B39" s="54" t="s">
        <v>3</v>
      </c>
      <c r="C39" s="60">
        <v>4</v>
      </c>
    </row>
    <row r="40" spans="1:3" x14ac:dyDescent="0.25">
      <c r="A40" s="53" t="s">
        <v>305</v>
      </c>
      <c r="B40" s="54" t="s">
        <v>3</v>
      </c>
      <c r="C40" s="60">
        <v>2</v>
      </c>
    </row>
    <row r="41" spans="1:3" x14ac:dyDescent="0.25">
      <c r="A41" s="53" t="s">
        <v>306</v>
      </c>
      <c r="B41" s="54" t="s">
        <v>3</v>
      </c>
      <c r="C41" s="60">
        <v>20</v>
      </c>
    </row>
    <row r="42" spans="1:3" x14ac:dyDescent="0.25">
      <c r="A42" s="53" t="s">
        <v>307</v>
      </c>
      <c r="B42" s="54" t="s">
        <v>2</v>
      </c>
      <c r="C42" s="60">
        <v>3.28</v>
      </c>
    </row>
    <row r="43" spans="1:3" x14ac:dyDescent="0.25">
      <c r="A43" s="53" t="s">
        <v>308</v>
      </c>
      <c r="B43" s="54" t="s">
        <v>3</v>
      </c>
      <c r="C43" s="60">
        <v>2</v>
      </c>
    </row>
    <row r="44" spans="1:3" x14ac:dyDescent="0.25">
      <c r="A44" s="55" t="s">
        <v>50</v>
      </c>
      <c r="B44" s="54" t="s">
        <v>3</v>
      </c>
      <c r="C44" s="60">
        <v>1</v>
      </c>
    </row>
    <row r="45" spans="1:3" x14ac:dyDescent="0.25">
      <c r="A45" s="53" t="s">
        <v>36</v>
      </c>
      <c r="B45" s="54" t="s">
        <v>33</v>
      </c>
      <c r="C45" s="60">
        <v>4.57</v>
      </c>
    </row>
    <row r="46" spans="1:3" x14ac:dyDescent="0.25">
      <c r="A46" s="65" t="s">
        <v>128</v>
      </c>
      <c r="B46" s="64" t="s">
        <v>35</v>
      </c>
      <c r="C46" s="63">
        <v>914</v>
      </c>
    </row>
    <row r="47" spans="1:3" ht="15.75" thickBot="1" x14ac:dyDescent="0.3">
      <c r="A47" s="51" t="s">
        <v>34</v>
      </c>
      <c r="B47" s="50" t="s">
        <v>33</v>
      </c>
      <c r="C47" s="58">
        <v>0.01</v>
      </c>
    </row>
    <row r="48" spans="1:3" ht="15.75" thickBot="1" x14ac:dyDescent="0.3"/>
    <row r="49" spans="1:3" x14ac:dyDescent="0.25">
      <c r="A49" s="403" t="s">
        <v>231</v>
      </c>
      <c r="B49" s="388" t="s">
        <v>37</v>
      </c>
      <c r="C49" s="390" t="s">
        <v>7</v>
      </c>
    </row>
    <row r="50" spans="1:3" ht="15.75" thickBot="1" x14ac:dyDescent="0.3">
      <c r="A50" s="404"/>
      <c r="B50" s="389"/>
      <c r="C50" s="391"/>
    </row>
    <row r="51" spans="1:3" x14ac:dyDescent="0.25">
      <c r="A51" s="18" t="s">
        <v>302</v>
      </c>
      <c r="B51" s="41" t="s">
        <v>1</v>
      </c>
      <c r="C51" s="33">
        <v>0</v>
      </c>
    </row>
    <row r="52" spans="1:3" x14ac:dyDescent="0.25">
      <c r="A52" s="17" t="s">
        <v>301</v>
      </c>
      <c r="B52" s="41" t="s">
        <v>1</v>
      </c>
      <c r="C52" s="34">
        <v>0</v>
      </c>
    </row>
    <row r="53" spans="1:3" x14ac:dyDescent="0.25">
      <c r="A53" s="17" t="s">
        <v>300</v>
      </c>
      <c r="B53" s="41" t="s">
        <v>1</v>
      </c>
      <c r="C53" s="34">
        <v>0</v>
      </c>
    </row>
    <row r="54" spans="1:3" x14ac:dyDescent="0.25">
      <c r="A54" s="17" t="s">
        <v>299</v>
      </c>
      <c r="B54" s="41" t="s">
        <v>1</v>
      </c>
      <c r="C54" s="34">
        <v>0</v>
      </c>
    </row>
    <row r="55" spans="1:3" x14ac:dyDescent="0.25">
      <c r="A55" s="17" t="s">
        <v>298</v>
      </c>
      <c r="B55" s="41" t="s">
        <v>1</v>
      </c>
      <c r="C55" s="34">
        <v>0</v>
      </c>
    </row>
    <row r="56" spans="1:3" x14ac:dyDescent="0.25">
      <c r="A56" s="17" t="s">
        <v>297</v>
      </c>
      <c r="B56" s="41" t="s">
        <v>1</v>
      </c>
      <c r="C56" s="34">
        <v>0</v>
      </c>
    </row>
    <row r="57" spans="1:3" x14ac:dyDescent="0.25">
      <c r="A57" s="17" t="s">
        <v>296</v>
      </c>
      <c r="B57" s="41" t="s">
        <v>1</v>
      </c>
      <c r="C57" s="34">
        <v>0</v>
      </c>
    </row>
    <row r="58" spans="1:3" x14ac:dyDescent="0.25">
      <c r="A58" s="17" t="s">
        <v>295</v>
      </c>
      <c r="B58" s="41" t="s">
        <v>47</v>
      </c>
      <c r="C58" s="34">
        <v>0</v>
      </c>
    </row>
    <row r="59" spans="1:3" x14ac:dyDescent="0.25">
      <c r="A59" s="17" t="s">
        <v>294</v>
      </c>
      <c r="B59" s="41" t="s">
        <v>1</v>
      </c>
      <c r="C59" s="34">
        <v>0</v>
      </c>
    </row>
    <row r="60" spans="1:3" x14ac:dyDescent="0.25">
      <c r="A60" s="17" t="s">
        <v>46</v>
      </c>
      <c r="B60" s="41" t="s">
        <v>1</v>
      </c>
      <c r="C60" s="34">
        <v>0</v>
      </c>
    </row>
    <row r="61" spans="1:3" x14ac:dyDescent="0.25">
      <c r="A61" s="17" t="s">
        <v>36</v>
      </c>
      <c r="B61" s="40" t="s">
        <v>33</v>
      </c>
      <c r="C61" s="34">
        <v>0</v>
      </c>
    </row>
    <row r="62" spans="1:3" x14ac:dyDescent="0.25">
      <c r="A62" s="16" t="s">
        <v>49</v>
      </c>
      <c r="B62" s="15" t="s">
        <v>35</v>
      </c>
      <c r="C62" s="35">
        <v>0</v>
      </c>
    </row>
    <row r="63" spans="1:3" x14ac:dyDescent="0.25">
      <c r="A63" s="17" t="s">
        <v>84</v>
      </c>
      <c r="B63" s="40" t="s">
        <v>1</v>
      </c>
      <c r="C63" s="34">
        <v>0</v>
      </c>
    </row>
    <row r="64" spans="1:3" x14ac:dyDescent="0.25">
      <c r="A64" s="17" t="s">
        <v>83</v>
      </c>
      <c r="B64" s="40" t="s">
        <v>1</v>
      </c>
      <c r="C64" s="34">
        <v>0</v>
      </c>
    </row>
    <row r="65" spans="1:3" ht="15.75" thickBot="1" x14ac:dyDescent="0.3">
      <c r="A65" s="14" t="s">
        <v>34</v>
      </c>
      <c r="B65" s="13" t="s">
        <v>33</v>
      </c>
      <c r="C65" s="36">
        <v>0</v>
      </c>
    </row>
    <row r="66" spans="1:3" ht="15.75" thickBot="1" x14ac:dyDescent="0.3">
      <c r="A66" s="20"/>
      <c r="B66" s="20"/>
      <c r="C66" s="20"/>
    </row>
    <row r="67" spans="1:3" x14ac:dyDescent="0.25">
      <c r="A67" s="382" t="s">
        <v>116</v>
      </c>
      <c r="B67" s="384" t="s">
        <v>37</v>
      </c>
      <c r="C67" s="386" t="s">
        <v>7</v>
      </c>
    </row>
    <row r="68" spans="1:3" ht="15.75" thickBot="1" x14ac:dyDescent="0.3">
      <c r="A68" s="383"/>
      <c r="B68" s="385"/>
      <c r="C68" s="387"/>
    </row>
    <row r="69" spans="1:3" x14ac:dyDescent="0.25">
      <c r="A69" s="18" t="s">
        <v>122</v>
      </c>
      <c r="B69" s="41" t="s">
        <v>3</v>
      </c>
      <c r="C69" s="33">
        <v>1</v>
      </c>
    </row>
    <row r="70" spans="1:3" x14ac:dyDescent="0.25">
      <c r="A70" s="18" t="s">
        <v>105</v>
      </c>
      <c r="B70" s="41" t="s">
        <v>3</v>
      </c>
      <c r="C70" s="33">
        <v>2</v>
      </c>
    </row>
    <row r="71" spans="1:3" x14ac:dyDescent="0.25">
      <c r="A71" s="17" t="s">
        <v>205</v>
      </c>
      <c r="B71" s="41" t="s">
        <v>3</v>
      </c>
      <c r="C71" s="34">
        <v>1</v>
      </c>
    </row>
    <row r="72" spans="1:3" x14ac:dyDescent="0.25">
      <c r="A72" s="24" t="s">
        <v>103</v>
      </c>
      <c r="B72" s="40" t="s">
        <v>3</v>
      </c>
      <c r="C72" s="34">
        <v>20</v>
      </c>
    </row>
    <row r="73" spans="1:3" x14ac:dyDescent="0.25">
      <c r="A73" s="24" t="s">
        <v>104</v>
      </c>
      <c r="B73" s="40" t="s">
        <v>3</v>
      </c>
      <c r="C73" s="34">
        <v>4</v>
      </c>
    </row>
    <row r="74" spans="1:3" x14ac:dyDescent="0.25">
      <c r="A74" s="17" t="s">
        <v>48</v>
      </c>
      <c r="B74" s="40" t="s">
        <v>33</v>
      </c>
      <c r="C74" s="34">
        <v>0.37</v>
      </c>
    </row>
    <row r="75" spans="1:3" x14ac:dyDescent="0.25">
      <c r="A75" s="17" t="s">
        <v>49</v>
      </c>
      <c r="B75" s="40" t="s">
        <v>35</v>
      </c>
      <c r="C75" s="34">
        <f>C74*200</f>
        <v>74</v>
      </c>
    </row>
    <row r="76" spans="1:3" ht="15.75" thickBot="1" x14ac:dyDescent="0.3">
      <c r="A76" s="25" t="s">
        <v>50</v>
      </c>
      <c r="B76" s="26" t="s">
        <v>1</v>
      </c>
      <c r="C76" s="36">
        <v>1</v>
      </c>
    </row>
    <row r="77" spans="1:3" ht="15.75" thickBot="1" x14ac:dyDescent="0.3"/>
    <row r="78" spans="1:3" x14ac:dyDescent="0.25">
      <c r="A78" s="382" t="s">
        <v>230</v>
      </c>
      <c r="B78" s="384" t="s">
        <v>37</v>
      </c>
      <c r="C78" s="386" t="s">
        <v>7</v>
      </c>
    </row>
    <row r="79" spans="1:3" ht="15.75" thickBot="1" x14ac:dyDescent="0.3">
      <c r="A79" s="383"/>
      <c r="B79" s="385"/>
      <c r="C79" s="387"/>
    </row>
    <row r="80" spans="1:3" x14ac:dyDescent="0.25">
      <c r="A80" s="18" t="s">
        <v>229</v>
      </c>
      <c r="B80" s="41" t="s">
        <v>3</v>
      </c>
      <c r="C80" s="33">
        <v>3</v>
      </c>
    </row>
    <row r="81" spans="1:3" x14ac:dyDescent="0.25">
      <c r="A81" s="18" t="s">
        <v>228</v>
      </c>
      <c r="B81" s="41" t="s">
        <v>3</v>
      </c>
      <c r="C81" s="33">
        <v>6</v>
      </c>
    </row>
    <row r="82" spans="1:3" x14ac:dyDescent="0.25">
      <c r="A82" s="17" t="s">
        <v>227</v>
      </c>
      <c r="B82" s="41" t="s">
        <v>3</v>
      </c>
      <c r="C82" s="34">
        <v>3</v>
      </c>
    </row>
    <row r="83" spans="1:3" x14ac:dyDescent="0.25">
      <c r="A83" s="24" t="s">
        <v>103</v>
      </c>
      <c r="B83" s="40" t="s">
        <v>3</v>
      </c>
      <c r="C83" s="34">
        <v>60</v>
      </c>
    </row>
    <row r="84" spans="1:3" x14ac:dyDescent="0.25">
      <c r="A84" s="24" t="s">
        <v>104</v>
      </c>
      <c r="B84" s="40" t="s">
        <v>3</v>
      </c>
      <c r="C84" s="34">
        <v>12</v>
      </c>
    </row>
    <row r="85" spans="1:3" x14ac:dyDescent="0.25">
      <c r="A85" s="17" t="s">
        <v>48</v>
      </c>
      <c r="B85" s="40" t="s">
        <v>33</v>
      </c>
      <c r="C85" s="34">
        <v>1.1099999999999999</v>
      </c>
    </row>
    <row r="86" spans="1:3" x14ac:dyDescent="0.25">
      <c r="A86" s="17" t="s">
        <v>49</v>
      </c>
      <c r="B86" s="40" t="s">
        <v>35</v>
      </c>
      <c r="C86" s="34">
        <v>222</v>
      </c>
    </row>
    <row r="87" spans="1:3" ht="15.75" thickBot="1" x14ac:dyDescent="0.3">
      <c r="A87" s="25" t="s">
        <v>50</v>
      </c>
      <c r="B87" s="26" t="s">
        <v>1</v>
      </c>
      <c r="C87" s="36">
        <v>3</v>
      </c>
    </row>
    <row r="88" spans="1:3" ht="15.75" thickBot="1" x14ac:dyDescent="0.3"/>
    <row r="89" spans="1:3" x14ac:dyDescent="0.25">
      <c r="A89" s="382" t="s">
        <v>226</v>
      </c>
      <c r="B89" s="384" t="s">
        <v>37</v>
      </c>
      <c r="C89" s="386" t="s">
        <v>7</v>
      </c>
    </row>
    <row r="90" spans="1:3" ht="15.75" thickBot="1" x14ac:dyDescent="0.3">
      <c r="A90" s="383"/>
      <c r="B90" s="385"/>
      <c r="C90" s="387"/>
    </row>
    <row r="91" spans="1:3" x14ac:dyDescent="0.25">
      <c r="A91" s="18" t="s">
        <v>81</v>
      </c>
      <c r="B91" s="41" t="s">
        <v>1</v>
      </c>
      <c r="C91" s="33">
        <v>2</v>
      </c>
    </row>
    <row r="92" spans="1:3" x14ac:dyDescent="0.25">
      <c r="A92" s="18" t="s">
        <v>82</v>
      </c>
      <c r="B92" s="41" t="s">
        <v>1</v>
      </c>
      <c r="C92" s="33">
        <v>4</v>
      </c>
    </row>
    <row r="93" spans="1:3" x14ac:dyDescent="0.25">
      <c r="A93" s="17" t="s">
        <v>120</v>
      </c>
      <c r="B93" s="41" t="s">
        <v>1</v>
      </c>
      <c r="C93" s="34">
        <v>2</v>
      </c>
    </row>
    <row r="94" spans="1:3" x14ac:dyDescent="0.25">
      <c r="A94" s="17" t="s">
        <v>48</v>
      </c>
      <c r="B94" s="40" t="s">
        <v>33</v>
      </c>
      <c r="C94" s="34">
        <v>0.74</v>
      </c>
    </row>
    <row r="95" spans="1:3" x14ac:dyDescent="0.25">
      <c r="A95" s="17" t="s">
        <v>49</v>
      </c>
      <c r="B95" s="40" t="s">
        <v>35</v>
      </c>
      <c r="C95" s="34">
        <v>148</v>
      </c>
    </row>
    <row r="96" spans="1:3" x14ac:dyDescent="0.25">
      <c r="A96" s="17" t="s">
        <v>50</v>
      </c>
      <c r="B96" s="40" t="s">
        <v>1</v>
      </c>
      <c r="C96" s="34">
        <v>2</v>
      </c>
    </row>
    <row r="97" spans="1:3" x14ac:dyDescent="0.25">
      <c r="A97" s="17" t="s">
        <v>84</v>
      </c>
      <c r="B97" s="40" t="s">
        <v>1</v>
      </c>
      <c r="C97" s="34">
        <v>2</v>
      </c>
    </row>
    <row r="98" spans="1:3" ht="15.75" thickBot="1" x14ac:dyDescent="0.3">
      <c r="A98" s="14" t="s">
        <v>83</v>
      </c>
      <c r="B98" s="13" t="s">
        <v>1</v>
      </c>
      <c r="C98" s="36">
        <v>8</v>
      </c>
    </row>
    <row r="99" spans="1:3" ht="15.75" thickBot="1" x14ac:dyDescent="0.3"/>
    <row r="100" spans="1:3" x14ac:dyDescent="0.25">
      <c r="A100" s="382" t="s">
        <v>115</v>
      </c>
      <c r="B100" s="384" t="s">
        <v>37</v>
      </c>
      <c r="C100" s="386" t="s">
        <v>7</v>
      </c>
    </row>
    <row r="101" spans="1:3" ht="15.75" thickBot="1" x14ac:dyDescent="0.3">
      <c r="A101" s="383"/>
      <c r="B101" s="385"/>
      <c r="C101" s="387"/>
    </row>
    <row r="102" spans="1:3" x14ac:dyDescent="0.25">
      <c r="A102" s="18" t="s">
        <v>100</v>
      </c>
      <c r="B102" s="41" t="s">
        <v>3</v>
      </c>
      <c r="C102" s="33">
        <v>1</v>
      </c>
    </row>
    <row r="103" spans="1:3" x14ac:dyDescent="0.25">
      <c r="A103" s="18" t="s">
        <v>101</v>
      </c>
      <c r="B103" s="41" t="s">
        <v>47</v>
      </c>
      <c r="C103" s="33">
        <v>3</v>
      </c>
    </row>
    <row r="104" spans="1:3" x14ac:dyDescent="0.25">
      <c r="A104" s="18" t="s">
        <v>102</v>
      </c>
      <c r="B104" s="41" t="s">
        <v>3</v>
      </c>
      <c r="C104" s="33">
        <v>2</v>
      </c>
    </row>
    <row r="105" spans="1:3" x14ac:dyDescent="0.25">
      <c r="A105" s="18" t="s">
        <v>118</v>
      </c>
      <c r="B105" s="32" t="s">
        <v>3</v>
      </c>
      <c r="C105" s="34">
        <v>1</v>
      </c>
    </row>
    <row r="106" spans="1:3" x14ac:dyDescent="0.25">
      <c r="A106" s="24" t="s">
        <v>103</v>
      </c>
      <c r="B106" s="40" t="s">
        <v>3</v>
      </c>
      <c r="C106" s="34">
        <v>20</v>
      </c>
    </row>
    <row r="107" spans="1:3" x14ac:dyDescent="0.25">
      <c r="A107" s="24" t="s">
        <v>104</v>
      </c>
      <c r="B107" s="40" t="s">
        <v>3</v>
      </c>
      <c r="C107" s="34">
        <v>5</v>
      </c>
    </row>
    <row r="108" spans="1:3" x14ac:dyDescent="0.25">
      <c r="A108" s="17" t="s">
        <v>48</v>
      </c>
      <c r="B108" s="40" t="s">
        <v>33</v>
      </c>
      <c r="C108" s="34">
        <v>0.45</v>
      </c>
    </row>
    <row r="109" spans="1:3" x14ac:dyDescent="0.25">
      <c r="A109" s="17" t="s">
        <v>49</v>
      </c>
      <c r="B109" s="40" t="s">
        <v>35</v>
      </c>
      <c r="C109" s="34">
        <f>C108*200</f>
        <v>90</v>
      </c>
    </row>
    <row r="110" spans="1:3" ht="15.75" thickBot="1" x14ac:dyDescent="0.3">
      <c r="A110" s="25" t="s">
        <v>50</v>
      </c>
      <c r="B110" s="26" t="s">
        <v>1</v>
      </c>
      <c r="C110" s="36">
        <v>1</v>
      </c>
    </row>
    <row r="111" spans="1:3" ht="15.75" thickBot="1" x14ac:dyDescent="0.3"/>
    <row r="112" spans="1:3" x14ac:dyDescent="0.25">
      <c r="A112" s="392" t="s">
        <v>225</v>
      </c>
      <c r="B112" s="394" t="s">
        <v>37</v>
      </c>
      <c r="C112" s="396" t="s">
        <v>7</v>
      </c>
    </row>
    <row r="113" spans="1:3" ht="15.75" thickBot="1" x14ac:dyDescent="0.3">
      <c r="A113" s="393"/>
      <c r="B113" s="395"/>
      <c r="C113" s="397"/>
    </row>
    <row r="114" spans="1:3" x14ac:dyDescent="0.25">
      <c r="A114" s="56" t="s">
        <v>210</v>
      </c>
      <c r="B114" s="57" t="s">
        <v>3</v>
      </c>
      <c r="C114" s="62">
        <v>4</v>
      </c>
    </row>
    <row r="115" spans="1:3" x14ac:dyDescent="0.25">
      <c r="A115" s="56" t="s">
        <v>209</v>
      </c>
      <c r="B115" s="57" t="s">
        <v>47</v>
      </c>
      <c r="C115" s="62">
        <v>12</v>
      </c>
    </row>
    <row r="116" spans="1:3" x14ac:dyDescent="0.25">
      <c r="A116" s="56" t="s">
        <v>146</v>
      </c>
      <c r="B116" s="52" t="s">
        <v>3</v>
      </c>
      <c r="C116" s="60">
        <v>4</v>
      </c>
    </row>
    <row r="117" spans="1:3" x14ac:dyDescent="0.25">
      <c r="A117" s="53" t="s">
        <v>48</v>
      </c>
      <c r="B117" s="54" t="s">
        <v>33</v>
      </c>
      <c r="C117" s="60">
        <v>1.48</v>
      </c>
    </row>
    <row r="118" spans="1:3" x14ac:dyDescent="0.25">
      <c r="A118" s="53" t="s">
        <v>49</v>
      </c>
      <c r="B118" s="54" t="s">
        <v>35</v>
      </c>
      <c r="C118" s="60">
        <v>296</v>
      </c>
    </row>
    <row r="119" spans="1:3" ht="15.75" thickBot="1" x14ac:dyDescent="0.3">
      <c r="A119" s="59" t="s">
        <v>50</v>
      </c>
      <c r="B119" s="61" t="s">
        <v>1</v>
      </c>
      <c r="C119" s="58">
        <v>4</v>
      </c>
    </row>
    <row r="120" spans="1:3" s="3" customFormat="1" ht="15.75" thickBot="1" x14ac:dyDescent="0.3"/>
    <row r="121" spans="1:3" x14ac:dyDescent="0.25">
      <c r="A121" s="382" t="s">
        <v>224</v>
      </c>
      <c r="B121" s="384" t="s">
        <v>37</v>
      </c>
      <c r="C121" s="386" t="s">
        <v>7</v>
      </c>
    </row>
    <row r="122" spans="1:3" ht="15.75" thickBot="1" x14ac:dyDescent="0.3">
      <c r="A122" s="383"/>
      <c r="B122" s="385"/>
      <c r="C122" s="387"/>
    </row>
    <row r="123" spans="1:3" x14ac:dyDescent="0.25">
      <c r="A123" s="18" t="s">
        <v>114</v>
      </c>
      <c r="B123" s="41" t="s">
        <v>1</v>
      </c>
      <c r="C123" s="33">
        <v>2</v>
      </c>
    </row>
    <row r="124" spans="1:3" x14ac:dyDescent="0.25">
      <c r="A124" s="18" t="s">
        <v>51</v>
      </c>
      <c r="B124" s="41" t="s">
        <v>47</v>
      </c>
      <c r="C124" s="33">
        <v>6</v>
      </c>
    </row>
    <row r="125" spans="1:3" x14ac:dyDescent="0.25">
      <c r="A125" s="18" t="s">
        <v>119</v>
      </c>
      <c r="B125" s="41" t="s">
        <v>1</v>
      </c>
      <c r="C125" s="34">
        <v>2</v>
      </c>
    </row>
    <row r="126" spans="1:3" x14ac:dyDescent="0.25">
      <c r="A126" s="17" t="s">
        <v>48</v>
      </c>
      <c r="B126" s="40" t="s">
        <v>33</v>
      </c>
      <c r="C126" s="34">
        <v>0.74</v>
      </c>
    </row>
    <row r="127" spans="1:3" x14ac:dyDescent="0.25">
      <c r="A127" s="17" t="s">
        <v>49</v>
      </c>
      <c r="B127" s="40" t="s">
        <v>35</v>
      </c>
      <c r="C127" s="34">
        <v>148</v>
      </c>
    </row>
    <row r="128" spans="1:3" ht="15.75" thickBot="1" x14ac:dyDescent="0.3">
      <c r="A128" s="25" t="s">
        <v>50</v>
      </c>
      <c r="B128" s="26" t="s">
        <v>1</v>
      </c>
      <c r="C128" s="36">
        <v>2</v>
      </c>
    </row>
    <row r="129" spans="1:3" ht="15.75" thickBot="1" x14ac:dyDescent="0.3"/>
    <row r="130" spans="1:3" x14ac:dyDescent="0.25">
      <c r="A130" s="382" t="s">
        <v>223</v>
      </c>
      <c r="B130" s="384" t="s">
        <v>37</v>
      </c>
      <c r="C130" s="396" t="s">
        <v>7</v>
      </c>
    </row>
    <row r="131" spans="1:3" ht="15.75" thickBot="1" x14ac:dyDescent="0.3">
      <c r="A131" s="383"/>
      <c r="B131" s="385"/>
      <c r="C131" s="397"/>
    </row>
    <row r="132" spans="1:3" x14ac:dyDescent="0.25">
      <c r="A132" s="17" t="s">
        <v>106</v>
      </c>
      <c r="B132" s="40" t="s">
        <v>3</v>
      </c>
      <c r="C132" s="34">
        <v>6</v>
      </c>
    </row>
    <row r="133" spans="1:3" x14ac:dyDescent="0.25">
      <c r="A133" s="17" t="s">
        <v>107</v>
      </c>
      <c r="B133" s="40" t="s">
        <v>2</v>
      </c>
      <c r="C133" s="34">
        <v>9</v>
      </c>
    </row>
    <row r="134" spans="1:3" x14ac:dyDescent="0.25">
      <c r="A134" s="24" t="s">
        <v>103</v>
      </c>
      <c r="B134" s="40" t="s">
        <v>3</v>
      </c>
      <c r="C134" s="34">
        <v>24</v>
      </c>
    </row>
    <row r="135" spans="1:3" ht="15.75" thickBot="1" x14ac:dyDescent="0.3">
      <c r="A135" s="25" t="s">
        <v>104</v>
      </c>
      <c r="B135" s="13" t="s">
        <v>3</v>
      </c>
      <c r="C135" s="36">
        <v>6</v>
      </c>
    </row>
    <row r="136" spans="1:3" ht="15.75" thickBot="1" x14ac:dyDescent="0.3"/>
    <row r="137" spans="1:3" x14ac:dyDescent="0.25">
      <c r="A137" s="401" t="s">
        <v>222</v>
      </c>
      <c r="B137" s="394" t="s">
        <v>37</v>
      </c>
      <c r="C137" s="396" t="s">
        <v>7</v>
      </c>
    </row>
    <row r="138" spans="1:3" ht="15.75" thickBot="1" x14ac:dyDescent="0.3">
      <c r="A138" s="402"/>
      <c r="B138" s="395"/>
      <c r="C138" s="397"/>
    </row>
    <row r="139" spans="1:3" x14ac:dyDescent="0.25">
      <c r="A139" s="53" t="s">
        <v>212</v>
      </c>
      <c r="B139" s="54" t="s">
        <v>3</v>
      </c>
      <c r="C139" s="60">
        <v>24</v>
      </c>
    </row>
    <row r="140" spans="1:3" x14ac:dyDescent="0.25">
      <c r="A140" s="53" t="s">
        <v>213</v>
      </c>
      <c r="B140" s="54" t="s">
        <v>2</v>
      </c>
      <c r="C140" s="60">
        <v>36</v>
      </c>
    </row>
    <row r="141" spans="1:3" x14ac:dyDescent="0.25">
      <c r="A141" s="55" t="s">
        <v>103</v>
      </c>
      <c r="B141" s="54" t="s">
        <v>3</v>
      </c>
      <c r="C141" s="60">
        <v>96</v>
      </c>
    </row>
    <row r="142" spans="1:3" ht="15.75" thickBot="1" x14ac:dyDescent="0.3">
      <c r="A142" s="59" t="s">
        <v>104</v>
      </c>
      <c r="B142" s="50" t="s">
        <v>3</v>
      </c>
      <c r="C142" s="58">
        <v>24</v>
      </c>
    </row>
    <row r="143" spans="1:3" ht="15.75" thickBot="1" x14ac:dyDescent="0.3"/>
    <row r="144" spans="1:3" x14ac:dyDescent="0.25">
      <c r="A144" s="382" t="s">
        <v>108</v>
      </c>
      <c r="B144" s="384" t="s">
        <v>37</v>
      </c>
      <c r="C144" s="386" t="s">
        <v>7</v>
      </c>
    </row>
    <row r="145" spans="1:3" ht="15.75" thickBot="1" x14ac:dyDescent="0.3">
      <c r="A145" s="383"/>
      <c r="B145" s="385"/>
      <c r="C145" s="387"/>
    </row>
    <row r="146" spans="1:3" x14ac:dyDescent="0.25">
      <c r="A146" s="17" t="s">
        <v>44</v>
      </c>
      <c r="B146" s="40" t="s">
        <v>3</v>
      </c>
      <c r="C146" s="34">
        <v>12</v>
      </c>
    </row>
    <row r="147" spans="1:3" x14ac:dyDescent="0.25">
      <c r="A147" s="17" t="s">
        <v>43</v>
      </c>
      <c r="B147" s="40" t="s">
        <v>2</v>
      </c>
      <c r="C147" s="34">
        <v>18</v>
      </c>
    </row>
    <row r="148" spans="1:3" x14ac:dyDescent="0.25">
      <c r="A148" s="17" t="s">
        <v>83</v>
      </c>
      <c r="B148" s="40" t="s">
        <v>1</v>
      </c>
      <c r="C148" s="34">
        <v>48</v>
      </c>
    </row>
    <row r="149" spans="1:3" ht="15.75" thickBot="1" x14ac:dyDescent="0.3">
      <c r="A149" s="14" t="s">
        <v>84</v>
      </c>
      <c r="B149" s="13" t="s">
        <v>1</v>
      </c>
      <c r="C149" s="36">
        <v>12</v>
      </c>
    </row>
    <row r="168" spans="1:3" ht="15.75" thickBot="1" x14ac:dyDescent="0.3"/>
    <row r="169" spans="1:3" ht="15.75" thickBot="1" x14ac:dyDescent="0.3">
      <c r="A169" s="398" t="s">
        <v>117</v>
      </c>
      <c r="B169" s="399"/>
      <c r="C169" s="400"/>
    </row>
    <row r="170" spans="1:3" x14ac:dyDescent="0.25">
      <c r="A170" s="76" t="s">
        <v>221</v>
      </c>
      <c r="B170" s="70" t="s">
        <v>1</v>
      </c>
      <c r="C170" s="77">
        <f>C51</f>
        <v>0</v>
      </c>
    </row>
    <row r="171" spans="1:3" x14ac:dyDescent="0.25">
      <c r="A171" s="78" t="s">
        <v>30</v>
      </c>
      <c r="B171" s="70" t="s">
        <v>1</v>
      </c>
      <c r="C171" s="77">
        <f>C52+C93</f>
        <v>2</v>
      </c>
    </row>
    <row r="172" spans="1:3" x14ac:dyDescent="0.25">
      <c r="A172" s="78" t="s">
        <v>39</v>
      </c>
      <c r="B172" s="70" t="s">
        <v>1</v>
      </c>
      <c r="C172" s="77">
        <f>C53</f>
        <v>0</v>
      </c>
    </row>
    <row r="173" spans="1:3" x14ac:dyDescent="0.25">
      <c r="A173" s="78" t="s">
        <v>29</v>
      </c>
      <c r="B173" s="70" t="s">
        <v>1</v>
      </c>
      <c r="C173" s="77">
        <f>C54</f>
        <v>0</v>
      </c>
    </row>
    <row r="174" spans="1:3" x14ac:dyDescent="0.25">
      <c r="A174" s="78" t="s">
        <v>40</v>
      </c>
      <c r="B174" s="70" t="s">
        <v>1</v>
      </c>
      <c r="C174" s="77">
        <f>C55+C91</f>
        <v>2</v>
      </c>
    </row>
    <row r="175" spans="1:3" x14ac:dyDescent="0.25">
      <c r="A175" s="78" t="s">
        <v>41</v>
      </c>
      <c r="B175" s="70" t="s">
        <v>1</v>
      </c>
      <c r="C175" s="77">
        <f>C56</f>
        <v>0</v>
      </c>
    </row>
    <row r="176" spans="1:3" x14ac:dyDescent="0.25">
      <c r="A176" s="78" t="s">
        <v>42</v>
      </c>
      <c r="B176" s="70" t="s">
        <v>1</v>
      </c>
      <c r="C176" s="77">
        <f>C57</f>
        <v>0</v>
      </c>
    </row>
    <row r="177" spans="1:3" x14ac:dyDescent="0.25">
      <c r="A177" s="78" t="s">
        <v>43</v>
      </c>
      <c r="B177" s="70" t="s">
        <v>47</v>
      </c>
      <c r="C177" s="77">
        <f>C58+C147</f>
        <v>18</v>
      </c>
    </row>
    <row r="178" spans="1:3" x14ac:dyDescent="0.25">
      <c r="A178" s="78" t="s">
        <v>44</v>
      </c>
      <c r="B178" s="70" t="s">
        <v>1</v>
      </c>
      <c r="C178" s="77">
        <f>C59+C92+C146</f>
        <v>16</v>
      </c>
    </row>
    <row r="179" spans="1:3" x14ac:dyDescent="0.25">
      <c r="A179" s="78" t="s">
        <v>46</v>
      </c>
      <c r="B179" s="70" t="s">
        <v>1</v>
      </c>
      <c r="C179" s="77">
        <f>C60+C96+C128</f>
        <v>4</v>
      </c>
    </row>
    <row r="180" spans="1:3" x14ac:dyDescent="0.25">
      <c r="A180" s="78" t="s">
        <v>36</v>
      </c>
      <c r="B180" s="79" t="s">
        <v>33</v>
      </c>
      <c r="C180" s="77">
        <f>C61+C94+C126</f>
        <v>1.48</v>
      </c>
    </row>
    <row r="181" spans="1:3" x14ac:dyDescent="0.25">
      <c r="A181" s="80" t="s">
        <v>49</v>
      </c>
      <c r="B181" s="81" t="s">
        <v>35</v>
      </c>
      <c r="C181" s="77">
        <f>C62+C95+C127</f>
        <v>296</v>
      </c>
    </row>
    <row r="182" spans="1:3" x14ac:dyDescent="0.25">
      <c r="A182" s="78" t="s">
        <v>84</v>
      </c>
      <c r="B182" s="79" t="s">
        <v>1</v>
      </c>
      <c r="C182" s="77">
        <f>C63+C97+C149</f>
        <v>14</v>
      </c>
    </row>
    <row r="183" spans="1:3" x14ac:dyDescent="0.25">
      <c r="A183" s="78" t="s">
        <v>83</v>
      </c>
      <c r="B183" s="79" t="s">
        <v>1</v>
      </c>
      <c r="C183" s="77">
        <f>C64+C98+C148</f>
        <v>56</v>
      </c>
    </row>
    <row r="184" spans="1:3" x14ac:dyDescent="0.25">
      <c r="A184" s="78" t="s">
        <v>34</v>
      </c>
      <c r="B184" s="79" t="s">
        <v>33</v>
      </c>
      <c r="C184" s="77">
        <f>C65</f>
        <v>0</v>
      </c>
    </row>
    <row r="185" spans="1:3" x14ac:dyDescent="0.25">
      <c r="A185" s="76" t="s">
        <v>114</v>
      </c>
      <c r="B185" s="70" t="s">
        <v>1</v>
      </c>
      <c r="C185" s="82">
        <f>C123</f>
        <v>2</v>
      </c>
    </row>
    <row r="186" spans="1:3" x14ac:dyDescent="0.25">
      <c r="A186" s="76" t="s">
        <v>51</v>
      </c>
      <c r="B186" s="70" t="s">
        <v>47</v>
      </c>
      <c r="C186" s="82">
        <f>C124</f>
        <v>6</v>
      </c>
    </row>
    <row r="187" spans="1:3" x14ac:dyDescent="0.25">
      <c r="A187" s="76" t="s">
        <v>119</v>
      </c>
      <c r="B187" s="70" t="s">
        <v>1</v>
      </c>
      <c r="C187" s="82">
        <f>C125</f>
        <v>2</v>
      </c>
    </row>
    <row r="188" spans="1:3" ht="15.75" thickBot="1" x14ac:dyDescent="0.3"/>
    <row r="189" spans="1:3" ht="15.75" thickBot="1" x14ac:dyDescent="0.3">
      <c r="A189" s="398" t="s">
        <v>220</v>
      </c>
      <c r="B189" s="399"/>
      <c r="C189" s="400"/>
    </row>
    <row r="190" spans="1:3" x14ac:dyDescent="0.25">
      <c r="A190" s="83" t="s">
        <v>129</v>
      </c>
      <c r="B190" s="84" t="s">
        <v>3</v>
      </c>
      <c r="C190" s="77">
        <f>C3</f>
        <v>16</v>
      </c>
    </row>
    <row r="191" spans="1:3" x14ac:dyDescent="0.25">
      <c r="A191" s="85" t="s">
        <v>219</v>
      </c>
      <c r="B191" s="86" t="s">
        <v>3</v>
      </c>
      <c r="C191" s="77">
        <f>C4+C82</f>
        <v>11</v>
      </c>
    </row>
    <row r="192" spans="1:3" x14ac:dyDescent="0.25">
      <c r="A192" s="85" t="s">
        <v>218</v>
      </c>
      <c r="B192" s="86" t="s">
        <v>3</v>
      </c>
      <c r="C192" s="77">
        <f>C5</f>
        <v>4</v>
      </c>
    </row>
    <row r="193" spans="1:3" x14ac:dyDescent="0.25">
      <c r="A193" s="85" t="s">
        <v>217</v>
      </c>
      <c r="B193" s="86" t="s">
        <v>3</v>
      </c>
      <c r="C193" s="77">
        <f>C6</f>
        <v>4</v>
      </c>
    </row>
    <row r="194" spans="1:3" x14ac:dyDescent="0.25">
      <c r="A194" s="85" t="s">
        <v>216</v>
      </c>
      <c r="B194" s="86" t="s">
        <v>3</v>
      </c>
      <c r="C194" s="77">
        <f>C7+C80</f>
        <v>19</v>
      </c>
    </row>
    <row r="195" spans="1:3" x14ac:dyDescent="0.25">
      <c r="A195" s="85" t="s">
        <v>215</v>
      </c>
      <c r="B195" s="86" t="s">
        <v>3</v>
      </c>
      <c r="C195" s="77">
        <f>C8</f>
        <v>8</v>
      </c>
    </row>
    <row r="196" spans="1:3" x14ac:dyDescent="0.25">
      <c r="A196" s="85" t="s">
        <v>214</v>
      </c>
      <c r="B196" s="86" t="s">
        <v>3</v>
      </c>
      <c r="C196" s="77">
        <f>C9</f>
        <v>80</v>
      </c>
    </row>
    <row r="197" spans="1:3" x14ac:dyDescent="0.25">
      <c r="A197" s="85" t="s">
        <v>213</v>
      </c>
      <c r="B197" s="86" t="s">
        <v>2</v>
      </c>
      <c r="C197" s="77">
        <f>C10+C140</f>
        <v>49.12</v>
      </c>
    </row>
    <row r="198" spans="1:3" x14ac:dyDescent="0.25">
      <c r="A198" s="85" t="s">
        <v>212</v>
      </c>
      <c r="B198" s="86" t="s">
        <v>3</v>
      </c>
      <c r="C198" s="77">
        <f>C11+C81+C139</f>
        <v>38</v>
      </c>
    </row>
    <row r="199" spans="1:3" x14ac:dyDescent="0.25">
      <c r="A199" s="85" t="s">
        <v>211</v>
      </c>
      <c r="B199" s="86" t="s">
        <v>3</v>
      </c>
      <c r="C199" s="77">
        <f>C12+C87+C119</f>
        <v>11</v>
      </c>
    </row>
    <row r="200" spans="1:3" x14ac:dyDescent="0.25">
      <c r="A200" s="85" t="s">
        <v>36</v>
      </c>
      <c r="B200" s="86" t="s">
        <v>33</v>
      </c>
      <c r="C200" s="77">
        <f>C13+C85+C117</f>
        <v>31.31</v>
      </c>
    </row>
    <row r="201" spans="1:3" x14ac:dyDescent="0.25">
      <c r="A201" s="85" t="s">
        <v>34</v>
      </c>
      <c r="B201" s="86" t="s">
        <v>33</v>
      </c>
      <c r="C201" s="77">
        <f>C15</f>
        <v>0.04</v>
      </c>
    </row>
    <row r="202" spans="1:3" x14ac:dyDescent="0.25">
      <c r="A202" s="83" t="s">
        <v>210</v>
      </c>
      <c r="B202" s="84" t="s">
        <v>3</v>
      </c>
      <c r="C202" s="82">
        <f>C114</f>
        <v>4</v>
      </c>
    </row>
    <row r="203" spans="1:3" x14ac:dyDescent="0.25">
      <c r="A203" s="83" t="s">
        <v>209</v>
      </c>
      <c r="B203" s="84" t="s">
        <v>47</v>
      </c>
      <c r="C203" s="82">
        <f>C115</f>
        <v>12</v>
      </c>
    </row>
    <row r="204" spans="1:3" x14ac:dyDescent="0.25">
      <c r="A204" s="83" t="s">
        <v>146</v>
      </c>
      <c r="B204" s="86" t="s">
        <v>3</v>
      </c>
      <c r="C204" s="82">
        <f>C116</f>
        <v>4</v>
      </c>
    </row>
    <row r="205" spans="1:3" ht="15.75" thickBot="1" x14ac:dyDescent="0.3"/>
    <row r="206" spans="1:3" ht="15.75" thickBot="1" x14ac:dyDescent="0.3">
      <c r="A206" s="398" t="s">
        <v>121</v>
      </c>
      <c r="B206" s="399"/>
      <c r="C206" s="400"/>
    </row>
    <row r="207" spans="1:3" s="3" customFormat="1" x14ac:dyDescent="0.25">
      <c r="A207" s="89" t="s">
        <v>208</v>
      </c>
      <c r="B207" s="90" t="s">
        <v>3</v>
      </c>
      <c r="C207" s="91">
        <v>4</v>
      </c>
    </row>
    <row r="208" spans="1:3" s="3" customFormat="1" x14ac:dyDescent="0.25">
      <c r="A208" s="85" t="s">
        <v>207</v>
      </c>
      <c r="B208" s="86" t="s">
        <v>3</v>
      </c>
      <c r="C208" s="92">
        <v>2</v>
      </c>
    </row>
    <row r="209" spans="1:3" s="3" customFormat="1" x14ac:dyDescent="0.25">
      <c r="A209" s="85" t="s">
        <v>206</v>
      </c>
      <c r="B209" s="86" t="s">
        <v>3</v>
      </c>
      <c r="C209" s="92">
        <v>1</v>
      </c>
    </row>
    <row r="210" spans="1:3" s="3" customFormat="1" x14ac:dyDescent="0.25">
      <c r="A210" s="85" t="s">
        <v>132</v>
      </c>
      <c r="B210" s="86" t="s">
        <v>3</v>
      </c>
      <c r="C210" s="92">
        <v>1</v>
      </c>
    </row>
    <row r="211" spans="1:3" s="3" customFormat="1" x14ac:dyDescent="0.25">
      <c r="A211" s="85" t="s">
        <v>133</v>
      </c>
      <c r="B211" s="86" t="s">
        <v>3</v>
      </c>
      <c r="C211" s="92">
        <v>4</v>
      </c>
    </row>
    <row r="212" spans="1:3" s="3" customFormat="1" x14ac:dyDescent="0.25">
      <c r="A212" s="85" t="s">
        <v>111</v>
      </c>
      <c r="B212" s="86" t="s">
        <v>3</v>
      </c>
      <c r="C212" s="92">
        <v>2</v>
      </c>
    </row>
    <row r="213" spans="1:3" s="3" customFormat="1" x14ac:dyDescent="0.25">
      <c r="A213" s="85" t="s">
        <v>107</v>
      </c>
      <c r="B213" s="86" t="s">
        <v>2</v>
      </c>
      <c r="C213" s="92">
        <v>3.28</v>
      </c>
    </row>
    <row r="214" spans="1:3" s="3" customFormat="1" x14ac:dyDescent="0.25">
      <c r="A214" s="85" t="s">
        <v>106</v>
      </c>
      <c r="B214" s="86" t="s">
        <v>3</v>
      </c>
      <c r="C214" s="92">
        <v>22</v>
      </c>
    </row>
    <row r="215" spans="1:3" s="3" customFormat="1" x14ac:dyDescent="0.25">
      <c r="A215" s="85" t="s">
        <v>122</v>
      </c>
      <c r="B215" s="86" t="s">
        <v>3</v>
      </c>
      <c r="C215" s="93">
        <f>C69+C102</f>
        <v>2</v>
      </c>
    </row>
    <row r="216" spans="1:3" s="3" customFormat="1" x14ac:dyDescent="0.25">
      <c r="A216" s="85" t="s">
        <v>106</v>
      </c>
      <c r="B216" s="86" t="s">
        <v>3</v>
      </c>
      <c r="C216" s="93">
        <f>C70+C104+C132</f>
        <v>10</v>
      </c>
    </row>
    <row r="217" spans="1:3" s="3" customFormat="1" x14ac:dyDescent="0.25">
      <c r="A217" s="85" t="s">
        <v>205</v>
      </c>
      <c r="B217" s="86" t="s">
        <v>3</v>
      </c>
      <c r="C217" s="93">
        <f>C71</f>
        <v>1</v>
      </c>
    </row>
    <row r="218" spans="1:3" s="3" customFormat="1" x14ac:dyDescent="0.25">
      <c r="A218" s="85" t="s">
        <v>48</v>
      </c>
      <c r="B218" s="86" t="s">
        <v>33</v>
      </c>
      <c r="C218" s="93">
        <f>C74+C108</f>
        <v>0.82000000000000006</v>
      </c>
    </row>
    <row r="219" spans="1:3" s="3" customFormat="1" x14ac:dyDescent="0.25">
      <c r="A219" s="85" t="s">
        <v>204</v>
      </c>
      <c r="B219" s="86" t="s">
        <v>1</v>
      </c>
      <c r="C219" s="93">
        <f>C76+C110</f>
        <v>2</v>
      </c>
    </row>
    <row r="220" spans="1:3" x14ac:dyDescent="0.25">
      <c r="A220" s="85" t="s">
        <v>101</v>
      </c>
      <c r="B220" s="86" t="s">
        <v>47</v>
      </c>
      <c r="C220" s="93">
        <f>C103</f>
        <v>3</v>
      </c>
    </row>
    <row r="221" spans="1:3" x14ac:dyDescent="0.25">
      <c r="A221" s="85" t="s">
        <v>118</v>
      </c>
      <c r="B221" s="86" t="s">
        <v>3</v>
      </c>
      <c r="C221" s="93">
        <f>C105</f>
        <v>1</v>
      </c>
    </row>
    <row r="222" spans="1:3" ht="15.75" thickBot="1" x14ac:dyDescent="0.3">
      <c r="A222" s="87" t="s">
        <v>107</v>
      </c>
      <c r="B222" s="88" t="s">
        <v>2</v>
      </c>
      <c r="C222" s="94">
        <f>C133</f>
        <v>9</v>
      </c>
    </row>
  </sheetData>
  <mergeCells count="42">
    <mergeCell ref="A33:A34"/>
    <mergeCell ref="B33:B34"/>
    <mergeCell ref="C33:C34"/>
    <mergeCell ref="A17:A18"/>
    <mergeCell ref="B17:B18"/>
    <mergeCell ref="C17:C18"/>
    <mergeCell ref="A1:A2"/>
    <mergeCell ref="B1:B2"/>
    <mergeCell ref="C1:C2"/>
    <mergeCell ref="A206:C206"/>
    <mergeCell ref="A169:C169"/>
    <mergeCell ref="A130:A131"/>
    <mergeCell ref="B130:B131"/>
    <mergeCell ref="C130:C131"/>
    <mergeCell ref="A189:C189"/>
    <mergeCell ref="A144:A145"/>
    <mergeCell ref="B144:B145"/>
    <mergeCell ref="C144:C145"/>
    <mergeCell ref="A137:A138"/>
    <mergeCell ref="B137:B138"/>
    <mergeCell ref="C137:C138"/>
    <mergeCell ref="A49:A50"/>
    <mergeCell ref="B49:B50"/>
    <mergeCell ref="C49:C50"/>
    <mergeCell ref="A112:A113"/>
    <mergeCell ref="B112:B113"/>
    <mergeCell ref="C112:C113"/>
    <mergeCell ref="A78:A79"/>
    <mergeCell ref="B78:B79"/>
    <mergeCell ref="C78:C79"/>
    <mergeCell ref="A67:A68"/>
    <mergeCell ref="B67:B68"/>
    <mergeCell ref="C67:C68"/>
    <mergeCell ref="A121:A122"/>
    <mergeCell ref="B121:B122"/>
    <mergeCell ref="C121:C122"/>
    <mergeCell ref="B89:B90"/>
    <mergeCell ref="A100:A101"/>
    <mergeCell ref="C89:C90"/>
    <mergeCell ref="C100:C101"/>
    <mergeCell ref="A89:A90"/>
    <mergeCell ref="B100:B101"/>
  </mergeCells>
  <pageMargins left="0.7" right="0.7" top="0.75" bottom="0.75" header="0.3" footer="0.3"/>
  <pageSetup orientation="portrait" r:id="rId1"/>
  <rowBreaks count="1" manualBreakCount="1">
    <brk id="7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PRESUPUESTO CIRCASIA</vt:lpstr>
      <vt:lpstr>Sop Cant Planta R</vt:lpstr>
      <vt:lpstr>Sop Cant perfil</vt:lpstr>
      <vt:lpstr>Sop. cant. acc. perfil T Mon </vt:lpstr>
      <vt:lpstr>Concepto Bypass Valvulas T MonR</vt:lpstr>
      <vt:lpstr>'Concepto Bypass Valvulas T MonR'!Área_de_impresión</vt:lpstr>
      <vt:lpstr>'PRESUPUESTO CIRCASIA'!Área_de_impresión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ggomez</cp:lastModifiedBy>
  <cp:lastPrinted>2014-08-02T16:55:05Z</cp:lastPrinted>
  <dcterms:created xsi:type="dcterms:W3CDTF">2013-02-13T12:20:20Z</dcterms:created>
  <dcterms:modified xsi:type="dcterms:W3CDTF">2017-02-16T18:53:17Z</dcterms:modified>
</cp:coreProperties>
</file>