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CORRECCION PRESUPUESTO" sheetId="1" r:id="rId1"/>
  </sheets>
  <externalReferences>
    <externalReference r:id="rId2"/>
  </externalReferences>
  <definedNames>
    <definedName name="_xlnm.Print_Area" localSheetId="0">'CORRECCION PRESUPUESTO'!$A$1:$H$273</definedName>
    <definedName name="FECHA">[1]DATA!$C$12</definedName>
    <definedName name="VERSION">[1]DATA!$C$13</definedName>
  </definedNames>
  <calcPr calcId="145621"/>
</workbook>
</file>

<file path=xl/calcChain.xml><?xml version="1.0" encoding="utf-8"?>
<calcChain xmlns="http://schemas.openxmlformats.org/spreadsheetml/2006/main">
  <c r="H264" i="1" l="1"/>
  <c r="H269" i="1" s="1"/>
  <c r="H43" i="1"/>
  <c r="H161" i="1"/>
  <c r="H16" i="1"/>
  <c r="H81" i="1"/>
  <c r="H128" i="1"/>
  <c r="H231" i="1"/>
  <c r="H37" i="1"/>
  <c r="H100" i="1"/>
  <c r="H10" i="1"/>
  <c r="H194" i="1"/>
  <c r="H26" i="1"/>
  <c r="H88" i="1"/>
  <c r="H243" i="1"/>
  <c r="H251" i="1" l="1"/>
  <c r="H265" i="1" s="1"/>
  <c r="H266" i="1" s="1"/>
  <c r="H267" i="1" s="1"/>
  <c r="H270" i="1"/>
  <c r="H271" i="1" s="1"/>
  <c r="H249" i="1"/>
  <c r="H22" i="1"/>
  <c r="H273" i="1" l="1"/>
</calcChain>
</file>

<file path=xl/sharedStrings.xml><?xml version="1.0" encoding="utf-8"?>
<sst xmlns="http://schemas.openxmlformats.org/spreadsheetml/2006/main" count="974" uniqueCount="507">
  <si>
    <t>LISTA DE CANTIDADES DE OBRA, PRECIOS UNITARIOS  Y PRESUPUESTO DEL PROYECTO</t>
  </si>
  <si>
    <t>ELABORÓ:</t>
  </si>
  <si>
    <t>A.A.S</t>
  </si>
  <si>
    <t>REVISÓ:</t>
  </si>
  <si>
    <t>J.I.O</t>
  </si>
  <si>
    <t>HOJA:</t>
  </si>
  <si>
    <t>1 DE 1</t>
  </si>
  <si>
    <t>No.</t>
  </si>
  <si>
    <t>ÍTEM
APU</t>
  </si>
  <si>
    <t>NOMBRE ÍTEM</t>
  </si>
  <si>
    <t>UNIDAD</t>
  </si>
  <si>
    <t>CANTIDAD</t>
  </si>
  <si>
    <t>COSTO</t>
  </si>
  <si>
    <t xml:space="preserve"> TOTAL</t>
  </si>
  <si>
    <t>DIRECTO</t>
  </si>
  <si>
    <t>PRELIMINARES DE OBRA</t>
  </si>
  <si>
    <t>1,1</t>
  </si>
  <si>
    <t>Localización y replanteo (red de impulsión)</t>
  </si>
  <si>
    <t>ML</t>
  </si>
  <si>
    <t>1,2</t>
  </si>
  <si>
    <t>Localización y replanteo (red de distribución)</t>
  </si>
  <si>
    <t>1,3</t>
  </si>
  <si>
    <t>localización y replanteo de estructuras</t>
  </si>
  <si>
    <t>M2</t>
  </si>
  <si>
    <t>1,4</t>
  </si>
  <si>
    <t>Demolición de pavimento existente</t>
  </si>
  <si>
    <t>M3</t>
  </si>
  <si>
    <t>1,5</t>
  </si>
  <si>
    <t>Demolición sardineles</t>
  </si>
  <si>
    <t>EXCAVACIONES Y ENTIBADOS</t>
  </si>
  <si>
    <t/>
  </si>
  <si>
    <t>2,1</t>
  </si>
  <si>
    <t>Excavación en material común H = 1,5 m</t>
  </si>
  <si>
    <t>2,2</t>
  </si>
  <si>
    <t>Excavación en material común 1,5 m &lt; H &lt;  2 m</t>
  </si>
  <si>
    <t>2,3</t>
  </si>
  <si>
    <t>Excavación en material común 3 m &lt; H &lt; 4,5 m</t>
  </si>
  <si>
    <t>2,4</t>
  </si>
  <si>
    <t>Entibado tipo 1 (apuntalamiento en madera) - 1,5 m &lt; H &lt; 2 m.</t>
  </si>
  <si>
    <t>2,5</t>
  </si>
  <si>
    <t>Entibado tipo 1 (apuntalamiento en madera) - 3 m &lt; H &lt; 4,5 m</t>
  </si>
  <si>
    <t xml:space="preserve">RELLENOS </t>
  </si>
  <si>
    <t>3,1</t>
  </si>
  <si>
    <t>Relleno con material seleccionado de excavación en el sitio en obra - línea de impulsión</t>
  </si>
  <si>
    <t>3,2</t>
  </si>
  <si>
    <t>Relleno con material importado - línea de retorno</t>
  </si>
  <si>
    <t>3,3</t>
  </si>
  <si>
    <t>Material para sentar tubería - Arena</t>
  </si>
  <si>
    <t>CONCRETOS</t>
  </si>
  <si>
    <t>4,1</t>
  </si>
  <si>
    <t>Concreto de 28 MPa (4000 PSI) para muros perimetrales del Tanque de carga, puesto en obra con formaleta. Impermeabilización con Plastocrete DM de SIKA en la placa de fondo y en los muros.</t>
  </si>
  <si>
    <t>4,2</t>
  </si>
  <si>
    <t>Concreto de 28 MPa (4000 PSI) para placa de cimentación del Tanque de carga, puesto en obra con formaleta. Impermeabilización con Plastocrete DM de SIKA en la placa de fondo y en los muros.</t>
  </si>
  <si>
    <t>4,3</t>
  </si>
  <si>
    <t>Concreto de 28 MPa (4000 PSI) para muros intermedios del Tanque de carga, puesto en obra con formaleta. Impermeabilización con Plastocrete DM de SIKA en la placa de fondo y en los muros.</t>
  </si>
  <si>
    <t>4,4</t>
  </si>
  <si>
    <t>Concreto de 28 MPa (4000 PSI) para placa de cubierta del Tanque de carga, puesto en obra con formaleta. Impermeabilización con Plastocrete DM de SIKA en la placa de fondo y en los muros.</t>
  </si>
  <si>
    <t>4,5</t>
  </si>
  <si>
    <t>Concreto de 28 MPa (4000 PSI) para cámara de válvulas, puesto en obra con formaleta. Impermeabilización con Plastocrete DM de SIKA en la placa de fondo y en los muros.</t>
  </si>
  <si>
    <t>4,6</t>
  </si>
  <si>
    <t>Concreto de 28 MPa (4000 PSI) para caja sensor de caudal, puesto en obra con formaleta. Impermeabilización con Plastocrete DM de SIKA en la placa de fondo y en los muros.</t>
  </si>
  <si>
    <t>4,7</t>
  </si>
  <si>
    <t>Concreto de 28 MPa (4000 PSI) para cimentación, vigas, columnas y losas de la escalera de acceso a cubierta del tanque, puesto en obra con formaleta. Impermeabilización con Plastocrete DM de SIKA en la placa de fondo y en los muros.</t>
  </si>
  <si>
    <t>4,8</t>
  </si>
  <si>
    <t>Concreto de 28 MPa (4000 PSI) para apoyos, puesto en obra con formaleta. Impermeabilización con Plastocrete DM de SIKA en la placa de fondo y en los muros.</t>
  </si>
  <si>
    <t>4,9</t>
  </si>
  <si>
    <t>Reconstrucción pavimento existente</t>
  </si>
  <si>
    <t>4,10</t>
  </si>
  <si>
    <t>Reconstrucción sardineles</t>
  </si>
  <si>
    <t>ACEROS</t>
  </si>
  <si>
    <t>5,1</t>
  </si>
  <si>
    <t>Acero de Refuerzo  fy = 420 Mpa (60000 psi) para tanque de carga (incluye doblado).</t>
  </si>
  <si>
    <t>Kg</t>
  </si>
  <si>
    <t>5,2</t>
  </si>
  <si>
    <t>Acero de Refuerzo  fy = 420 Mpa (60000 psi) para cámara de válvulas (incluye doblado)</t>
  </si>
  <si>
    <t>5,3</t>
  </si>
  <si>
    <t>Acero de Refuerzo  fy = 420 Mpa (60000 psi) para caja sensor de caudal (incluye doblado)</t>
  </si>
  <si>
    <t>5,4</t>
  </si>
  <si>
    <t>Acero de Refuerzo  fy = 420 Mpa (60000 psi) para escalera de acceso al tanque de carga (incluye doblado)</t>
  </si>
  <si>
    <t>5.5</t>
  </si>
  <si>
    <t>Acero de Refuerzo  fy = 420 Mpa (60000 psi) para apoyos (incluye doblado)</t>
  </si>
  <si>
    <t>TUBERÍAS Y ACCESORIOS - LÍNEA DE RETORNO (CCP de φ = 16")</t>
  </si>
  <si>
    <t>6,1</t>
  </si>
  <si>
    <t>Suministro de tuberia  en CCP de 16" tipo cilindro de acero con refuerzo de varilla (fabricación según normas NTC 747 y ANSI/AWWA C-303). Revestimiento interno y recubrimiento extenro en mortero de cemento. Uniones tipo campana-espigo y empaque de caucho. Presión de trabajo de 270 psi.</t>
  </si>
  <si>
    <t>6,2</t>
  </si>
  <si>
    <t xml:space="preserve">Suministro de codos en acero de 90° (φ = 16") con espigo y campana. Revestimiento interior y exterior en mortero de cemento. Fabricación según las normas NTC 747 y AWWA C-303. 
L= 1,25 x 1,25 m. Presión de trabajo de 270 psi </t>
  </si>
  <si>
    <t>UN</t>
  </si>
  <si>
    <t>6,3</t>
  </si>
  <si>
    <t xml:space="preserve">Suministro de codos en acero de 45° (φ = 16") con espigo y campana. Revestimiento interior y exterior en mortero de cemento. Fabricación según las normas NTC 747 y AWWA C-303.
L= 0,85 x 0,85 m.  Presión de trabajo de 270 psi </t>
  </si>
  <si>
    <t>6,4</t>
  </si>
  <si>
    <t>Reducción DN 400 x 350 mm estandar.</t>
  </si>
  <si>
    <t>6,5</t>
  </si>
  <si>
    <t>Suministro de tuberia  en CCP de 14" tipo cilindro de acero con refuerzo de varilla (fabricación según normas NTC 747 y ANSI/AWWA C-303). Revestimiento interno y recubrimiento extenro en mortero de cemento. Uniones tipo campana-espigo y empaque de caucho. Presión de trabajo de 100 psi.</t>
  </si>
  <si>
    <t>6,6</t>
  </si>
  <si>
    <t xml:space="preserve">Suministro de codos en acero de 11,25° (φ = 14") con espigo y campana. Revestimiento interior y exterior en mortero de cemento. Fabricación según las normas NTC 747 y AWWA C-303.
L= 0,85 x 0,85 m.  Presión de trabajo de 100 psi </t>
  </si>
  <si>
    <t>6,7</t>
  </si>
  <si>
    <t>Suministro de tuberia en CCP de 12" tipo cilindro de acero con refuerzo de varilla (fabricación según normas NTC 747 y ANSI/AWWA C-303). Revestimiento interno y recubrimiento extenro en mortero de cemento. Uniones tipo campana-espigo y empaque de caucho. Presión de trabajo de 242 psi.</t>
  </si>
  <si>
    <t>6,8</t>
  </si>
  <si>
    <t xml:space="preserve">Suministro de codos en acero de 45° (φ = 14") con espigo y campana. Revestimiento interior y exterior en mortero de cemento. Fabricación según las normas NTC 747 y AWWA C-303.
L= 0,85 x 0,85 m.  Presión de trabajo de 100 psi </t>
  </si>
  <si>
    <t>6,9</t>
  </si>
  <si>
    <t xml:space="preserve">Suministro de codos en acero de 22,5° (φ = 14") con espigo y campana. Revestimiento interior y exterior en mortero de cemento. Fabricación según las normas NTC 747 y AWWA C-303.
L= 0,85 x 0,85 m.  Presión de trabajo de 100 psi </t>
  </si>
  <si>
    <t>6,10</t>
  </si>
  <si>
    <t>6,11</t>
  </si>
  <si>
    <t>Suministro de tuberia RDE 21 en PVC tipo unión platino de 12".  Espesor mínimo de pared de 15,39 mm. Presión de trabajo de 200 psi.</t>
  </si>
  <si>
    <t>6,12</t>
  </si>
  <si>
    <t>Suministro de codo gran radio de  90° en PVC. Tipo unión platino Φ 12"</t>
  </si>
  <si>
    <t>6,13</t>
  </si>
  <si>
    <t>Suministro de codo gran radio de  45° en PVC. Tipo unión platino. Φ 12"</t>
  </si>
  <si>
    <t>6,14</t>
  </si>
  <si>
    <t>Suministro de codo gran radio de  22,5° en PVC. Tipo unión platino Φ 12"</t>
  </si>
  <si>
    <t>6,15</t>
  </si>
  <si>
    <t>Suministro de codo gran radio de  11,25° en PVC. Tipo unión platino Φ 12"</t>
  </si>
  <si>
    <t>6,16</t>
  </si>
  <si>
    <t>Reducción DN 300 x 250 mm estándar (12" x 10"). Accesorio metacol de extremos lisos. Longitud L = 495,6 mm entre juntas.</t>
  </si>
  <si>
    <t>6,17</t>
  </si>
  <si>
    <t>Suministro de tuberia RDE 21 en PVC tipo unión platino de 10".  Espesor mínimo de pared de 15,39 mm. Presión de trabajo de 200 psi.</t>
  </si>
  <si>
    <t>6,18</t>
  </si>
  <si>
    <t>Suministro de codo gran radio de  45° en PVC. Tipo unión platino. Φ 10"</t>
  </si>
  <si>
    <t>6,19</t>
  </si>
  <si>
    <t>Suministro de codo gran radio de  22,5° en PVC. Tipo unión platino Φ 10"</t>
  </si>
  <si>
    <t>6,20</t>
  </si>
  <si>
    <t>Suministro de codo gran radio de  11,25° en PVC. Tipo unión platino Φ 10"</t>
  </si>
  <si>
    <t>6,21</t>
  </si>
  <si>
    <t xml:space="preserve">Suministro Tee en HD de 12X3" - norma AWWA  C-153. Accesorio Metacol de extremos lisos. </t>
  </si>
  <si>
    <t>6,22</t>
  </si>
  <si>
    <t xml:space="preserve">Suministro Tee en HD de 12X2" - norma AWWA  C-153. Accesorio Metacol de extremos lisos. </t>
  </si>
  <si>
    <t>6,23</t>
  </si>
  <si>
    <t>Suministro de reducción 3 X 2 1/2 en PVC (ensamblada)</t>
  </si>
  <si>
    <t>6,24</t>
  </si>
  <si>
    <t xml:space="preserve">Suministro Tee en HD de 10X4" - norma AWWA  C-153. Accesorio Metacol de extremos lisos. </t>
  </si>
  <si>
    <t>6,25</t>
  </si>
  <si>
    <t xml:space="preserve">Suministro Tee en HD de 10X2" - norma AWWA  C-153. Accesorio Metacol de extremos lisos. </t>
  </si>
  <si>
    <t>6,26</t>
  </si>
  <si>
    <t>Suministro de reducción 2 X 1 1/2 en PVC (ensamblada)</t>
  </si>
  <si>
    <t>6,27</t>
  </si>
  <si>
    <t>Suministro e instalación válvula de ventosa cámara sencilla - HD de 2" (doble acción). Extremo BxB.</t>
  </si>
  <si>
    <t>6,28</t>
  </si>
  <si>
    <t xml:space="preserve">Suministro e instalación válvula compuerta elástica (AWWA C-509) extremo liso o junta - vástago no ascendente - HD de 2" (50 MM) SRM </t>
  </si>
  <si>
    <t>6,29</t>
  </si>
  <si>
    <t>Tee estándar HD 14x3 (350 mm x 75 mm) derivación bridada</t>
  </si>
  <si>
    <t>6,30</t>
  </si>
  <si>
    <t>Reducción HD concénctrica bridada 3x2 (75 mm x 50 mm)</t>
  </si>
  <si>
    <t>6,31</t>
  </si>
  <si>
    <t>Registro de bola HD 2"</t>
  </si>
  <si>
    <t>6,32</t>
  </si>
  <si>
    <t>Construcción caja para ventosa de 0,6 M x 0,6 M</t>
  </si>
  <si>
    <t>6,33</t>
  </si>
  <si>
    <t>Codo 1/4 (90°) HD. Extremo BxB</t>
  </si>
  <si>
    <t>6,34</t>
  </si>
  <si>
    <t>Adaptador universal extremo BxB</t>
  </si>
  <si>
    <t>6,35</t>
  </si>
  <si>
    <t>construcción caja para purga de 1.00 M x 1,00 M</t>
  </si>
  <si>
    <t>6,36</t>
  </si>
  <si>
    <t>Instalación tubería de pvc (diámetro de 10")</t>
  </si>
  <si>
    <t>6,37</t>
  </si>
  <si>
    <t>Instalación tubería de pvc (diámetro de 12")</t>
  </si>
  <si>
    <t>6,38</t>
  </si>
  <si>
    <t>Instalación tubería de HD/CCP (diámetro de 12")</t>
  </si>
  <si>
    <t>6,39</t>
  </si>
  <si>
    <t>Instalación tubería en HD/CCP (diámetro de 14")</t>
  </si>
  <si>
    <t>6,40</t>
  </si>
  <si>
    <t>Instalación tubería en HD/CCP (diámetro de 16")</t>
  </si>
  <si>
    <t>6,41</t>
  </si>
  <si>
    <t>Válvula de compuerta vástago no ascendente 14". Extremo liso (AWWA C-509)</t>
  </si>
  <si>
    <t>6,42</t>
  </si>
  <si>
    <t>Acople universal 14" (350 MM)</t>
  </si>
  <si>
    <t>TUBERÍAS Y ACCESORIOS - LÍNEA DE IMPULSIÓN EN CCP φ = 18"</t>
  </si>
  <si>
    <t xml:space="preserve">Suministro de tuberia  en CCP de 18" tipo cilindro de acero con refuerzo de varilla (fabricación según normas NTC 747 y ANSI/AWWA C-303). Revestimiento interno y recubrimiento extenro en mortero de cemento. Uniones tipo campana-espigo y empaque de caucho. </t>
  </si>
  <si>
    <t xml:space="preserve">Suministro de codos en acero de 90° (φ = 18") con espigo y campana. Revestimiento interior y exterior en mortero de cemento. Fabricación según las normas NTC 747 y AWWA C-303. 
L= 1,25 x 1,25 m. </t>
  </si>
  <si>
    <t xml:space="preserve">Suministro de codos en acero de 45° (φ = 18") con espigo y campana. Revestimiento interior y exterior en mortero de cemento. Fabricación según las normas NTC 747 y AWWA C-303.
L= 0,85 x 0,85 m. </t>
  </si>
  <si>
    <t xml:space="preserve">Suministro de codos en acero de 22,5° (φ = 18") con espigo y campana. Revestimiento interior y exterior en mortero de cemento. Fabricación según las normas NTC 747 y AWWA C-303. 
L= 0,60 x 0,60 m. </t>
  </si>
  <si>
    <t>Suministro de codos en acero de 11,25° (φ = 18") con espigo y campana. Revestimiento interior y exterior en mortero de cemento. Fabricación según las normas NTC 747 y AWWA C-303.
L= 0,35 x 0,35 m.</t>
  </si>
  <si>
    <t>7,6</t>
  </si>
  <si>
    <t>Instalación tubería en CCP (diámetro de 18")</t>
  </si>
  <si>
    <t>7,7</t>
  </si>
  <si>
    <t>Instalación accesorios</t>
  </si>
  <si>
    <t>GLB</t>
  </si>
  <si>
    <t>VÁLVULA REDUCTORA DE PRESIÓN Y ESTACIÓN DE 12"</t>
  </si>
  <si>
    <t>8,1</t>
  </si>
  <si>
    <t>Suministro válvula reductora de presión. Modelo 720. MARCA BERMAD. Diámetro de 12". Operación hidráulica. Actuador de doble cámara, tipo Y. Cuerpó en HD, PN 16. extremos bridados ANSI 150.</t>
  </si>
  <si>
    <t>8,2</t>
  </si>
  <si>
    <t>Pasamuro en acero al carbón. Diámetro 12" BxL, L=1m, salida de 2" para ventosa. Salida para manómetro de 1/2"</t>
  </si>
  <si>
    <t>8,3</t>
  </si>
  <si>
    <t>Válvula mariposa tipo wafer. Diámetro 12" en HD. Disco en acero inoxidable con operación de engranajes. Marca hakohav. Fabricación israelí.</t>
  </si>
  <si>
    <t>8,4</t>
  </si>
  <si>
    <t>Filtro tipo Y, diámetro 12". Cuerpo en HD, malla en acero inoxidable, conexión brida ANSI150</t>
  </si>
  <si>
    <t>8,5</t>
  </si>
  <si>
    <t>Niple en acero al carbón. Diámetro 12". BxB, L=0,8 m.</t>
  </si>
  <si>
    <t>8,6</t>
  </si>
  <si>
    <t>Unión autoportante. Diámetro 12" en acero al carbón.</t>
  </si>
  <si>
    <t>8,7</t>
  </si>
  <si>
    <t>Válvula ventosa trifuncional. Diámetro 2". Modelo D-040 plástica. PN16. Marca ARI, fabricación israelí.</t>
  </si>
  <si>
    <t>8,8</t>
  </si>
  <si>
    <t>Válvula de bola, diámetro 2" para trabajo pesado PN 40.</t>
  </si>
  <si>
    <t>8,9</t>
  </si>
  <si>
    <t>Manómetro de glicerina con carátula sellada</t>
  </si>
  <si>
    <t>8,10</t>
  </si>
  <si>
    <t>Niple ∅ 12" longitud 0.20 m extremo B-B SCH 40</t>
  </si>
  <si>
    <t>8,11</t>
  </si>
  <si>
    <t>Medidor ultrasónico diámetro 14". Marca Zenner, fabricación alemana.</t>
  </si>
  <si>
    <t>BOX CULVERT</t>
  </si>
  <si>
    <t>9,1</t>
  </si>
  <si>
    <t>Tubería PVC Alcantarillado 24"</t>
  </si>
  <si>
    <t>9,2</t>
  </si>
  <si>
    <t>Suministro e instalación de relleno con material seleccionado de la excavación</t>
  </si>
  <si>
    <t>9,3</t>
  </si>
  <si>
    <t>Suministro e instalación de relleno t2</t>
  </si>
  <si>
    <t>9,4</t>
  </si>
  <si>
    <t>Suministro e instalación de relleno t1</t>
  </si>
  <si>
    <t>9,5</t>
  </si>
  <si>
    <t>Suministro e instalación relleno granular (tipo SBG-1 INVIAS)</t>
  </si>
  <si>
    <t>9,6</t>
  </si>
  <si>
    <t>Suministro e instalación Geodren circular 100 mm x 1.0 (incluye tubo perforado)</t>
  </si>
  <si>
    <t>9,7</t>
  </si>
  <si>
    <t>Sección cilíndrica de pozo h= 0.25 m a1.00m, d=120cm (prefabricado)</t>
  </si>
  <si>
    <t>9,8</t>
  </si>
  <si>
    <t>Cono de reducción ø=1.20 m, h=0.80 m., prefabricado en concreto</t>
  </si>
  <si>
    <t>9,9</t>
  </si>
  <si>
    <t>Tapa para pozo d=70cm</t>
  </si>
  <si>
    <t>9,10</t>
  </si>
  <si>
    <t>Caja sumidero 2.2x1.2x1.4 en mampostería (ladrillo tolete común)</t>
  </si>
  <si>
    <t>9,11</t>
  </si>
  <si>
    <t>Mortero pobre de (e=0.03m impermeabilizado)</t>
  </si>
  <si>
    <t>9,12</t>
  </si>
  <si>
    <t>Sumidero lateral tipo SL -200a</t>
  </si>
  <si>
    <t>9,13</t>
  </si>
  <si>
    <t>Concreto escaleras de caída 28 MPa 4000 psi</t>
  </si>
  <si>
    <t>9,14</t>
  </si>
  <si>
    <t>Muro en mampostería con recubrimiento impermeable</t>
  </si>
  <si>
    <t>9,15</t>
  </si>
  <si>
    <t>Cámara de entrega 2x1.75x1.8 en mampostería  (ladrillo tolete común)</t>
  </si>
  <si>
    <t>9,16</t>
  </si>
  <si>
    <t>9,17</t>
  </si>
  <si>
    <t>Concreto box culvert de caída 28 MPa 4000 psi</t>
  </si>
  <si>
    <t>9,18</t>
  </si>
  <si>
    <t>Refuerzo para box y para cámaras de caída</t>
  </si>
  <si>
    <t>KG</t>
  </si>
  <si>
    <t>9,19</t>
  </si>
  <si>
    <t>Excavación</t>
  </si>
  <si>
    <t>9,20</t>
  </si>
  <si>
    <t>Malla gaviones 1x2x1</t>
  </si>
  <si>
    <t>9,21</t>
  </si>
  <si>
    <t>Malla escalones colchogavion 1.5x1x0.5</t>
  </si>
  <si>
    <t>9,22</t>
  </si>
  <si>
    <t>Malla desarenador en colchogavion 3x6x0.5</t>
  </si>
  <si>
    <t>9,23</t>
  </si>
  <si>
    <t>Malla sobre alto 1x4x0.5</t>
  </si>
  <si>
    <t>9,24</t>
  </si>
  <si>
    <t>Piedra relleno para gaviones</t>
  </si>
  <si>
    <t>9,25</t>
  </si>
  <si>
    <t xml:space="preserve">Piedra relleno para escalones </t>
  </si>
  <si>
    <t>9,26</t>
  </si>
  <si>
    <t>Piedra relleno para desarenador</t>
  </si>
  <si>
    <t>9,27</t>
  </si>
  <si>
    <t xml:space="preserve">Piedra relleno para sobre alto </t>
  </si>
  <si>
    <t>9,28</t>
  </si>
  <si>
    <t>Mano de obra gaviones y colchogaviones</t>
  </si>
  <si>
    <t>EQUIPOS MECÁNICOS ESTACIÓN DE BOMBEO</t>
  </si>
  <si>
    <t>10,1</t>
  </si>
  <si>
    <t>Bomba de alta presión multi etapas Q=100 lps TDH=182.26 mca con motor eléctrico 400 hp 480 V 60 hz 1800 rpm</t>
  </si>
  <si>
    <t>10,2</t>
  </si>
  <si>
    <t>Válvula de compuerta ∅ 12"</t>
  </si>
  <si>
    <t>10,3</t>
  </si>
  <si>
    <t xml:space="preserve"> Junta de desmontaje autoportante ∅ 12" m</t>
  </si>
  <si>
    <t>10,4</t>
  </si>
  <si>
    <t>Válvula de cheque ∅ 12"</t>
  </si>
  <si>
    <t>10,5</t>
  </si>
  <si>
    <t>Válvula de compuerta ∅ 8"</t>
  </si>
  <si>
    <t>10,6</t>
  </si>
  <si>
    <t>Válvula de cheque ∅ 8"</t>
  </si>
  <si>
    <t>10,7</t>
  </si>
  <si>
    <t>Junta de desmontaje autoportante ∅ 8" m</t>
  </si>
  <si>
    <t>10,8</t>
  </si>
  <si>
    <t>Reducción  concéntrica ∅ 12" A 10"extremo B-B</t>
  </si>
  <si>
    <t>10,9</t>
  </si>
  <si>
    <t>Ampliación   concéntrica ∅ 8" A 12" extremo B-B</t>
  </si>
  <si>
    <t>10,10</t>
  </si>
  <si>
    <t>10,11</t>
  </si>
  <si>
    <t xml:space="preserve">Canastilla de succión ∅ 12" </t>
  </si>
  <si>
    <t>10,12</t>
  </si>
  <si>
    <t>Niple ∅ 12" longitud 1.60 m extremo B-B SCH 40</t>
  </si>
  <si>
    <t>10,13</t>
  </si>
  <si>
    <t>Niple ∅ 8" longitud 0.80 m extremo B-B SCH 40</t>
  </si>
  <si>
    <t>10,14</t>
  </si>
  <si>
    <t xml:space="preserve">Tee extremo B-B ∅ 24" x 12" x 24"        </t>
  </si>
  <si>
    <t>10,15</t>
  </si>
  <si>
    <t xml:space="preserve">Tee extremo B-B ∅ 24" x 8" x 24"        </t>
  </si>
  <si>
    <t>10,16</t>
  </si>
  <si>
    <t>Niple ∅ 24" longitud 2.50 m extremo B-B</t>
  </si>
  <si>
    <t>10,17</t>
  </si>
  <si>
    <t>Niple ∅ 24" longitud 5.90 m extremo B-B</t>
  </si>
  <si>
    <t>10,18</t>
  </si>
  <si>
    <t>Niple ∅ 8" longitud 1.30 m extremo B-B</t>
  </si>
  <si>
    <t>10,19</t>
  </si>
  <si>
    <t>Niple ∅ 8" longitud 3.30 m extremo B-B</t>
  </si>
  <si>
    <t>10,20</t>
  </si>
  <si>
    <t>Codo 90° ∅ 8" extremo B-B</t>
  </si>
  <si>
    <t>10,21</t>
  </si>
  <si>
    <t xml:space="preserve">Tee extremo B-B ∅ 8" x 8" x 8"        </t>
  </si>
  <si>
    <t>10,22</t>
  </si>
  <si>
    <t>Niple ∅ 8" longitud 11.20 m extremo B-B</t>
  </si>
  <si>
    <t>10,23</t>
  </si>
  <si>
    <t xml:space="preserve">Tanque Hidroneumático con Banco de 2 compresores 5 HP cada uno, 480 V, 60Hz </t>
  </si>
  <si>
    <t>10,24</t>
  </si>
  <si>
    <t>Codo 90° ∅ 16" extremo B-B</t>
  </si>
  <si>
    <t>10,25</t>
  </si>
  <si>
    <t>Niple ∅ 16" longitud 1.00 m extremo B-B</t>
  </si>
  <si>
    <t>10,26</t>
  </si>
  <si>
    <t>Válvula de cheque ∅ 16"</t>
  </si>
  <si>
    <t>10,27</t>
  </si>
  <si>
    <t>Junta de desmontaje autoportante ∅ 16" m</t>
  </si>
  <si>
    <t>10,28</t>
  </si>
  <si>
    <t>10,29</t>
  </si>
  <si>
    <t>Codo 90° ∅ 10" extremo B-B</t>
  </si>
  <si>
    <t>10,30</t>
  </si>
  <si>
    <t>Niple ∅ 10" longitud 0.50 m extremo B-L</t>
  </si>
  <si>
    <t>10,31</t>
  </si>
  <si>
    <t>Extracción de lodos con válvula de compuerta ∅ 8"</t>
  </si>
  <si>
    <t>10,32</t>
  </si>
  <si>
    <t>Puente grua Cap 5 Ton Luz 4.82 m</t>
  </si>
  <si>
    <t>EQUIPOS MECÁNICOS CONDUCCIÓN</t>
  </si>
  <si>
    <t>11,1</t>
  </si>
  <si>
    <t xml:space="preserve"> Tubería  L= 6.62m ∅24" L-L</t>
  </si>
  <si>
    <t>11,2</t>
  </si>
  <si>
    <t xml:space="preserve"> Cinturón de cierre ∅24"</t>
  </si>
  <si>
    <t>11,3</t>
  </si>
  <si>
    <t xml:space="preserve"> Tubería  L= 3.97m ∅24" L-L </t>
  </si>
  <si>
    <t>11,4</t>
  </si>
  <si>
    <t xml:space="preserve"> Reducción concéntrica  de 24" a 16" L-L </t>
  </si>
  <si>
    <t>11,5</t>
  </si>
  <si>
    <t xml:space="preserve"> Codo 18° ∅ 16" L-L</t>
  </si>
  <si>
    <t>11,6</t>
  </si>
  <si>
    <t xml:space="preserve"> Tubería  L= 3.57m ∅24" L-L traición de niveles</t>
  </si>
  <si>
    <t>11,7</t>
  </si>
  <si>
    <t xml:space="preserve"> Tee ∅ 24"x24"x24" extremo L-L-L</t>
  </si>
  <si>
    <t>11,8</t>
  </si>
  <si>
    <t xml:space="preserve"> Tubería  L= 18.21m ∅16" L-L </t>
  </si>
  <si>
    <t>11,9</t>
  </si>
  <si>
    <t xml:space="preserve"> Cinturón de cierre ∅16"</t>
  </si>
  <si>
    <t>11,10</t>
  </si>
  <si>
    <t xml:space="preserve"> Niple L=2.71m ∅16" L-Lcon Z pasa muro</t>
  </si>
  <si>
    <t>11,11</t>
  </si>
  <si>
    <t xml:space="preserve"> Tubería L=4.40m ∅16" L-L</t>
  </si>
  <si>
    <t>11,12</t>
  </si>
  <si>
    <t xml:space="preserve"> Niple L=0.86m ∅16" L-B con Z pasa muro</t>
  </si>
  <si>
    <t>11,13</t>
  </si>
  <si>
    <t xml:space="preserve"> Válvula mariposa ∅16" B-B Clase 150</t>
  </si>
  <si>
    <t>11,14</t>
  </si>
  <si>
    <t xml:space="preserve"> Junta de desmontaje ∅16" B-B  Clase 150</t>
  </si>
  <si>
    <t>11,15</t>
  </si>
  <si>
    <t xml:space="preserve"> Niple L=1.58m ∅16" L-L con Z pasa muro y  salida ∅2"</t>
  </si>
  <si>
    <t>11,16</t>
  </si>
  <si>
    <t xml:space="preserve"> Válvula de compuerta ∅2" B-B Clase 150</t>
  </si>
  <si>
    <t>11,17</t>
  </si>
  <si>
    <t xml:space="preserve"> Válvula de ventosa ∅2" conexión a brida Clase 150</t>
  </si>
  <si>
    <t>11,18</t>
  </si>
  <si>
    <t xml:space="preserve"> Tubería L= 2.8m ∅16" L-L</t>
  </si>
  <si>
    <t>11,19</t>
  </si>
  <si>
    <t xml:space="preserve"> Unión CCP-acero HD ∅16" conexión con el ramal  </t>
  </si>
  <si>
    <t>11,20</t>
  </si>
  <si>
    <t xml:space="preserve"> Reducción concéntrica  de 14" a 16" L-L </t>
  </si>
  <si>
    <t>11,21</t>
  </si>
  <si>
    <t xml:space="preserve"> Tubería L= 16.21m ∅14" L-L</t>
  </si>
  <si>
    <t>11,22</t>
  </si>
  <si>
    <t xml:space="preserve"> Codo 90° ∅ 14" L-L</t>
  </si>
  <si>
    <t>11,23</t>
  </si>
  <si>
    <t xml:space="preserve"> Tubería L= 15.08m ∅14" L-L</t>
  </si>
  <si>
    <t>11,24</t>
  </si>
  <si>
    <t xml:space="preserve"> Tubería L= 5.62m ∅14" L-L</t>
  </si>
  <si>
    <t>11,25</t>
  </si>
  <si>
    <t xml:space="preserve"> Cinturón de cierre ∅14"</t>
  </si>
  <si>
    <t>11,26</t>
  </si>
  <si>
    <t xml:space="preserve"> Reducción concéntrica  de 14" a 12" L-L </t>
  </si>
  <si>
    <t>11,27</t>
  </si>
  <si>
    <t xml:space="preserve"> Válvula Compuerta ∅12" B-B Clase 150</t>
  </si>
  <si>
    <t>11,28</t>
  </si>
  <si>
    <t xml:space="preserve"> Junta de desmontaje ∅12" B-B  Clase 150</t>
  </si>
  <si>
    <t>11,29</t>
  </si>
  <si>
    <t xml:space="preserve"> Tubería L= 4.54m ∅12" L-L</t>
  </si>
  <si>
    <t>11,30</t>
  </si>
  <si>
    <t xml:space="preserve"> Tee ∅ 12"x12"x12" extremo L-L-L</t>
  </si>
  <si>
    <t>11,31</t>
  </si>
  <si>
    <t>11,32</t>
  </si>
  <si>
    <t xml:space="preserve"> Tubería L= 8.36m ∅12" L-L</t>
  </si>
  <si>
    <t>EQUIPOS ELECTRICOS CHARRASQUERO</t>
  </si>
  <si>
    <t>12,1</t>
  </si>
  <si>
    <t>Estructura Codensa según norma ctu-500 con poste 12m, 1050 kgf. incluidas bajantes y puesta a tierra</t>
  </si>
  <si>
    <t>12,2</t>
  </si>
  <si>
    <t>Transformador 1600 KVA  34,5 Kv /480/277 V</t>
  </si>
  <si>
    <t>12,3</t>
  </si>
  <si>
    <t>Celdas de entrada, medida y protección</t>
  </si>
  <si>
    <t>12,4</t>
  </si>
  <si>
    <t>Tablero control de motores ccm para motores de 400hp : incluye celda autosoportada pintura electrolítica, arranques suaves abb (2), alternador(secuenciador de bombas), transformador de control de 200 va, selector de tres posiciones, pulsadores de arranque -parada (2), lámparas de señalización( 2 verdes- 2 rojas),condensador 8 kvar-440 v, contactor para condensador(1)</t>
  </si>
  <si>
    <t>12,5</t>
  </si>
  <si>
    <t>Tablero control de motores ccm para motores de 250hp : incluye celda autosoportada pintura electrolítica, arranques suaves abb (2), alternador(secuenciador de bombas), transformador de control de 200 va, selector de tres posiciones, pulsadores de arranque -parada (2), lámparas de señalización( 2 verdes- 2 rojas),condensador 8 kvar-440 v, contactor para condensador(1)</t>
  </si>
  <si>
    <t>12,6</t>
  </si>
  <si>
    <t>Tablero de tomas y alumbrados trifásico 24 circuitos con tapa y chapa con breakers</t>
  </si>
  <si>
    <t>12,7</t>
  </si>
  <si>
    <t>Salida para tomacorriente monofásico doble, con polo a tierra incluido el aparato</t>
  </si>
  <si>
    <t>12,8</t>
  </si>
  <si>
    <t>Salida para tomacorriente bifásica, con polo a tierra incluido el aparato</t>
  </si>
  <si>
    <t>12,9</t>
  </si>
  <si>
    <t>Salida para tomacorriente monofásico doble, con polo a tierra y a prueba de intemperie ,incluido el aparato</t>
  </si>
  <si>
    <t>12,10</t>
  </si>
  <si>
    <t>Salida para tomacorriente trifásica, con polo a tierra incluido el aparato</t>
  </si>
  <si>
    <t>12,11</t>
  </si>
  <si>
    <t>Salida de lámpara fluorescente de  2 x 48" incluidas lámparas</t>
  </si>
  <si>
    <t>12,12</t>
  </si>
  <si>
    <t>Salida de aplique tipo tortuga  a prueba de intemperie incluidas lámparas</t>
  </si>
  <si>
    <t>12,13</t>
  </si>
  <si>
    <t>Salida lámpara metalar de 250 w, incluida lámpara</t>
  </si>
  <si>
    <t>12,14</t>
  </si>
  <si>
    <t>Salida farol alumbrado, con lámpara vapor de mercurio de 70 w, incluido lámpara y farol</t>
  </si>
  <si>
    <t>12,15</t>
  </si>
  <si>
    <t>Salida para interruptor  sencillo, incluido aparato</t>
  </si>
  <si>
    <t>12,16</t>
  </si>
  <si>
    <t>Salida para interruptor  doble, incluido aparato</t>
  </si>
  <si>
    <t>12,17</t>
  </si>
  <si>
    <t>Sistema de tierra: excavación, enterramiento de varillas, soldadura exotérmica y caja de 30cmx30cm para mantenimiento del sistema</t>
  </si>
  <si>
    <t>12,18</t>
  </si>
  <si>
    <t xml:space="preserve">Varilla copperweld 5/8" x 2, 44 m </t>
  </si>
  <si>
    <t>12,19</t>
  </si>
  <si>
    <t>Caja de inspección 30cmx30cm</t>
  </si>
  <si>
    <t>12,20</t>
  </si>
  <si>
    <t>Conductor de cobre desnudo 2/0 awg</t>
  </si>
  <si>
    <t>12,21</t>
  </si>
  <si>
    <t>Conductor de cobre desnudo no.2 awg</t>
  </si>
  <si>
    <t>12,22</t>
  </si>
  <si>
    <t>Caja de inspección norma codensa cs275</t>
  </si>
  <si>
    <t>12,23</t>
  </si>
  <si>
    <t>Totalizador industrial 2000 amperios trifásico</t>
  </si>
  <si>
    <t>12,24</t>
  </si>
  <si>
    <t>Totalizador industrial 500 amperios trifásico</t>
  </si>
  <si>
    <t>12,25</t>
  </si>
  <si>
    <t>Totalizador industrial 300 amperios trifásico</t>
  </si>
  <si>
    <t>12,26</t>
  </si>
  <si>
    <t>Totalizador industrial 100 amperios trifásico</t>
  </si>
  <si>
    <t>12,27</t>
  </si>
  <si>
    <t>Totalizador industrial 15 amperios trifásico</t>
  </si>
  <si>
    <t>12,28</t>
  </si>
  <si>
    <t>Contactor para banco condensadores 500a</t>
  </si>
  <si>
    <t>12,29</t>
  </si>
  <si>
    <t>Celda con transformador tipo seco 30 KVA 480/208-120</t>
  </si>
  <si>
    <t>12,30</t>
  </si>
  <si>
    <t xml:space="preserve">Cable 700 mcm, thhn/thwn, awg 90°, </t>
  </si>
  <si>
    <t>12,31</t>
  </si>
  <si>
    <t xml:space="preserve">Cable 500mcm, thhn/thwn, awg 90°, </t>
  </si>
  <si>
    <t>12,32</t>
  </si>
  <si>
    <t xml:space="preserve">Cable 300mcm, thhn/thwn, awg 90°, </t>
  </si>
  <si>
    <t>12,33</t>
  </si>
  <si>
    <t>Cable 4/0 thhn/thwn, awg 90°</t>
  </si>
  <si>
    <t>12,34</t>
  </si>
  <si>
    <t xml:space="preserve">Cable n° 8, thhn/thwn, awg 90°, </t>
  </si>
  <si>
    <t>12,35</t>
  </si>
  <si>
    <t xml:space="preserve">Cable n° 10, thhn/thwn, awg 90°, </t>
  </si>
  <si>
    <t>12,36</t>
  </si>
  <si>
    <t>Cable 2/0 xlpe</t>
  </si>
  <si>
    <t>EQUIPOS DE INSTRUMENTACIÓN Y CONTROL</t>
  </si>
  <si>
    <t>13,1</t>
  </si>
  <si>
    <t xml:space="preserve">Indicador transmisor de nivel (lit) </t>
  </si>
  <si>
    <t>13,2</t>
  </si>
  <si>
    <t xml:space="preserve">Indicadores transmisores de presión (pit) </t>
  </si>
  <si>
    <t>13,3</t>
  </si>
  <si>
    <t xml:space="preserve">Interruptores de baja presión (ps) </t>
  </si>
  <si>
    <t>13,4</t>
  </si>
  <si>
    <t xml:space="preserve">Interruptores de alta presión (ps) </t>
  </si>
  <si>
    <t>13,5</t>
  </si>
  <si>
    <t xml:space="preserve">Indicadores transmisores de caudal (fit) </t>
  </si>
  <si>
    <t>13,6</t>
  </si>
  <si>
    <t xml:space="preserve">Interruptores de bajo nivel (ls) </t>
  </si>
  <si>
    <t>13,7</t>
  </si>
  <si>
    <t>PLC de control de la estación</t>
  </si>
  <si>
    <t>13,8</t>
  </si>
  <si>
    <t>Unidad IHM (Interfase hombre máquina)</t>
  </si>
  <si>
    <t>13,9</t>
  </si>
  <si>
    <t>Transmisor receptor de señales para comunicación , antena, conexionado, protección, software ,fuente 110 v ac-24 v DC y enrutadores</t>
  </si>
  <si>
    <t>13,10</t>
  </si>
  <si>
    <t>Unidad de potencia de emergencia (ups)</t>
  </si>
  <si>
    <t>13,11</t>
  </si>
  <si>
    <t>Banco de baterías con cargador</t>
  </si>
  <si>
    <t>MONTAJE E INSTALACIONES</t>
  </si>
  <si>
    <t>14,1</t>
  </si>
  <si>
    <t>Equipos mecánicos</t>
  </si>
  <si>
    <t>14,2</t>
  </si>
  <si>
    <t>Equipos eléctricos</t>
  </si>
  <si>
    <t>14,3</t>
  </si>
  <si>
    <t>Instrumentación y control</t>
  </si>
  <si>
    <t>14,4</t>
  </si>
  <si>
    <t>Cerramiento malla eslabonada</t>
  </si>
  <si>
    <t>14,5</t>
  </si>
  <si>
    <t>Perforación e instalación de un ducto de 15 metros en tubería de acero SCH 40 de Ø22" mediante el método Ramming en el sector frente al tanque Charrasquero I</t>
  </si>
  <si>
    <t>TRASLADO DE MATERIAL</t>
  </si>
  <si>
    <t>15,1</t>
  </si>
  <si>
    <t>Cargue, traslado y descargue material sobrante</t>
  </si>
  <si>
    <t>COSTOS DIRECTOS OBRA CIVIL</t>
  </si>
  <si>
    <t>AIU (  %)</t>
  </si>
  <si>
    <t>%</t>
  </si>
  <si>
    <t>TOTAL OBRA CIVIL</t>
  </si>
  <si>
    <t>SUBTOTAL SUMINISTROS</t>
  </si>
  <si>
    <t>A (  %)</t>
  </si>
  <si>
    <t>TOTAL SUMINISTROS</t>
  </si>
  <si>
    <t>TOTAL PRESUPUESTO</t>
  </si>
  <si>
    <t>SUMINISTROS</t>
  </si>
  <si>
    <t>SUBTOTAL COSTOS DIRECTOS</t>
  </si>
  <si>
    <t xml:space="preserve">SUBTOTAL SUMINISTRO </t>
  </si>
  <si>
    <t>AMPLIACIÓN RED DE ACUEDUCTO TANQUES CHARRASQUERO I Y II Y LÍNEA DE DISTRIBUCIÓN VIA NARIÑO</t>
  </si>
  <si>
    <t>PRESUPUESTO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</si>
</sst>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0.0\ &quot;   meses&quot;"/>
    <numFmt numFmtId="166" formatCode="\$#,##0"/>
    <numFmt numFmtId="167" formatCode="_ &quot;$&quot;\ * #,##0.00_ ;_ &quot;$&quot;\ * \-#,##0.00_ ;_ &quot;$&quot;\ * &quot;-&quot;??_ ;_ @_ "/>
    <numFmt numFmtId="168" formatCode="0.0"/>
    <numFmt numFmtId="169" formatCode="_([$€]* #,##0.00_);_([$€]* \(#,##0.00\);_([$€]* &quot;-&quot;??_);_(@_)"/>
    <numFmt numFmtId="170" formatCode="_-&quot;$&quot;* #,##0_-;\-&quot;$&quot;* #,##0_-;_-&quot;$&quot;* &quot;-&quot;??_-;_-@_-"/>
    <numFmt numFmtId="171" formatCode="_ &quot;$&quot;\ * #,##0_ ;_ &quot;$&quot;\ * \-#,##0_ ;_ &quot;$&quot;\ * &quot;-&quot;??_ ;_ @_ "/>
    <numFmt numFmtId="172" formatCode="&quot;$&quot;#,##0.00"/>
    <numFmt numFmtId="173" formatCode="_(* #,##0.0_);_(* \(#,##0.0\);_(* &quot;-&quot;??_);_(@_)"/>
  </numFmts>
  <fonts count="2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6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b/>
      <sz val="11"/>
      <name val="Arial"/>
      <family val="2"/>
    </font>
    <font>
      <sz val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4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4" fillId="7" borderId="1" applyNumberFormat="0" applyAlignment="0" applyProtection="0"/>
    <xf numFmtId="169" fontId="3" fillId="0" borderId="0" applyFont="0" applyFill="0" applyBorder="0" applyAlignment="0" applyProtection="0"/>
    <xf numFmtId="0" fontId="15" fillId="3" borderId="0" applyNumberFormat="0" applyBorder="0" applyAlignment="0" applyProtection="0"/>
    <xf numFmtId="0" fontId="3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6" fillId="22" borderId="0" applyNumberFormat="0" applyBorder="0" applyAlignment="0" applyProtection="0"/>
    <xf numFmtId="0" fontId="7" fillId="0" borderId="0"/>
    <xf numFmtId="0" fontId="3" fillId="23" borderId="7" applyNumberFormat="0" applyFon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13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43" fontId="3" fillId="0" borderId="0" applyFont="0" applyFill="0" applyBorder="0" applyAlignment="0" applyProtection="0"/>
    <xf numFmtId="0" fontId="3" fillId="0" borderId="0"/>
  </cellStyleXfs>
  <cellXfs count="136">
    <xf numFmtId="0" fontId="0" fillId="0" borderId="0" xfId="0"/>
    <xf numFmtId="0" fontId="0" fillId="0" borderId="0" xfId="0" applyProtection="1">
      <protection locked="0"/>
    </xf>
    <xf numFmtId="0" fontId="1" fillId="0" borderId="10" xfId="0" applyFont="1" applyFill="1" applyBorder="1" applyAlignment="1" applyProtection="1">
      <alignment vertical="center"/>
      <protection locked="0"/>
    </xf>
    <xf numFmtId="0" fontId="2" fillId="0" borderId="11" xfId="0" applyNumberFormat="1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3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 applyProtection="1">
      <alignment horizontal="left" vertical="center"/>
      <protection locked="0"/>
    </xf>
    <xf numFmtId="15" fontId="2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left" vertical="center"/>
      <protection locked="0"/>
    </xf>
    <xf numFmtId="14" fontId="2" fillId="0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32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left" vertical="center"/>
      <protection locked="0"/>
    </xf>
    <xf numFmtId="15" fontId="2" fillId="0" borderId="17" xfId="0" applyNumberFormat="1" applyFont="1" applyFill="1" applyBorder="1" applyAlignment="1" applyProtection="1">
      <alignment horizontal="center" vertical="center"/>
      <protection locked="0"/>
    </xf>
    <xf numFmtId="0" fontId="1" fillId="0" borderId="33" xfId="0" applyFont="1" applyFill="1" applyBorder="1" applyAlignment="1" applyProtection="1">
      <alignment horizontal="center" vertical="center"/>
      <protection locked="0"/>
    </xf>
    <xf numFmtId="0" fontId="1" fillId="0" borderId="34" xfId="0" applyFont="1" applyFill="1" applyBorder="1" applyAlignment="1" applyProtection="1">
      <alignment horizontal="center" vertical="center"/>
      <protection locked="0"/>
    </xf>
    <xf numFmtId="0" fontId="1" fillId="0" borderId="37" xfId="0" applyFont="1" applyFill="1" applyBorder="1" applyAlignment="1" applyProtection="1">
      <alignment horizontal="center" vertical="center" wrapText="1"/>
      <protection locked="0"/>
    </xf>
    <xf numFmtId="0" fontId="1" fillId="0" borderId="38" xfId="0" applyFont="1" applyFill="1" applyBorder="1" applyAlignment="1" applyProtection="1">
      <alignment horizontal="center" vertical="center" wrapText="1"/>
      <protection locked="0"/>
    </xf>
    <xf numFmtId="0" fontId="1" fillId="0" borderId="36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/>
      <protection locked="0"/>
    </xf>
    <xf numFmtId="0" fontId="1" fillId="0" borderId="28" xfId="0" applyFont="1" applyFill="1" applyBorder="1" applyAlignment="1" applyProtection="1">
      <alignment horizontal="center" vertical="center"/>
      <protection locked="0"/>
    </xf>
    <xf numFmtId="0" fontId="1" fillId="0" borderId="32" xfId="0" applyFont="1" applyFill="1" applyBorder="1" applyAlignment="1" applyProtection="1">
      <alignment horizontal="center" vertical="center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18" xfId="0" applyFont="1" applyFill="1" applyBorder="1" applyAlignment="1" applyProtection="1">
      <alignment horizontal="left" vertical="center"/>
      <protection locked="0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0" fontId="1" fillId="0" borderId="35" xfId="0" applyFont="1" applyFill="1" applyBorder="1" applyAlignment="1" applyProtection="1">
      <alignment horizontal="center" vertical="center"/>
      <protection locked="0"/>
    </xf>
    <xf numFmtId="0" fontId="1" fillId="0" borderId="36" xfId="0" applyFont="1" applyFill="1" applyBorder="1" applyAlignment="1" applyProtection="1">
      <alignment horizontal="center" vertical="center"/>
      <protection locked="0"/>
    </xf>
    <xf numFmtId="165" fontId="2" fillId="0" borderId="20" xfId="0" applyNumberFormat="1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18" xfId="0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1" fillId="0" borderId="39" xfId="0" applyFont="1" applyFill="1" applyBorder="1" applyAlignment="1" applyProtection="1">
      <alignment horizontal="center" vertical="center"/>
      <protection locked="0"/>
    </xf>
    <xf numFmtId="0" fontId="1" fillId="0" borderId="37" xfId="0" applyFont="1" applyFill="1" applyBorder="1" applyAlignment="1" applyProtection="1">
      <alignment horizontal="center" vertical="center"/>
      <protection locked="0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0" borderId="40" xfId="0" applyFont="1" applyFill="1" applyBorder="1" applyAlignment="1" applyProtection="1">
      <alignment horizontal="center" vertical="center"/>
      <protection locked="0"/>
    </xf>
    <xf numFmtId="0" fontId="2" fillId="24" borderId="15" xfId="0" applyFont="1" applyFill="1" applyBorder="1" applyAlignment="1" applyProtection="1">
      <alignment horizontal="center" vertical="center"/>
      <protection locked="0"/>
    </xf>
    <xf numFmtId="166" fontId="1" fillId="24" borderId="23" xfId="0" applyNumberFormat="1" applyFont="1" applyFill="1" applyBorder="1" applyAlignment="1" applyProtection="1">
      <alignment horizontal="right" vertical="center"/>
      <protection locked="0"/>
    </xf>
    <xf numFmtId="170" fontId="0" fillId="0" borderId="15" xfId="34" applyNumberFormat="1" applyFont="1" applyBorder="1" applyProtection="1">
      <protection locked="0"/>
    </xf>
    <xf numFmtId="166" fontId="2" fillId="0" borderId="23" xfId="0" applyNumberFormat="1" applyFont="1" applyFill="1" applyBorder="1" applyAlignment="1" applyProtection="1">
      <alignment horizontal="right" vertical="center"/>
      <protection locked="0"/>
    </xf>
    <xf numFmtId="170" fontId="2" fillId="24" borderId="15" xfId="34" applyNumberFormat="1" applyFont="1" applyFill="1" applyBorder="1" applyAlignment="1" applyProtection="1">
      <alignment horizontal="center" vertical="center"/>
      <protection locked="0"/>
    </xf>
    <xf numFmtId="170" fontId="0" fillId="26" borderId="15" xfId="34" applyNumberFormat="1" applyFont="1" applyFill="1" applyBorder="1" applyProtection="1">
      <protection locked="0"/>
    </xf>
    <xf numFmtId="2" fontId="4" fillId="24" borderId="15" xfId="33" applyNumberFormat="1" applyFont="1" applyFill="1" applyBorder="1" applyAlignment="1" applyProtection="1">
      <alignment horizontal="center" vertical="center"/>
      <protection locked="0"/>
    </xf>
    <xf numFmtId="170" fontId="0" fillId="26" borderId="0" xfId="34" applyNumberFormat="1" applyFont="1" applyFill="1" applyProtection="1">
      <protection locked="0"/>
    </xf>
    <xf numFmtId="167" fontId="2" fillId="24" borderId="15" xfId="35" applyNumberFormat="1" applyFont="1" applyFill="1" applyBorder="1" applyAlignment="1" applyProtection="1">
      <alignment horizontal="center" vertical="center"/>
      <protection locked="0"/>
    </xf>
    <xf numFmtId="166" fontId="6" fillId="24" borderId="23" xfId="0" applyNumberFormat="1" applyFont="1" applyFill="1" applyBorder="1" applyAlignment="1" applyProtection="1">
      <alignment horizontal="right" vertical="center"/>
      <protection locked="0"/>
    </xf>
    <xf numFmtId="167" fontId="2" fillId="0" borderId="29" xfId="35" applyNumberFormat="1" applyFont="1" applyFill="1" applyBorder="1" applyAlignment="1" applyProtection="1">
      <alignment horizontal="center" vertical="center"/>
      <protection locked="0"/>
    </xf>
    <xf numFmtId="166" fontId="6" fillId="0" borderId="19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 applyProtection="1">
      <protection locked="0"/>
    </xf>
    <xf numFmtId="170" fontId="0" fillId="26" borderId="29" xfId="34" applyNumberFormat="1" applyFont="1" applyFill="1" applyBorder="1" applyProtection="1">
      <protection locked="0"/>
    </xf>
    <xf numFmtId="166" fontId="1" fillId="24" borderId="19" xfId="0" applyNumberFormat="1" applyFont="1" applyFill="1" applyBorder="1" applyAlignment="1" applyProtection="1">
      <alignment horizontal="right" vertical="center"/>
      <protection locked="0"/>
    </xf>
    <xf numFmtId="0" fontId="1" fillId="26" borderId="26" xfId="37" applyFont="1" applyFill="1" applyBorder="1" applyAlignment="1" applyProtection="1">
      <alignment horizontal="right" vertical="center"/>
      <protection locked="0"/>
    </xf>
    <xf numFmtId="0" fontId="1" fillId="26" borderId="27" xfId="37" applyFont="1" applyFill="1" applyBorder="1" applyAlignment="1" applyProtection="1">
      <alignment horizontal="right" vertical="center"/>
      <protection locked="0"/>
    </xf>
    <xf numFmtId="0" fontId="1" fillId="26" borderId="25" xfId="37" applyFont="1" applyFill="1" applyBorder="1" applyAlignment="1" applyProtection="1">
      <alignment horizontal="right" vertical="center"/>
      <protection locked="0"/>
    </xf>
    <xf numFmtId="0" fontId="26" fillId="0" borderId="41" xfId="0" applyFont="1" applyFill="1" applyBorder="1" applyAlignment="1" applyProtection="1">
      <alignment horizontal="centerContinuous" vertical="center"/>
      <protection locked="0"/>
    </xf>
    <xf numFmtId="0" fontId="26" fillId="0" borderId="42" xfId="0" applyFont="1" applyFill="1" applyBorder="1" applyAlignment="1" applyProtection="1">
      <alignment horizontal="right" vertical="center"/>
      <protection locked="0"/>
    </xf>
    <xf numFmtId="0" fontId="26" fillId="0" borderId="43" xfId="0" applyFont="1" applyFill="1" applyBorder="1" applyAlignment="1" applyProtection="1">
      <alignment horizontal="right" vertical="center"/>
      <protection locked="0"/>
    </xf>
    <xf numFmtId="171" fontId="4" fillId="0" borderId="44" xfId="34" applyNumberFormat="1" applyFont="1" applyBorder="1" applyAlignment="1" applyProtection="1">
      <alignment vertical="center"/>
      <protection locked="0"/>
    </xf>
    <xf numFmtId="0" fontId="26" fillId="0" borderId="45" xfId="0" applyFont="1" applyFill="1" applyBorder="1" applyAlignment="1" applyProtection="1">
      <alignment horizontal="centerContinuous" vertical="center"/>
      <protection locked="0"/>
    </xf>
    <xf numFmtId="0" fontId="26" fillId="0" borderId="27" xfId="0" applyFont="1" applyFill="1" applyBorder="1" applyAlignment="1" applyProtection="1">
      <alignment horizontal="right" vertical="center"/>
      <protection locked="0"/>
    </xf>
    <xf numFmtId="9" fontId="27" fillId="0" borderId="27" xfId="0" applyNumberFormat="1" applyFont="1" applyFill="1" applyBorder="1" applyAlignment="1" applyProtection="1">
      <alignment horizontal="right" vertical="center"/>
      <protection locked="0"/>
    </xf>
    <xf numFmtId="172" fontId="26" fillId="0" borderId="25" xfId="0" applyNumberFormat="1" applyFont="1" applyFill="1" applyBorder="1" applyAlignment="1" applyProtection="1">
      <alignment horizontal="center" vertical="center"/>
      <protection locked="0"/>
    </xf>
    <xf numFmtId="170" fontId="27" fillId="0" borderId="46" xfId="0" applyNumberFormat="1" applyFont="1" applyFill="1" applyBorder="1" applyAlignment="1" applyProtection="1">
      <alignment vertical="center"/>
      <protection locked="0"/>
    </xf>
    <xf numFmtId="0" fontId="26" fillId="0" borderId="25" xfId="0" applyFont="1" applyFill="1" applyBorder="1" applyAlignment="1" applyProtection="1">
      <alignment horizontal="right" vertical="center"/>
      <protection locked="0"/>
    </xf>
    <xf numFmtId="170" fontId="4" fillId="0" borderId="46" xfId="0" applyNumberFormat="1" applyFont="1" applyFill="1" applyBorder="1" applyAlignment="1" applyProtection="1">
      <alignment vertical="center"/>
      <protection locked="0"/>
    </xf>
    <xf numFmtId="173" fontId="3" fillId="0" borderId="47" xfId="47" applyNumberFormat="1" applyFont="1" applyBorder="1" applyAlignment="1" applyProtection="1">
      <alignment vertical="center"/>
      <protection locked="0"/>
    </xf>
    <xf numFmtId="0" fontId="4" fillId="0" borderId="48" xfId="0" applyFont="1" applyBorder="1" applyAlignment="1" applyProtection="1">
      <alignment vertical="center"/>
      <protection locked="0"/>
    </xf>
    <xf numFmtId="1" fontId="4" fillId="0" borderId="48" xfId="47" applyNumberFormat="1" applyFont="1" applyBorder="1" applyAlignment="1" applyProtection="1">
      <alignment horizontal="center" vertical="center"/>
      <protection locked="0"/>
    </xf>
    <xf numFmtId="171" fontId="4" fillId="0" borderId="49" xfId="34" applyNumberFormat="1" applyFont="1" applyBorder="1" applyAlignment="1" applyProtection="1">
      <alignment vertical="center"/>
      <protection locked="0"/>
    </xf>
    <xf numFmtId="173" fontId="3" fillId="0" borderId="50" xfId="47" applyNumberFormat="1" applyFont="1" applyBorder="1" applyAlignment="1" applyProtection="1">
      <alignment vertical="center"/>
      <protection locked="0"/>
    </xf>
    <xf numFmtId="0" fontId="26" fillId="0" borderId="45" xfId="48" applyFont="1" applyFill="1" applyBorder="1" applyAlignment="1" applyProtection="1">
      <alignment horizontal="centerContinuous" vertical="center"/>
      <protection locked="0"/>
    </xf>
    <xf numFmtId="0" fontId="26" fillId="0" borderId="27" xfId="48" applyFont="1" applyFill="1" applyBorder="1" applyAlignment="1" applyProtection="1">
      <alignment horizontal="right" vertical="center"/>
      <protection locked="0"/>
    </xf>
    <xf numFmtId="0" fontId="26" fillId="0" borderId="25" xfId="48" applyFont="1" applyFill="1" applyBorder="1" applyAlignment="1" applyProtection="1">
      <alignment horizontal="right" vertical="center"/>
      <protection locked="0"/>
    </xf>
    <xf numFmtId="171" fontId="4" fillId="0" borderId="46" xfId="34" applyNumberFormat="1" applyFont="1" applyBorder="1" applyAlignment="1" applyProtection="1">
      <alignment vertical="center"/>
      <protection locked="0"/>
    </xf>
    <xf numFmtId="9" fontId="27" fillId="0" borderId="27" xfId="48" applyNumberFormat="1" applyFont="1" applyFill="1" applyBorder="1" applyAlignment="1" applyProtection="1">
      <alignment horizontal="right" vertical="center"/>
      <protection locked="0"/>
    </xf>
    <xf numFmtId="172" fontId="26" fillId="0" borderId="25" xfId="48" applyNumberFormat="1" applyFont="1" applyFill="1" applyBorder="1" applyAlignment="1" applyProtection="1">
      <alignment horizontal="center" vertical="center"/>
      <protection locked="0"/>
    </xf>
    <xf numFmtId="170" fontId="4" fillId="0" borderId="46" xfId="48" applyNumberFormat="1" applyFont="1" applyFill="1" applyBorder="1" applyAlignment="1" applyProtection="1">
      <alignment vertical="center"/>
      <protection locked="0"/>
    </xf>
    <xf numFmtId="0" fontId="26" fillId="0" borderId="51" xfId="48" applyFont="1" applyFill="1" applyBorder="1" applyAlignment="1" applyProtection="1">
      <alignment horizontal="centerContinuous" vertical="center"/>
      <protection locked="0"/>
    </xf>
    <xf numFmtId="0" fontId="26" fillId="0" borderId="48" xfId="48" applyFont="1" applyFill="1" applyBorder="1" applyAlignment="1" applyProtection="1">
      <alignment horizontal="right" vertical="center"/>
      <protection locked="0"/>
    </xf>
    <xf numFmtId="0" fontId="26" fillId="0" borderId="49" xfId="48" applyFont="1" applyFill="1" applyBorder="1" applyAlignment="1" applyProtection="1">
      <alignment horizontal="right" vertical="center"/>
      <protection locked="0"/>
    </xf>
    <xf numFmtId="170" fontId="26" fillId="0" borderId="50" xfId="48" applyNumberFormat="1" applyFont="1" applyFill="1" applyBorder="1" applyAlignment="1" applyProtection="1">
      <alignment vertical="center"/>
      <protection locked="0"/>
    </xf>
    <xf numFmtId="0" fontId="1" fillId="24" borderId="14" xfId="0" applyFont="1" applyFill="1" applyBorder="1" applyAlignment="1" applyProtection="1">
      <alignment horizontal="center" vertical="center"/>
    </xf>
    <xf numFmtId="0" fontId="1" fillId="24" borderId="15" xfId="0" applyFont="1" applyFill="1" applyBorder="1" applyAlignment="1" applyProtection="1">
      <alignment horizontal="center" vertical="center"/>
    </xf>
    <xf numFmtId="0" fontId="1" fillId="24" borderId="26" xfId="0" applyFont="1" applyFill="1" applyBorder="1" applyAlignment="1" applyProtection="1">
      <alignment vertical="center" wrapText="1"/>
    </xf>
    <xf numFmtId="0" fontId="1" fillId="24" borderId="25" xfId="0" applyFont="1" applyFill="1" applyBorder="1" applyAlignment="1" applyProtection="1">
      <alignment vertical="center" wrapText="1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15" xfId="0" applyNumberFormat="1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vertical="center" wrapText="1"/>
    </xf>
    <xf numFmtId="0" fontId="2" fillId="0" borderId="25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2" fontId="3" fillId="25" borderId="15" xfId="33" quotePrefix="1" applyNumberFormat="1" applyFont="1" applyFill="1" applyBorder="1" applyAlignment="1" applyProtection="1">
      <alignment horizontal="center" vertical="center"/>
    </xf>
    <xf numFmtId="0" fontId="1" fillId="24" borderId="24" xfId="0" applyFont="1" applyFill="1" applyBorder="1" applyAlignment="1" applyProtection="1">
      <alignment horizontal="center" vertical="center"/>
    </xf>
    <xf numFmtId="2" fontId="2" fillId="24" borderId="15" xfId="0" applyNumberFormat="1" applyFont="1" applyFill="1" applyBorder="1" applyAlignment="1" applyProtection="1">
      <alignment horizontal="center" vertical="center"/>
    </xf>
    <xf numFmtId="49" fontId="2" fillId="0" borderId="14" xfId="0" applyNumberFormat="1" applyFont="1" applyFill="1" applyBorder="1" applyAlignment="1" applyProtection="1">
      <alignment horizontal="center" vertical="center"/>
    </xf>
    <xf numFmtId="49" fontId="2" fillId="0" borderId="25" xfId="0" applyNumberFormat="1" applyFont="1" applyFill="1" applyBorder="1" applyAlignment="1" applyProtection="1">
      <alignment horizontal="center" vertical="center"/>
    </xf>
    <xf numFmtId="2" fontId="3" fillId="0" borderId="15" xfId="33" quotePrefix="1" applyNumberFormat="1" applyFont="1" applyFill="1" applyBorder="1" applyAlignment="1" applyProtection="1">
      <alignment horizontal="center" vertical="center"/>
    </xf>
    <xf numFmtId="0" fontId="1" fillId="24" borderId="25" xfId="0" applyFont="1" applyFill="1" applyBorder="1" applyAlignment="1" applyProtection="1">
      <alignment horizontal="center" vertical="center"/>
    </xf>
    <xf numFmtId="0" fontId="1" fillId="24" borderId="26" xfId="0" applyFont="1" applyFill="1" applyBorder="1" applyAlignment="1" applyProtection="1">
      <alignment vertical="center" wrapText="1"/>
    </xf>
    <xf numFmtId="0" fontId="1" fillId="24" borderId="25" xfId="0" applyFont="1" applyFill="1" applyBorder="1" applyAlignment="1" applyProtection="1">
      <alignment vertical="center" wrapText="1"/>
    </xf>
    <xf numFmtId="2" fontId="4" fillId="24" borderId="15" xfId="33" applyNumberFormat="1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/>
    </xf>
    <xf numFmtId="2" fontId="3" fillId="0" borderId="15" xfId="33" quotePrefix="1" applyNumberFormat="1" applyFont="1" applyBorder="1" applyAlignment="1" applyProtection="1">
      <alignment horizontal="center" vertical="center"/>
    </xf>
    <xf numFmtId="0" fontId="1" fillId="24" borderId="26" xfId="0" applyFont="1" applyFill="1" applyBorder="1" applyAlignment="1" applyProtection="1">
      <alignment horizontal="left" vertical="center" wrapText="1"/>
    </xf>
    <xf numFmtId="0" fontId="1" fillId="24" borderId="25" xfId="0" applyFont="1" applyFill="1" applyBorder="1" applyAlignment="1" applyProtection="1">
      <alignment horizontal="left" vertical="center" wrapText="1"/>
    </xf>
    <xf numFmtId="0" fontId="2" fillId="0" borderId="26" xfId="0" applyFont="1" applyFill="1" applyBorder="1" applyAlignment="1" applyProtection="1">
      <alignment horizontal="justify" vertical="center" wrapText="1"/>
    </xf>
    <xf numFmtId="0" fontId="2" fillId="0" borderId="25" xfId="0" applyFont="1" applyFill="1" applyBorder="1" applyAlignment="1" applyProtection="1">
      <alignment horizontal="justify" vertical="center" wrapText="1"/>
    </xf>
    <xf numFmtId="0" fontId="0" fillId="0" borderId="15" xfId="0" applyBorder="1" applyAlignment="1" applyProtection="1">
      <alignment horizontal="center" vertical="center"/>
    </xf>
    <xf numFmtId="0" fontId="0" fillId="0" borderId="15" xfId="0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/>
    </xf>
    <xf numFmtId="168" fontId="0" fillId="0" borderId="15" xfId="0" applyNumberFormat="1" applyBorder="1" applyAlignment="1" applyProtection="1">
      <alignment horizontal="center" vertical="center"/>
    </xf>
    <xf numFmtId="2" fontId="2" fillId="24" borderId="26" xfId="0" applyNumberFormat="1" applyFont="1" applyFill="1" applyBorder="1" applyAlignment="1" applyProtection="1">
      <alignment horizontal="center" vertical="center"/>
    </xf>
    <xf numFmtId="0" fontId="0" fillId="0" borderId="26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1" fillId="24" borderId="27" xfId="0" applyFont="1" applyFill="1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3" fontId="0" fillId="0" borderId="15" xfId="0" applyNumberFormat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center" vertical="center"/>
    </xf>
    <xf numFmtId="0" fontId="0" fillId="0" borderId="15" xfId="0" applyFill="1" applyBorder="1" applyAlignment="1" applyProtection="1">
      <alignment horizontal="center" vertical="center" wrapText="1"/>
    </xf>
    <xf numFmtId="49" fontId="2" fillId="0" borderId="27" xfId="0" applyNumberFormat="1" applyFont="1" applyFill="1" applyBorder="1" applyAlignment="1" applyProtection="1">
      <alignment horizontal="center" vertical="center"/>
    </xf>
    <xf numFmtId="2" fontId="0" fillId="0" borderId="15" xfId="0" applyNumberFormat="1" applyFill="1" applyBorder="1" applyAlignment="1" applyProtection="1">
      <alignment horizontal="center" vertical="center" wrapText="1"/>
    </xf>
    <xf numFmtId="0" fontId="1" fillId="24" borderId="14" xfId="0" applyNumberFormat="1" applyFont="1" applyFill="1" applyBorder="1" applyAlignment="1" applyProtection="1">
      <alignment horizontal="center" vertical="center"/>
    </xf>
    <xf numFmtId="0" fontId="1" fillId="24" borderId="25" xfId="0" applyNumberFormat="1" applyFont="1" applyFill="1" applyBorder="1" applyAlignment="1" applyProtection="1">
      <alignment horizontal="center" vertical="center"/>
    </xf>
    <xf numFmtId="0" fontId="2" fillId="24" borderId="14" xfId="0" applyFont="1" applyFill="1" applyBorder="1" applyAlignment="1" applyProtection="1">
      <alignment horizontal="center" vertical="center"/>
    </xf>
    <xf numFmtId="0" fontId="2" fillId="24" borderId="25" xfId="0" applyFont="1" applyFill="1" applyBorder="1" applyAlignment="1" applyProtection="1">
      <alignment horizontal="center" vertical="center"/>
    </xf>
    <xf numFmtId="0" fontId="1" fillId="24" borderId="26" xfId="0" applyFont="1" applyFill="1" applyBorder="1" applyAlignment="1" applyProtection="1">
      <alignment horizontal="right" vertical="center" wrapText="1"/>
    </xf>
    <xf numFmtId="0" fontId="1" fillId="24" borderId="25" xfId="0" applyFont="1" applyFill="1" applyBorder="1" applyAlignment="1" applyProtection="1">
      <alignment horizontal="right" vertical="center" wrapText="1"/>
    </xf>
    <xf numFmtId="0" fontId="2" fillId="24" borderId="15" xfId="0" applyFont="1" applyFill="1" applyBorder="1" applyAlignment="1" applyProtection="1">
      <alignment horizontal="center" vertical="center"/>
    </xf>
    <xf numFmtId="1" fontId="2" fillId="24" borderId="15" xfId="33" applyNumberFormat="1" applyFont="1" applyFill="1" applyBorder="1" applyAlignment="1" applyProtection="1">
      <alignment horizontal="center" vertical="center"/>
    </xf>
    <xf numFmtId="0" fontId="2" fillId="0" borderId="28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29" xfId="0" applyFont="1" applyFill="1" applyBorder="1" applyAlignment="1" applyProtection="1">
      <alignment vertical="center" wrapText="1"/>
    </xf>
    <xf numFmtId="0" fontId="2" fillId="0" borderId="29" xfId="0" applyFont="1" applyFill="1" applyBorder="1" applyAlignment="1" applyProtection="1">
      <alignment horizontal="center" vertical="center"/>
    </xf>
    <xf numFmtId="1" fontId="2" fillId="0" borderId="29" xfId="33" applyNumberFormat="1" applyFont="1" applyFill="1" applyBorder="1" applyAlignment="1" applyProtection="1">
      <alignment horizontal="center" vertical="center"/>
    </xf>
  </cellXfs>
  <cellStyles count="49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Euro" xfId="31"/>
    <cellStyle name="Incorrecto 2" xfId="32"/>
    <cellStyle name="Millares 2" xfId="33"/>
    <cellStyle name="Millares_presup alcantarillado montañita" xfId="47"/>
    <cellStyle name="Moneda" xfId="34" builtinId="4"/>
    <cellStyle name="Moneda 2" xfId="35"/>
    <cellStyle name="Neutral 2" xfId="36"/>
    <cellStyle name="Normal" xfId="0" builtinId="0"/>
    <cellStyle name="Normal 2" xfId="37"/>
    <cellStyle name="Normal 2 10" xfId="48"/>
    <cellStyle name="Notas 2" xfId="38"/>
    <cellStyle name="Salida 2" xfId="39"/>
    <cellStyle name="Texto de advertencia 2" xfId="40"/>
    <cellStyle name="Texto explicativo 2" xfId="41"/>
    <cellStyle name="Título 1 2" xfId="42"/>
    <cellStyle name="Título 2 2" xfId="43"/>
    <cellStyle name="Título 3 2" xfId="44"/>
    <cellStyle name="Título 4" xfId="45"/>
    <cellStyle name="Total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3</xdr:row>
      <xdr:rowOff>209550</xdr:rowOff>
    </xdr:from>
    <xdr:to>
      <xdr:col>1</xdr:col>
      <xdr:colOff>923925</xdr:colOff>
      <xdr:row>7</xdr:row>
      <xdr:rowOff>57150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819150"/>
          <a:ext cx="16764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9525</xdr:colOff>
      <xdr:row>1</xdr:row>
      <xdr:rowOff>66675</xdr:rowOff>
    </xdr:from>
    <xdr:to>
      <xdr:col>7</xdr:col>
      <xdr:colOff>1362075</xdr:colOff>
      <xdr:row>6</xdr:row>
      <xdr:rowOff>19050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693650" y="273050"/>
          <a:ext cx="2892425" cy="984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0_PROYECTOS\00%20ACUAGYR%20AGYR_04-12\INFORMES\INFORME%20FINAL\Cantidades%20de%20Obra%20y%20Presupuesto\2012_05_09%20PRESUPUESTOS\PRESUPUESTO_DEFINITIVO_HD_16%20-%20ccp%20impulsion%2018\PRESUPUESTO%20Y%20CANTIDADES%20DE%20OB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AGYR"/>
    </sheetNames>
    <sheetDataSet>
      <sheetData sheetId="0">
        <row r="12">
          <cell r="C12">
            <v>41037</v>
          </cell>
        </row>
        <row r="13">
          <cell r="C13">
            <v>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73"/>
  <sheetViews>
    <sheetView tabSelected="1" view="pageBreakPreview" zoomScale="60" zoomScaleNormal="70" workbookViewId="0">
      <selection activeCell="C16" sqref="C16:D16"/>
    </sheetView>
  </sheetViews>
  <sheetFormatPr baseColWidth="10" defaultColWidth="11.42578125" defaultRowHeight="15" x14ac:dyDescent="0.25"/>
  <cols>
    <col min="1" max="1" width="12.5703125" style="1" bestFit="1" customWidth="1"/>
    <col min="2" max="2" width="14.5703125" style="1" customWidth="1"/>
    <col min="3" max="3" width="65.85546875" style="1" customWidth="1"/>
    <col min="4" max="4" width="59.85546875" style="1" customWidth="1"/>
    <col min="5" max="5" width="13.42578125" style="1" bestFit="1" customWidth="1"/>
    <col min="6" max="6" width="24" style="1" customWidth="1"/>
    <col min="7" max="7" width="23.140625" style="1" customWidth="1"/>
    <col min="8" max="8" width="24.28515625" style="1" bestFit="1" customWidth="1"/>
    <col min="9" max="16384" width="11.42578125" style="1"/>
  </cols>
  <sheetData>
    <row r="1" spans="1:8" ht="15.75" thickBot="1" x14ac:dyDescent="0.3"/>
    <row r="2" spans="1:8" ht="16.5" thickTop="1" x14ac:dyDescent="0.25">
      <c r="A2" s="2"/>
      <c r="B2" s="3"/>
      <c r="C2" s="4" t="s">
        <v>0</v>
      </c>
      <c r="D2" s="5"/>
      <c r="E2" s="5"/>
      <c r="F2" s="6"/>
      <c r="G2" s="7"/>
      <c r="H2" s="8"/>
    </row>
    <row r="3" spans="1:8" ht="15.75" x14ac:dyDescent="0.25">
      <c r="A3" s="9"/>
      <c r="B3" s="10"/>
      <c r="C3" s="11"/>
      <c r="D3" s="12"/>
      <c r="E3" s="12"/>
      <c r="F3" s="13"/>
      <c r="G3" s="14"/>
      <c r="H3" s="15"/>
    </row>
    <row r="4" spans="1:8" ht="15.75" x14ac:dyDescent="0.25">
      <c r="A4" s="16"/>
      <c r="B4" s="17"/>
      <c r="C4" s="18" t="s">
        <v>505</v>
      </c>
      <c r="D4" s="19"/>
      <c r="E4" s="19"/>
      <c r="F4" s="20"/>
      <c r="G4" s="14"/>
      <c r="H4" s="21"/>
    </row>
    <row r="5" spans="1:8" ht="15.75" x14ac:dyDescent="0.25">
      <c r="A5" s="22"/>
      <c r="B5" s="23"/>
      <c r="C5" s="24" t="s">
        <v>506</v>
      </c>
      <c r="D5" s="24"/>
      <c r="E5" s="24"/>
      <c r="F5" s="24"/>
      <c r="G5" s="25" t="s">
        <v>1</v>
      </c>
      <c r="H5" s="26" t="s">
        <v>2</v>
      </c>
    </row>
    <row r="6" spans="1:8" ht="15.75" x14ac:dyDescent="0.25">
      <c r="A6" s="22"/>
      <c r="B6" s="23"/>
      <c r="C6" s="12"/>
      <c r="D6" s="12"/>
      <c r="E6" s="12"/>
      <c r="F6" s="12"/>
      <c r="G6" s="14" t="s">
        <v>3</v>
      </c>
      <c r="H6" s="21" t="s">
        <v>4</v>
      </c>
    </row>
    <row r="7" spans="1:8" ht="15.75" x14ac:dyDescent="0.25">
      <c r="A7" s="27"/>
      <c r="B7" s="28"/>
      <c r="C7" s="12"/>
      <c r="D7" s="12"/>
      <c r="E7" s="12"/>
      <c r="F7" s="12"/>
      <c r="G7" s="14" t="s">
        <v>5</v>
      </c>
      <c r="H7" s="29" t="s">
        <v>6</v>
      </c>
    </row>
    <row r="8" spans="1:8" ht="15.75" x14ac:dyDescent="0.25">
      <c r="A8" s="30" t="s">
        <v>7</v>
      </c>
      <c r="B8" s="31" t="s">
        <v>8</v>
      </c>
      <c r="C8" s="32" t="s">
        <v>9</v>
      </c>
      <c r="D8" s="17"/>
      <c r="E8" s="33" t="s">
        <v>10</v>
      </c>
      <c r="F8" s="33" t="s">
        <v>11</v>
      </c>
      <c r="G8" s="34" t="s">
        <v>12</v>
      </c>
      <c r="H8" s="35" t="s">
        <v>13</v>
      </c>
    </row>
    <row r="9" spans="1:8" ht="15.75" x14ac:dyDescent="0.25">
      <c r="A9" s="30"/>
      <c r="B9" s="31"/>
      <c r="C9" s="36"/>
      <c r="D9" s="28"/>
      <c r="E9" s="33"/>
      <c r="F9" s="33"/>
      <c r="G9" s="37" t="s">
        <v>14</v>
      </c>
      <c r="H9" s="38"/>
    </row>
    <row r="10" spans="1:8" ht="15.75" x14ac:dyDescent="0.25">
      <c r="A10" s="84">
        <v>1</v>
      </c>
      <c r="B10" s="85">
        <v>1</v>
      </c>
      <c r="C10" s="86" t="s">
        <v>15</v>
      </c>
      <c r="D10" s="87"/>
      <c r="E10" s="85"/>
      <c r="F10" s="85"/>
      <c r="G10" s="39"/>
      <c r="H10" s="40">
        <f>SUM(H11:H15)</f>
        <v>0</v>
      </c>
    </row>
    <row r="11" spans="1:8" x14ac:dyDescent="0.25">
      <c r="A11" s="88" t="s">
        <v>16</v>
      </c>
      <c r="B11" s="89" t="s">
        <v>16</v>
      </c>
      <c r="C11" s="90" t="s">
        <v>17</v>
      </c>
      <c r="D11" s="91"/>
      <c r="E11" s="92" t="s">
        <v>18</v>
      </c>
      <c r="F11" s="93">
        <v>1342.02</v>
      </c>
      <c r="G11" s="41"/>
      <c r="H11" s="42"/>
    </row>
    <row r="12" spans="1:8" x14ac:dyDescent="0.25">
      <c r="A12" s="88" t="s">
        <v>19</v>
      </c>
      <c r="B12" s="89" t="s">
        <v>19</v>
      </c>
      <c r="C12" s="90" t="s">
        <v>20</v>
      </c>
      <c r="D12" s="91"/>
      <c r="E12" s="92" t="s">
        <v>18</v>
      </c>
      <c r="F12" s="93">
        <v>4235</v>
      </c>
      <c r="G12" s="41"/>
      <c r="H12" s="42"/>
    </row>
    <row r="13" spans="1:8" x14ac:dyDescent="0.25">
      <c r="A13" s="88" t="s">
        <v>21</v>
      </c>
      <c r="B13" s="89" t="s">
        <v>21</v>
      </c>
      <c r="C13" s="90" t="s">
        <v>22</v>
      </c>
      <c r="D13" s="91"/>
      <c r="E13" s="92" t="s">
        <v>23</v>
      </c>
      <c r="F13" s="93">
        <v>22900</v>
      </c>
      <c r="G13" s="41"/>
      <c r="H13" s="42"/>
    </row>
    <row r="14" spans="1:8" x14ac:dyDescent="0.25">
      <c r="A14" s="88" t="s">
        <v>24</v>
      </c>
      <c r="B14" s="89" t="s">
        <v>24</v>
      </c>
      <c r="C14" s="90" t="s">
        <v>25</v>
      </c>
      <c r="D14" s="91"/>
      <c r="E14" s="92" t="s">
        <v>26</v>
      </c>
      <c r="F14" s="93">
        <v>335.4</v>
      </c>
      <c r="G14" s="41"/>
      <c r="H14" s="42"/>
    </row>
    <row r="15" spans="1:8" x14ac:dyDescent="0.25">
      <c r="A15" s="88" t="s">
        <v>27</v>
      </c>
      <c r="B15" s="89" t="s">
        <v>27</v>
      </c>
      <c r="C15" s="90" t="s">
        <v>28</v>
      </c>
      <c r="D15" s="91"/>
      <c r="E15" s="92" t="s">
        <v>18</v>
      </c>
      <c r="F15" s="93">
        <v>3500</v>
      </c>
      <c r="G15" s="41"/>
      <c r="H15" s="42"/>
    </row>
    <row r="16" spans="1:8" ht="15.75" x14ac:dyDescent="0.25">
      <c r="A16" s="94">
        <v>2</v>
      </c>
      <c r="B16" s="85">
        <v>2</v>
      </c>
      <c r="C16" s="86" t="s">
        <v>29</v>
      </c>
      <c r="D16" s="87"/>
      <c r="E16" s="85" t="s">
        <v>30</v>
      </c>
      <c r="F16" s="95"/>
      <c r="G16" s="43"/>
      <c r="H16" s="40">
        <f>SUM(H17:H21)</f>
        <v>0</v>
      </c>
    </row>
    <row r="17" spans="1:8" x14ac:dyDescent="0.25">
      <c r="A17" s="88" t="s">
        <v>31</v>
      </c>
      <c r="B17" s="89" t="s">
        <v>31</v>
      </c>
      <c r="C17" s="90" t="s">
        <v>32</v>
      </c>
      <c r="D17" s="91"/>
      <c r="E17" s="92" t="s">
        <v>26</v>
      </c>
      <c r="F17" s="93">
        <v>8111.25</v>
      </c>
      <c r="G17" s="41"/>
      <c r="H17" s="42"/>
    </row>
    <row r="18" spans="1:8" x14ac:dyDescent="0.25">
      <c r="A18" s="88" t="s">
        <v>33</v>
      </c>
      <c r="B18" s="89" t="s">
        <v>33</v>
      </c>
      <c r="C18" s="90" t="s">
        <v>34</v>
      </c>
      <c r="D18" s="91"/>
      <c r="E18" s="92" t="s">
        <v>26</v>
      </c>
      <c r="F18" s="93">
        <v>787.80000000000007</v>
      </c>
      <c r="G18" s="41"/>
      <c r="H18" s="42"/>
    </row>
    <row r="19" spans="1:8" x14ac:dyDescent="0.25">
      <c r="A19" s="88" t="s">
        <v>35</v>
      </c>
      <c r="B19" s="89" t="s">
        <v>35</v>
      </c>
      <c r="C19" s="90" t="s">
        <v>36</v>
      </c>
      <c r="D19" s="91"/>
      <c r="E19" s="92" t="s">
        <v>26</v>
      </c>
      <c r="F19" s="93">
        <v>667.52803376999998</v>
      </c>
      <c r="G19" s="41"/>
      <c r="H19" s="42"/>
    </row>
    <row r="20" spans="1:8" x14ac:dyDescent="0.25">
      <c r="A20" s="88" t="s">
        <v>37</v>
      </c>
      <c r="B20" s="89" t="s">
        <v>37</v>
      </c>
      <c r="C20" s="90" t="s">
        <v>38</v>
      </c>
      <c r="D20" s="91"/>
      <c r="E20" s="92" t="s">
        <v>23</v>
      </c>
      <c r="F20" s="93">
        <v>1160</v>
      </c>
      <c r="G20" s="41"/>
      <c r="H20" s="42"/>
    </row>
    <row r="21" spans="1:8" x14ac:dyDescent="0.25">
      <c r="A21" s="88" t="s">
        <v>39</v>
      </c>
      <c r="B21" s="89" t="s">
        <v>39</v>
      </c>
      <c r="C21" s="90" t="s">
        <v>40</v>
      </c>
      <c r="D21" s="91"/>
      <c r="E21" s="92" t="s">
        <v>23</v>
      </c>
      <c r="F21" s="93">
        <v>1440</v>
      </c>
      <c r="G21" s="41"/>
      <c r="H21" s="42"/>
    </row>
    <row r="22" spans="1:8" ht="15.75" x14ac:dyDescent="0.25">
      <c r="A22" s="94">
        <v>3</v>
      </c>
      <c r="B22" s="85">
        <v>3</v>
      </c>
      <c r="C22" s="86" t="s">
        <v>41</v>
      </c>
      <c r="D22" s="87"/>
      <c r="E22" s="85" t="s">
        <v>30</v>
      </c>
      <c r="F22" s="95"/>
      <c r="G22" s="44"/>
      <c r="H22" s="40">
        <f>SUM(H23:H25)</f>
        <v>0</v>
      </c>
    </row>
    <row r="23" spans="1:8" x14ac:dyDescent="0.25">
      <c r="A23" s="88" t="s">
        <v>42</v>
      </c>
      <c r="B23" s="89" t="s">
        <v>42</v>
      </c>
      <c r="C23" s="90" t="s">
        <v>43</v>
      </c>
      <c r="D23" s="91"/>
      <c r="E23" s="92" t="s">
        <v>26</v>
      </c>
      <c r="F23" s="93">
        <v>2934.3080135079999</v>
      </c>
      <c r="G23" s="41"/>
      <c r="H23" s="42"/>
    </row>
    <row r="24" spans="1:8" x14ac:dyDescent="0.25">
      <c r="A24" s="88" t="s">
        <v>44</v>
      </c>
      <c r="B24" s="89" t="s">
        <v>44</v>
      </c>
      <c r="C24" s="90" t="s">
        <v>45</v>
      </c>
      <c r="D24" s="91"/>
      <c r="E24" s="92" t="s">
        <v>26</v>
      </c>
      <c r="F24" s="93">
        <v>4401.462020261999</v>
      </c>
      <c r="G24" s="41"/>
      <c r="H24" s="42"/>
    </row>
    <row r="25" spans="1:8" x14ac:dyDescent="0.25">
      <c r="A25" s="88" t="s">
        <v>46</v>
      </c>
      <c r="B25" s="89" t="s">
        <v>46</v>
      </c>
      <c r="C25" s="90" t="s">
        <v>47</v>
      </c>
      <c r="D25" s="91"/>
      <c r="E25" s="92" t="s">
        <v>26</v>
      </c>
      <c r="F25" s="93">
        <v>2230.8080000000004</v>
      </c>
      <c r="G25" s="41"/>
      <c r="H25" s="42"/>
    </row>
    <row r="26" spans="1:8" ht="15.75" x14ac:dyDescent="0.25">
      <c r="A26" s="94">
        <v>4</v>
      </c>
      <c r="B26" s="85">
        <v>4</v>
      </c>
      <c r="C26" s="86" t="s">
        <v>48</v>
      </c>
      <c r="D26" s="87"/>
      <c r="E26" s="85" t="s">
        <v>30</v>
      </c>
      <c r="F26" s="95"/>
      <c r="G26" s="44"/>
      <c r="H26" s="40">
        <f>SUM(H27:H36)</f>
        <v>0</v>
      </c>
    </row>
    <row r="27" spans="1:8" x14ac:dyDescent="0.25">
      <c r="A27" s="88" t="s">
        <v>49</v>
      </c>
      <c r="B27" s="89" t="s">
        <v>49</v>
      </c>
      <c r="C27" s="90" t="s">
        <v>50</v>
      </c>
      <c r="D27" s="91"/>
      <c r="E27" s="92" t="s">
        <v>26</v>
      </c>
      <c r="F27" s="93">
        <v>203.36</v>
      </c>
      <c r="G27" s="41"/>
      <c r="H27" s="42"/>
    </row>
    <row r="28" spans="1:8" x14ac:dyDescent="0.25">
      <c r="A28" s="88" t="s">
        <v>51</v>
      </c>
      <c r="B28" s="89" t="s">
        <v>51</v>
      </c>
      <c r="C28" s="90" t="s">
        <v>52</v>
      </c>
      <c r="D28" s="91"/>
      <c r="E28" s="92" t="s">
        <v>26</v>
      </c>
      <c r="F28" s="93">
        <v>187.06</v>
      </c>
      <c r="G28" s="41"/>
      <c r="H28" s="42"/>
    </row>
    <row r="29" spans="1:8" x14ac:dyDescent="0.25">
      <c r="A29" s="88" t="s">
        <v>53</v>
      </c>
      <c r="B29" s="89" t="s">
        <v>53</v>
      </c>
      <c r="C29" s="90" t="s">
        <v>54</v>
      </c>
      <c r="D29" s="91"/>
      <c r="E29" s="92" t="s">
        <v>26</v>
      </c>
      <c r="F29" s="93">
        <v>17.8</v>
      </c>
      <c r="G29" s="41"/>
      <c r="H29" s="42"/>
    </row>
    <row r="30" spans="1:8" x14ac:dyDescent="0.25">
      <c r="A30" s="96" t="s">
        <v>55</v>
      </c>
      <c r="B30" s="97" t="s">
        <v>55</v>
      </c>
      <c r="C30" s="90" t="s">
        <v>56</v>
      </c>
      <c r="D30" s="91"/>
      <c r="E30" s="92" t="s">
        <v>26</v>
      </c>
      <c r="F30" s="93">
        <v>79.459999999999994</v>
      </c>
      <c r="G30" s="41"/>
      <c r="H30" s="42"/>
    </row>
    <row r="31" spans="1:8" x14ac:dyDescent="0.25">
      <c r="A31" s="96" t="s">
        <v>57</v>
      </c>
      <c r="B31" s="97" t="s">
        <v>57</v>
      </c>
      <c r="C31" s="90" t="s">
        <v>58</v>
      </c>
      <c r="D31" s="91"/>
      <c r="E31" s="92" t="s">
        <v>26</v>
      </c>
      <c r="F31" s="93">
        <v>25.48</v>
      </c>
      <c r="G31" s="41"/>
      <c r="H31" s="42"/>
    </row>
    <row r="32" spans="1:8" x14ac:dyDescent="0.25">
      <c r="A32" s="96" t="s">
        <v>59</v>
      </c>
      <c r="B32" s="97" t="s">
        <v>59</v>
      </c>
      <c r="C32" s="90" t="s">
        <v>60</v>
      </c>
      <c r="D32" s="91"/>
      <c r="E32" s="92" t="s">
        <v>26</v>
      </c>
      <c r="F32" s="93">
        <v>4.76</v>
      </c>
      <c r="G32" s="41"/>
      <c r="H32" s="42"/>
    </row>
    <row r="33" spans="1:8" x14ac:dyDescent="0.25">
      <c r="A33" s="96" t="s">
        <v>61</v>
      </c>
      <c r="B33" s="97" t="s">
        <v>61</v>
      </c>
      <c r="C33" s="90" t="s">
        <v>62</v>
      </c>
      <c r="D33" s="91"/>
      <c r="E33" s="92" t="s">
        <v>26</v>
      </c>
      <c r="F33" s="93">
        <v>5.8</v>
      </c>
      <c r="G33" s="41"/>
      <c r="H33" s="42"/>
    </row>
    <row r="34" spans="1:8" x14ac:dyDescent="0.25">
      <c r="A34" s="96" t="s">
        <v>63</v>
      </c>
      <c r="B34" s="97" t="s">
        <v>63</v>
      </c>
      <c r="C34" s="90" t="s">
        <v>64</v>
      </c>
      <c r="D34" s="91"/>
      <c r="E34" s="92" t="s">
        <v>26</v>
      </c>
      <c r="F34" s="93">
        <v>72.19</v>
      </c>
      <c r="G34" s="41"/>
      <c r="H34" s="42"/>
    </row>
    <row r="35" spans="1:8" x14ac:dyDescent="0.25">
      <c r="A35" s="96" t="s">
        <v>65</v>
      </c>
      <c r="B35" s="97" t="s">
        <v>65</v>
      </c>
      <c r="C35" s="90" t="s">
        <v>66</v>
      </c>
      <c r="D35" s="91"/>
      <c r="E35" s="92" t="s">
        <v>26</v>
      </c>
      <c r="F35" s="98">
        <v>335.4</v>
      </c>
      <c r="G35" s="41"/>
      <c r="H35" s="42"/>
    </row>
    <row r="36" spans="1:8" x14ac:dyDescent="0.25">
      <c r="A36" s="96" t="s">
        <v>67</v>
      </c>
      <c r="B36" s="97" t="s">
        <v>67</v>
      </c>
      <c r="C36" s="90" t="s">
        <v>68</v>
      </c>
      <c r="D36" s="91"/>
      <c r="E36" s="92" t="s">
        <v>18</v>
      </c>
      <c r="F36" s="98">
        <v>3500</v>
      </c>
      <c r="G36" s="41"/>
      <c r="H36" s="42"/>
    </row>
    <row r="37" spans="1:8" ht="15.75" x14ac:dyDescent="0.25">
      <c r="A37" s="84">
        <v>5</v>
      </c>
      <c r="B37" s="99">
        <v>5</v>
      </c>
      <c r="C37" s="100" t="s">
        <v>69</v>
      </c>
      <c r="D37" s="101"/>
      <c r="E37" s="85" t="s">
        <v>30</v>
      </c>
      <c r="F37" s="102"/>
      <c r="G37" s="44"/>
      <c r="H37" s="40">
        <f>SUM(H38:H42)</f>
        <v>0</v>
      </c>
    </row>
    <row r="38" spans="1:8" x14ac:dyDescent="0.25">
      <c r="A38" s="96" t="s">
        <v>70</v>
      </c>
      <c r="B38" s="97" t="s">
        <v>70</v>
      </c>
      <c r="C38" s="90" t="s">
        <v>71</v>
      </c>
      <c r="D38" s="91"/>
      <c r="E38" s="103" t="s">
        <v>72</v>
      </c>
      <c r="F38" s="104">
        <v>80760.600000000006</v>
      </c>
      <c r="G38" s="41"/>
      <c r="H38" s="42"/>
    </row>
    <row r="39" spans="1:8" x14ac:dyDescent="0.25">
      <c r="A39" s="96" t="s">
        <v>73</v>
      </c>
      <c r="B39" s="97" t="s">
        <v>73</v>
      </c>
      <c r="C39" s="90" t="s">
        <v>74</v>
      </c>
      <c r="D39" s="91"/>
      <c r="E39" s="103" t="s">
        <v>72</v>
      </c>
      <c r="F39" s="104">
        <v>2915.92</v>
      </c>
      <c r="G39" s="41"/>
      <c r="H39" s="42"/>
    </row>
    <row r="40" spans="1:8" x14ac:dyDescent="0.25">
      <c r="A40" s="88" t="s">
        <v>75</v>
      </c>
      <c r="B40" s="89" t="s">
        <v>75</v>
      </c>
      <c r="C40" s="90" t="s">
        <v>76</v>
      </c>
      <c r="D40" s="91"/>
      <c r="E40" s="103" t="s">
        <v>72</v>
      </c>
      <c r="F40" s="104">
        <v>658.9</v>
      </c>
      <c r="G40" s="41"/>
      <c r="H40" s="42"/>
    </row>
    <row r="41" spans="1:8" x14ac:dyDescent="0.25">
      <c r="A41" s="88" t="s">
        <v>77</v>
      </c>
      <c r="B41" s="89" t="s">
        <v>77</v>
      </c>
      <c r="C41" s="90" t="s">
        <v>78</v>
      </c>
      <c r="D41" s="91"/>
      <c r="E41" s="103" t="s">
        <v>72</v>
      </c>
      <c r="F41" s="104">
        <v>883.16300000000001</v>
      </c>
      <c r="G41" s="41"/>
      <c r="H41" s="42"/>
    </row>
    <row r="42" spans="1:8" x14ac:dyDescent="0.25">
      <c r="A42" s="88" t="s">
        <v>79</v>
      </c>
      <c r="B42" s="89" t="s">
        <v>79</v>
      </c>
      <c r="C42" s="90" t="s">
        <v>80</v>
      </c>
      <c r="D42" s="91"/>
      <c r="E42" s="103" t="s">
        <v>72</v>
      </c>
      <c r="F42" s="104">
        <v>3866.6</v>
      </c>
      <c r="G42" s="41"/>
      <c r="H42" s="42"/>
    </row>
    <row r="43" spans="1:8" ht="15.75" x14ac:dyDescent="0.25">
      <c r="A43" s="94">
        <v>6</v>
      </c>
      <c r="B43" s="85">
        <v>6</v>
      </c>
      <c r="C43" s="105" t="s">
        <v>81</v>
      </c>
      <c r="D43" s="106"/>
      <c r="E43" s="85" t="s">
        <v>30</v>
      </c>
      <c r="F43" s="102"/>
      <c r="G43" s="44" t="s">
        <v>30</v>
      </c>
      <c r="H43" s="40">
        <f>SUM(H44:H80)</f>
        <v>0</v>
      </c>
    </row>
    <row r="44" spans="1:8" x14ac:dyDescent="0.25">
      <c r="A44" s="88" t="s">
        <v>84</v>
      </c>
      <c r="B44" s="89" t="s">
        <v>84</v>
      </c>
      <c r="C44" s="107" t="s">
        <v>85</v>
      </c>
      <c r="D44" s="108"/>
      <c r="E44" s="103" t="s">
        <v>86</v>
      </c>
      <c r="F44" s="109">
        <v>1</v>
      </c>
      <c r="G44" s="41"/>
      <c r="H44" s="42"/>
    </row>
    <row r="45" spans="1:8" x14ac:dyDescent="0.25">
      <c r="A45" s="88" t="s">
        <v>87</v>
      </c>
      <c r="B45" s="89" t="s">
        <v>87</v>
      </c>
      <c r="C45" s="107" t="s">
        <v>88</v>
      </c>
      <c r="D45" s="108"/>
      <c r="E45" s="103" t="s">
        <v>86</v>
      </c>
      <c r="F45" s="109">
        <v>6</v>
      </c>
      <c r="G45" s="41"/>
      <c r="H45" s="42"/>
    </row>
    <row r="46" spans="1:8" x14ac:dyDescent="0.25">
      <c r="A46" s="88" t="s">
        <v>89</v>
      </c>
      <c r="B46" s="89" t="s">
        <v>89</v>
      </c>
      <c r="C46" s="107" t="s">
        <v>90</v>
      </c>
      <c r="D46" s="108"/>
      <c r="E46" s="103" t="s">
        <v>86</v>
      </c>
      <c r="F46" s="110">
        <v>1</v>
      </c>
      <c r="G46" s="41"/>
      <c r="H46" s="42"/>
    </row>
    <row r="47" spans="1:8" x14ac:dyDescent="0.25">
      <c r="A47" s="88" t="s">
        <v>93</v>
      </c>
      <c r="B47" s="89" t="s">
        <v>93</v>
      </c>
      <c r="C47" s="107" t="s">
        <v>94</v>
      </c>
      <c r="D47" s="108"/>
      <c r="E47" s="103" t="s">
        <v>86</v>
      </c>
      <c r="F47" s="109">
        <v>1</v>
      </c>
      <c r="G47" s="41"/>
      <c r="H47" s="42"/>
    </row>
    <row r="48" spans="1:8" x14ac:dyDescent="0.25">
      <c r="A48" s="88" t="s">
        <v>97</v>
      </c>
      <c r="B48" s="89" t="s">
        <v>97</v>
      </c>
      <c r="C48" s="107" t="s">
        <v>98</v>
      </c>
      <c r="D48" s="108"/>
      <c r="E48" s="103" t="s">
        <v>86</v>
      </c>
      <c r="F48" s="109">
        <v>2</v>
      </c>
      <c r="G48" s="41"/>
      <c r="H48" s="42"/>
    </row>
    <row r="49" spans="1:8" x14ac:dyDescent="0.25">
      <c r="A49" s="88" t="s">
        <v>99</v>
      </c>
      <c r="B49" s="89" t="s">
        <v>99</v>
      </c>
      <c r="C49" s="107" t="s">
        <v>100</v>
      </c>
      <c r="D49" s="108"/>
      <c r="E49" s="103" t="s">
        <v>86</v>
      </c>
      <c r="F49" s="109">
        <v>3</v>
      </c>
      <c r="G49" s="41"/>
      <c r="H49" s="42"/>
    </row>
    <row r="50" spans="1:8" x14ac:dyDescent="0.25">
      <c r="A50" s="88" t="s">
        <v>101</v>
      </c>
      <c r="B50" s="89" t="s">
        <v>101</v>
      </c>
      <c r="C50" s="107" t="s">
        <v>94</v>
      </c>
      <c r="D50" s="108"/>
      <c r="E50" s="103" t="s">
        <v>86</v>
      </c>
      <c r="F50" s="109">
        <v>2</v>
      </c>
      <c r="G50" s="41"/>
      <c r="H50" s="42"/>
    </row>
    <row r="51" spans="1:8" x14ac:dyDescent="0.25">
      <c r="A51" s="88" t="s">
        <v>104</v>
      </c>
      <c r="B51" s="89" t="s">
        <v>104</v>
      </c>
      <c r="C51" s="107" t="s">
        <v>105</v>
      </c>
      <c r="D51" s="108"/>
      <c r="E51" s="103" t="s">
        <v>86</v>
      </c>
      <c r="F51" s="109">
        <v>1</v>
      </c>
      <c r="G51" s="41"/>
      <c r="H51" s="42"/>
    </row>
    <row r="52" spans="1:8" x14ac:dyDescent="0.25">
      <c r="A52" s="88" t="s">
        <v>106</v>
      </c>
      <c r="B52" s="89" t="s">
        <v>106</v>
      </c>
      <c r="C52" s="107" t="s">
        <v>107</v>
      </c>
      <c r="D52" s="108"/>
      <c r="E52" s="103" t="s">
        <v>86</v>
      </c>
      <c r="F52" s="109">
        <v>3</v>
      </c>
      <c r="G52" s="41"/>
      <c r="H52" s="42"/>
    </row>
    <row r="53" spans="1:8" x14ac:dyDescent="0.25">
      <c r="A53" s="88" t="s">
        <v>108</v>
      </c>
      <c r="B53" s="89" t="s">
        <v>108</v>
      </c>
      <c r="C53" s="107" t="s">
        <v>109</v>
      </c>
      <c r="D53" s="108"/>
      <c r="E53" s="103" t="s">
        <v>86</v>
      </c>
      <c r="F53" s="109">
        <v>5</v>
      </c>
      <c r="G53" s="41"/>
      <c r="H53" s="42"/>
    </row>
    <row r="54" spans="1:8" x14ac:dyDescent="0.25">
      <c r="A54" s="88" t="s">
        <v>110</v>
      </c>
      <c r="B54" s="89" t="s">
        <v>110</v>
      </c>
      <c r="C54" s="107" t="s">
        <v>111</v>
      </c>
      <c r="D54" s="108"/>
      <c r="E54" s="103" t="s">
        <v>86</v>
      </c>
      <c r="F54" s="109">
        <v>10</v>
      </c>
      <c r="G54" s="41"/>
      <c r="H54" s="42"/>
    </row>
    <row r="55" spans="1:8" x14ac:dyDescent="0.25">
      <c r="A55" s="88" t="s">
        <v>112</v>
      </c>
      <c r="B55" s="89" t="s">
        <v>112</v>
      </c>
      <c r="C55" s="107" t="s">
        <v>113</v>
      </c>
      <c r="D55" s="108"/>
      <c r="E55" s="103" t="s">
        <v>86</v>
      </c>
      <c r="F55" s="109">
        <v>1</v>
      </c>
      <c r="G55" s="41"/>
      <c r="H55" s="42"/>
    </row>
    <row r="56" spans="1:8" x14ac:dyDescent="0.25">
      <c r="A56" s="88" t="s">
        <v>116</v>
      </c>
      <c r="B56" s="89" t="s">
        <v>116</v>
      </c>
      <c r="C56" s="107" t="s">
        <v>117</v>
      </c>
      <c r="D56" s="108"/>
      <c r="E56" s="103" t="s">
        <v>86</v>
      </c>
      <c r="F56" s="109">
        <v>2</v>
      </c>
      <c r="G56" s="41"/>
      <c r="H56" s="42"/>
    </row>
    <row r="57" spans="1:8" x14ac:dyDescent="0.25">
      <c r="A57" s="88" t="s">
        <v>118</v>
      </c>
      <c r="B57" s="89" t="s">
        <v>118</v>
      </c>
      <c r="C57" s="107" t="s">
        <v>119</v>
      </c>
      <c r="D57" s="108"/>
      <c r="E57" s="103" t="s">
        <v>86</v>
      </c>
      <c r="F57" s="109">
        <v>5</v>
      </c>
      <c r="G57" s="41"/>
      <c r="H57" s="42"/>
    </row>
    <row r="58" spans="1:8" x14ac:dyDescent="0.25">
      <c r="A58" s="88" t="s">
        <v>120</v>
      </c>
      <c r="B58" s="89" t="s">
        <v>120</v>
      </c>
      <c r="C58" s="107" t="s">
        <v>121</v>
      </c>
      <c r="D58" s="108"/>
      <c r="E58" s="103" t="s">
        <v>86</v>
      </c>
      <c r="F58" s="109">
        <v>4</v>
      </c>
      <c r="G58" s="41"/>
      <c r="H58" s="42"/>
    </row>
    <row r="59" spans="1:8" x14ac:dyDescent="0.25">
      <c r="A59" s="88" t="s">
        <v>122</v>
      </c>
      <c r="B59" s="89" t="s">
        <v>122</v>
      </c>
      <c r="C59" s="107" t="s">
        <v>123</v>
      </c>
      <c r="D59" s="108"/>
      <c r="E59" s="103" t="s">
        <v>86</v>
      </c>
      <c r="F59" s="109">
        <v>3</v>
      </c>
      <c r="G59" s="41"/>
      <c r="H59" s="42"/>
    </row>
    <row r="60" spans="1:8" x14ac:dyDescent="0.25">
      <c r="A60" s="88" t="s">
        <v>124</v>
      </c>
      <c r="B60" s="89" t="s">
        <v>124</v>
      </c>
      <c r="C60" s="107" t="s">
        <v>125</v>
      </c>
      <c r="D60" s="108"/>
      <c r="E60" s="103" t="s">
        <v>86</v>
      </c>
      <c r="F60" s="109">
        <v>5</v>
      </c>
      <c r="G60" s="41"/>
      <c r="H60" s="42"/>
    </row>
    <row r="61" spans="1:8" x14ac:dyDescent="0.25">
      <c r="A61" s="88" t="s">
        <v>126</v>
      </c>
      <c r="B61" s="89" t="s">
        <v>126</v>
      </c>
      <c r="C61" s="107" t="s">
        <v>127</v>
      </c>
      <c r="D61" s="108"/>
      <c r="E61" s="103" t="s">
        <v>86</v>
      </c>
      <c r="F61" s="109">
        <v>2</v>
      </c>
      <c r="G61" s="41"/>
      <c r="H61" s="42"/>
    </row>
    <row r="62" spans="1:8" x14ac:dyDescent="0.25">
      <c r="A62" s="88" t="s">
        <v>128</v>
      </c>
      <c r="B62" s="89" t="s">
        <v>128</v>
      </c>
      <c r="C62" s="107" t="s">
        <v>129</v>
      </c>
      <c r="D62" s="108"/>
      <c r="E62" s="103" t="s">
        <v>86</v>
      </c>
      <c r="F62" s="109">
        <v>1</v>
      </c>
      <c r="G62" s="41"/>
      <c r="H62" s="42"/>
    </row>
    <row r="63" spans="1:8" x14ac:dyDescent="0.25">
      <c r="A63" s="88" t="s">
        <v>130</v>
      </c>
      <c r="B63" s="89" t="s">
        <v>130</v>
      </c>
      <c r="C63" s="107" t="s">
        <v>131</v>
      </c>
      <c r="D63" s="108"/>
      <c r="E63" s="103" t="s">
        <v>86</v>
      </c>
      <c r="F63" s="109">
        <v>3</v>
      </c>
      <c r="G63" s="41"/>
      <c r="H63" s="42"/>
    </row>
    <row r="64" spans="1:8" x14ac:dyDescent="0.25">
      <c r="A64" s="88" t="s">
        <v>132</v>
      </c>
      <c r="B64" s="89" t="s">
        <v>132</v>
      </c>
      <c r="C64" s="107" t="s">
        <v>133</v>
      </c>
      <c r="D64" s="108"/>
      <c r="E64" s="103" t="s">
        <v>86</v>
      </c>
      <c r="F64" s="109">
        <v>1</v>
      </c>
      <c r="G64" s="41"/>
      <c r="H64" s="42"/>
    </row>
    <row r="65" spans="1:8" x14ac:dyDescent="0.25">
      <c r="A65" s="88" t="s">
        <v>134</v>
      </c>
      <c r="B65" s="89" t="s">
        <v>134</v>
      </c>
      <c r="C65" s="107" t="s">
        <v>135</v>
      </c>
      <c r="D65" s="108"/>
      <c r="E65" s="103" t="s">
        <v>86</v>
      </c>
      <c r="F65" s="109">
        <v>4</v>
      </c>
      <c r="G65" s="41"/>
      <c r="H65" s="42"/>
    </row>
    <row r="66" spans="1:8" x14ac:dyDescent="0.25">
      <c r="A66" s="88" t="s">
        <v>136</v>
      </c>
      <c r="B66" s="89" t="s">
        <v>136</v>
      </c>
      <c r="C66" s="107" t="s">
        <v>137</v>
      </c>
      <c r="D66" s="108"/>
      <c r="E66" s="103" t="s">
        <v>86</v>
      </c>
      <c r="F66" s="109">
        <v>7</v>
      </c>
      <c r="G66" s="41"/>
      <c r="H66" s="42"/>
    </row>
    <row r="67" spans="1:8" x14ac:dyDescent="0.25">
      <c r="A67" s="88" t="s">
        <v>138</v>
      </c>
      <c r="B67" s="89" t="s">
        <v>138</v>
      </c>
      <c r="C67" s="107" t="s">
        <v>139</v>
      </c>
      <c r="D67" s="108"/>
      <c r="E67" s="103" t="s">
        <v>86</v>
      </c>
      <c r="F67" s="109">
        <v>3</v>
      </c>
      <c r="G67" s="41"/>
      <c r="H67" s="42"/>
    </row>
    <row r="68" spans="1:8" x14ac:dyDescent="0.25">
      <c r="A68" s="88" t="s">
        <v>140</v>
      </c>
      <c r="B68" s="89" t="s">
        <v>140</v>
      </c>
      <c r="C68" s="107" t="s">
        <v>141</v>
      </c>
      <c r="D68" s="108"/>
      <c r="E68" s="103" t="s">
        <v>86</v>
      </c>
      <c r="F68" s="109">
        <v>3</v>
      </c>
      <c r="G68" s="41"/>
      <c r="H68" s="42"/>
    </row>
    <row r="69" spans="1:8" x14ac:dyDescent="0.25">
      <c r="A69" s="88" t="s">
        <v>142</v>
      </c>
      <c r="B69" s="89" t="s">
        <v>142</v>
      </c>
      <c r="C69" s="107" t="s">
        <v>143</v>
      </c>
      <c r="D69" s="108"/>
      <c r="E69" s="103" t="s">
        <v>86</v>
      </c>
      <c r="F69" s="109">
        <v>3</v>
      </c>
      <c r="G69" s="41"/>
      <c r="H69" s="42"/>
    </row>
    <row r="70" spans="1:8" x14ac:dyDescent="0.25">
      <c r="A70" s="88" t="s">
        <v>144</v>
      </c>
      <c r="B70" s="89" t="s">
        <v>144</v>
      </c>
      <c r="C70" s="107" t="s">
        <v>145</v>
      </c>
      <c r="D70" s="108"/>
      <c r="E70" s="103" t="s">
        <v>86</v>
      </c>
      <c r="F70" s="109">
        <v>4</v>
      </c>
      <c r="G70" s="41"/>
      <c r="H70" s="42"/>
    </row>
    <row r="71" spans="1:8" x14ac:dyDescent="0.25">
      <c r="A71" s="88" t="s">
        <v>146</v>
      </c>
      <c r="B71" s="89" t="s">
        <v>146</v>
      </c>
      <c r="C71" s="107" t="s">
        <v>147</v>
      </c>
      <c r="D71" s="108"/>
      <c r="E71" s="103" t="s">
        <v>86</v>
      </c>
      <c r="F71" s="109">
        <v>5</v>
      </c>
      <c r="G71" s="41"/>
      <c r="H71" s="42"/>
    </row>
    <row r="72" spans="1:8" x14ac:dyDescent="0.25">
      <c r="A72" s="88" t="s">
        <v>148</v>
      </c>
      <c r="B72" s="89" t="s">
        <v>148</v>
      </c>
      <c r="C72" s="107" t="s">
        <v>149</v>
      </c>
      <c r="D72" s="108"/>
      <c r="E72" s="103" t="s">
        <v>86</v>
      </c>
      <c r="F72" s="109">
        <v>5</v>
      </c>
      <c r="G72" s="41"/>
      <c r="H72" s="42"/>
    </row>
    <row r="73" spans="1:8" x14ac:dyDescent="0.25">
      <c r="A73" s="88" t="s">
        <v>150</v>
      </c>
      <c r="B73" s="89" t="s">
        <v>150</v>
      </c>
      <c r="C73" s="107" t="s">
        <v>151</v>
      </c>
      <c r="D73" s="108"/>
      <c r="E73" s="103" t="s">
        <v>86</v>
      </c>
      <c r="F73" s="109">
        <v>7</v>
      </c>
      <c r="G73" s="41"/>
      <c r="H73" s="42"/>
    </row>
    <row r="74" spans="1:8" x14ac:dyDescent="0.25">
      <c r="A74" s="88" t="s">
        <v>152</v>
      </c>
      <c r="B74" s="89" t="s">
        <v>152</v>
      </c>
      <c r="C74" s="107" t="s">
        <v>153</v>
      </c>
      <c r="D74" s="108"/>
      <c r="E74" s="103" t="s">
        <v>18</v>
      </c>
      <c r="F74" s="109">
        <v>1085.95</v>
      </c>
      <c r="G74" s="41"/>
      <c r="H74" s="42"/>
    </row>
    <row r="75" spans="1:8" x14ac:dyDescent="0.25">
      <c r="A75" s="88" t="s">
        <v>154</v>
      </c>
      <c r="B75" s="89" t="s">
        <v>154</v>
      </c>
      <c r="C75" s="107" t="s">
        <v>155</v>
      </c>
      <c r="D75" s="108"/>
      <c r="E75" s="103" t="s">
        <v>18</v>
      </c>
      <c r="F75" s="109">
        <v>2455.69</v>
      </c>
      <c r="G75" s="41"/>
      <c r="H75" s="42"/>
    </row>
    <row r="76" spans="1:8" x14ac:dyDescent="0.25">
      <c r="A76" s="88" t="s">
        <v>156</v>
      </c>
      <c r="B76" s="89" t="s">
        <v>156</v>
      </c>
      <c r="C76" s="107" t="s">
        <v>157</v>
      </c>
      <c r="D76" s="108"/>
      <c r="E76" s="103" t="s">
        <v>18</v>
      </c>
      <c r="F76" s="109">
        <v>584.82000000000005</v>
      </c>
      <c r="G76" s="41"/>
      <c r="H76" s="42"/>
    </row>
    <row r="77" spans="1:8" x14ac:dyDescent="0.25">
      <c r="A77" s="88" t="s">
        <v>158</v>
      </c>
      <c r="B77" s="89" t="s">
        <v>158</v>
      </c>
      <c r="C77" s="107" t="s">
        <v>159</v>
      </c>
      <c r="D77" s="108"/>
      <c r="E77" s="103" t="s">
        <v>18</v>
      </c>
      <c r="F77" s="109">
        <v>42.04</v>
      </c>
      <c r="G77" s="41"/>
      <c r="H77" s="42"/>
    </row>
    <row r="78" spans="1:8" x14ac:dyDescent="0.25">
      <c r="A78" s="88" t="s">
        <v>160</v>
      </c>
      <c r="B78" s="89" t="s">
        <v>160</v>
      </c>
      <c r="C78" s="107" t="s">
        <v>161</v>
      </c>
      <c r="D78" s="108"/>
      <c r="E78" s="103" t="s">
        <v>18</v>
      </c>
      <c r="F78" s="109">
        <v>105.6</v>
      </c>
      <c r="G78" s="41"/>
      <c r="H78" s="42"/>
    </row>
    <row r="79" spans="1:8" x14ac:dyDescent="0.25">
      <c r="A79" s="88" t="s">
        <v>162</v>
      </c>
      <c r="B79" s="89" t="s">
        <v>162</v>
      </c>
      <c r="C79" s="107" t="s">
        <v>163</v>
      </c>
      <c r="D79" s="108"/>
      <c r="E79" s="103" t="s">
        <v>86</v>
      </c>
      <c r="F79" s="109">
        <v>5</v>
      </c>
      <c r="G79" s="41"/>
      <c r="H79" s="42"/>
    </row>
    <row r="80" spans="1:8" x14ac:dyDescent="0.25">
      <c r="A80" s="88" t="s">
        <v>164</v>
      </c>
      <c r="B80" s="89" t="s">
        <v>164</v>
      </c>
      <c r="C80" s="107" t="s">
        <v>165</v>
      </c>
      <c r="D80" s="108"/>
      <c r="E80" s="103" t="s">
        <v>86</v>
      </c>
      <c r="F80" s="109">
        <v>1</v>
      </c>
      <c r="G80" s="41"/>
      <c r="H80" s="42"/>
    </row>
    <row r="81" spans="1:8" ht="15.75" x14ac:dyDescent="0.25">
      <c r="A81" s="94">
        <v>7</v>
      </c>
      <c r="B81" s="85">
        <v>7</v>
      </c>
      <c r="C81" s="86" t="s">
        <v>166</v>
      </c>
      <c r="D81" s="87"/>
      <c r="E81" s="85" t="s">
        <v>30</v>
      </c>
      <c r="F81" s="95"/>
      <c r="G81" s="44"/>
      <c r="H81" s="40">
        <f>SUM(H82:H87)</f>
        <v>0</v>
      </c>
    </row>
    <row r="82" spans="1:8" x14ac:dyDescent="0.25">
      <c r="A82" s="111">
        <v>7.1999999999999993</v>
      </c>
      <c r="B82" s="103">
        <v>7.2</v>
      </c>
      <c r="C82" s="90" t="s">
        <v>168</v>
      </c>
      <c r="D82" s="91"/>
      <c r="E82" s="92" t="s">
        <v>86</v>
      </c>
      <c r="F82" s="109">
        <v>2</v>
      </c>
      <c r="G82" s="41"/>
      <c r="H82" s="42"/>
    </row>
    <row r="83" spans="1:8" x14ac:dyDescent="0.25">
      <c r="A83" s="111">
        <v>7.2999999999999989</v>
      </c>
      <c r="B83" s="103">
        <v>7.3</v>
      </c>
      <c r="C83" s="90" t="s">
        <v>169</v>
      </c>
      <c r="D83" s="91"/>
      <c r="E83" s="92" t="s">
        <v>86</v>
      </c>
      <c r="F83" s="109">
        <v>9</v>
      </c>
      <c r="G83" s="41"/>
      <c r="H83" s="42"/>
    </row>
    <row r="84" spans="1:8" x14ac:dyDescent="0.25">
      <c r="A84" s="111">
        <v>7.4</v>
      </c>
      <c r="B84" s="103">
        <v>7.4</v>
      </c>
      <c r="C84" s="90" t="s">
        <v>170</v>
      </c>
      <c r="D84" s="91"/>
      <c r="E84" s="92" t="s">
        <v>86</v>
      </c>
      <c r="F84" s="109">
        <v>8</v>
      </c>
      <c r="G84" s="41"/>
      <c r="H84" s="42"/>
    </row>
    <row r="85" spans="1:8" x14ac:dyDescent="0.25">
      <c r="A85" s="111">
        <v>7.5</v>
      </c>
      <c r="B85" s="103">
        <v>7.5</v>
      </c>
      <c r="C85" s="90" t="s">
        <v>171</v>
      </c>
      <c r="D85" s="91"/>
      <c r="E85" s="92" t="s">
        <v>86</v>
      </c>
      <c r="F85" s="109">
        <v>8</v>
      </c>
      <c r="G85" s="41"/>
      <c r="H85" s="42"/>
    </row>
    <row r="86" spans="1:8" x14ac:dyDescent="0.25">
      <c r="A86" s="88" t="s">
        <v>172</v>
      </c>
      <c r="B86" s="89" t="s">
        <v>172</v>
      </c>
      <c r="C86" s="90" t="s">
        <v>173</v>
      </c>
      <c r="D86" s="91"/>
      <c r="E86" s="92" t="s">
        <v>18</v>
      </c>
      <c r="F86" s="109">
        <v>1342.02</v>
      </c>
      <c r="G86" s="41"/>
      <c r="H86" s="42"/>
    </row>
    <row r="87" spans="1:8" x14ac:dyDescent="0.25">
      <c r="A87" s="88" t="s">
        <v>174</v>
      </c>
      <c r="B87" s="89" t="s">
        <v>174</v>
      </c>
      <c r="C87" s="90" t="s">
        <v>175</v>
      </c>
      <c r="D87" s="91"/>
      <c r="E87" s="92" t="s">
        <v>176</v>
      </c>
      <c r="F87" s="109">
        <v>1</v>
      </c>
      <c r="G87" s="41"/>
      <c r="H87" s="42"/>
    </row>
    <row r="88" spans="1:8" ht="15.75" x14ac:dyDescent="0.25">
      <c r="A88" s="94">
        <v>8</v>
      </c>
      <c r="B88" s="85">
        <v>8</v>
      </c>
      <c r="C88" s="86" t="s">
        <v>177</v>
      </c>
      <c r="D88" s="87"/>
      <c r="E88" s="85"/>
      <c r="F88" s="95"/>
      <c r="G88" s="44"/>
      <c r="H88" s="40">
        <f>SUM(H89:H99)</f>
        <v>0</v>
      </c>
    </row>
    <row r="89" spans="1:8" x14ac:dyDescent="0.25">
      <c r="A89" s="88" t="s">
        <v>178</v>
      </c>
      <c r="B89" s="89" t="s">
        <v>178</v>
      </c>
      <c r="C89" s="90" t="s">
        <v>179</v>
      </c>
      <c r="D89" s="91"/>
      <c r="E89" s="92" t="s">
        <v>86</v>
      </c>
      <c r="F89" s="110">
        <v>1</v>
      </c>
      <c r="G89" s="41"/>
      <c r="H89" s="42"/>
    </row>
    <row r="90" spans="1:8" x14ac:dyDescent="0.25">
      <c r="A90" s="88" t="s">
        <v>180</v>
      </c>
      <c r="B90" s="89" t="s">
        <v>180</v>
      </c>
      <c r="C90" s="90" t="s">
        <v>181</v>
      </c>
      <c r="D90" s="91"/>
      <c r="E90" s="92" t="s">
        <v>86</v>
      </c>
      <c r="F90" s="110">
        <v>11</v>
      </c>
      <c r="G90" s="41"/>
      <c r="H90" s="42"/>
    </row>
    <row r="91" spans="1:8" x14ac:dyDescent="0.25">
      <c r="A91" s="88" t="s">
        <v>182</v>
      </c>
      <c r="B91" s="89" t="s">
        <v>182</v>
      </c>
      <c r="C91" s="90" t="s">
        <v>183</v>
      </c>
      <c r="D91" s="91"/>
      <c r="E91" s="92" t="s">
        <v>86</v>
      </c>
      <c r="F91" s="110">
        <v>11</v>
      </c>
      <c r="G91" s="41"/>
      <c r="H91" s="42"/>
    </row>
    <row r="92" spans="1:8" x14ac:dyDescent="0.25">
      <c r="A92" s="88" t="s">
        <v>184</v>
      </c>
      <c r="B92" s="89" t="s">
        <v>184</v>
      </c>
      <c r="C92" s="90" t="s">
        <v>185</v>
      </c>
      <c r="D92" s="91"/>
      <c r="E92" s="92" t="s">
        <v>86</v>
      </c>
      <c r="F92" s="110">
        <v>5</v>
      </c>
      <c r="G92" s="41"/>
      <c r="H92" s="42"/>
    </row>
    <row r="93" spans="1:8" x14ac:dyDescent="0.25">
      <c r="A93" s="88" t="s">
        <v>186</v>
      </c>
      <c r="B93" s="89" t="s">
        <v>186</v>
      </c>
      <c r="C93" s="90" t="s">
        <v>187</v>
      </c>
      <c r="D93" s="91"/>
      <c r="E93" s="92" t="s">
        <v>86</v>
      </c>
      <c r="F93" s="110">
        <v>4</v>
      </c>
      <c r="G93" s="41"/>
      <c r="H93" s="42"/>
    </row>
    <row r="94" spans="1:8" x14ac:dyDescent="0.25">
      <c r="A94" s="88" t="s">
        <v>188</v>
      </c>
      <c r="B94" s="89" t="s">
        <v>188</v>
      </c>
      <c r="C94" s="90" t="s">
        <v>189</v>
      </c>
      <c r="D94" s="91"/>
      <c r="E94" s="92" t="s">
        <v>86</v>
      </c>
      <c r="F94" s="110">
        <v>1</v>
      </c>
      <c r="G94" s="41"/>
      <c r="H94" s="42"/>
    </row>
    <row r="95" spans="1:8" x14ac:dyDescent="0.25">
      <c r="A95" s="88" t="s">
        <v>190</v>
      </c>
      <c r="B95" s="89" t="s">
        <v>190</v>
      </c>
      <c r="C95" s="90" t="s">
        <v>191</v>
      </c>
      <c r="D95" s="91"/>
      <c r="E95" s="92" t="s">
        <v>86</v>
      </c>
      <c r="F95" s="110">
        <v>4</v>
      </c>
      <c r="G95" s="41"/>
      <c r="H95" s="42"/>
    </row>
    <row r="96" spans="1:8" x14ac:dyDescent="0.25">
      <c r="A96" s="88" t="s">
        <v>192</v>
      </c>
      <c r="B96" s="89" t="s">
        <v>192</v>
      </c>
      <c r="C96" s="90" t="s">
        <v>193</v>
      </c>
      <c r="D96" s="91"/>
      <c r="E96" s="92" t="s">
        <v>86</v>
      </c>
      <c r="F96" s="110">
        <v>6</v>
      </c>
      <c r="G96" s="41"/>
      <c r="H96" s="42"/>
    </row>
    <row r="97" spans="1:8" x14ac:dyDescent="0.25">
      <c r="A97" s="88" t="s">
        <v>194</v>
      </c>
      <c r="B97" s="89" t="s">
        <v>194</v>
      </c>
      <c r="C97" s="90" t="s">
        <v>195</v>
      </c>
      <c r="D97" s="91"/>
      <c r="E97" s="92" t="s">
        <v>86</v>
      </c>
      <c r="F97" s="110">
        <v>5</v>
      </c>
      <c r="G97" s="41"/>
      <c r="H97" s="42"/>
    </row>
    <row r="98" spans="1:8" x14ac:dyDescent="0.25">
      <c r="A98" s="88" t="s">
        <v>196</v>
      </c>
      <c r="B98" s="89" t="s">
        <v>196</v>
      </c>
      <c r="C98" s="90" t="s">
        <v>197</v>
      </c>
      <c r="D98" s="91"/>
      <c r="E98" s="92" t="s">
        <v>86</v>
      </c>
      <c r="F98" s="110">
        <v>5</v>
      </c>
      <c r="G98" s="41"/>
      <c r="H98" s="42"/>
    </row>
    <row r="99" spans="1:8" x14ac:dyDescent="0.25">
      <c r="A99" s="88" t="s">
        <v>198</v>
      </c>
      <c r="B99" s="89" t="s">
        <v>198</v>
      </c>
      <c r="C99" s="90" t="s">
        <v>199</v>
      </c>
      <c r="D99" s="91"/>
      <c r="E99" s="92" t="s">
        <v>86</v>
      </c>
      <c r="F99" s="110">
        <v>6</v>
      </c>
      <c r="G99" s="41"/>
      <c r="H99" s="42"/>
    </row>
    <row r="100" spans="1:8" ht="15.75" x14ac:dyDescent="0.25">
      <c r="A100" s="94">
        <v>9</v>
      </c>
      <c r="B100" s="85">
        <v>9</v>
      </c>
      <c r="C100" s="86" t="s">
        <v>200</v>
      </c>
      <c r="D100" s="87"/>
      <c r="E100" s="85">
        <v>0</v>
      </c>
      <c r="F100" s="95"/>
      <c r="G100" s="44"/>
      <c r="H100" s="40">
        <f>SUM(H101:H127)</f>
        <v>0</v>
      </c>
    </row>
    <row r="101" spans="1:8" x14ac:dyDescent="0.25">
      <c r="A101" s="88" t="s">
        <v>203</v>
      </c>
      <c r="B101" s="89" t="s">
        <v>203</v>
      </c>
      <c r="C101" s="90" t="s">
        <v>204</v>
      </c>
      <c r="D101" s="91"/>
      <c r="E101" s="92" t="s">
        <v>26</v>
      </c>
      <c r="F101" s="109">
        <v>1.65</v>
      </c>
      <c r="G101" s="41"/>
      <c r="H101" s="42"/>
    </row>
    <row r="102" spans="1:8" x14ac:dyDescent="0.25">
      <c r="A102" s="88" t="s">
        <v>205</v>
      </c>
      <c r="B102" s="89" t="s">
        <v>205</v>
      </c>
      <c r="C102" s="90" t="s">
        <v>206</v>
      </c>
      <c r="D102" s="91"/>
      <c r="E102" s="92" t="s">
        <v>26</v>
      </c>
      <c r="F102" s="109">
        <v>5.1480000000000006</v>
      </c>
      <c r="G102" s="41"/>
      <c r="H102" s="42"/>
    </row>
    <row r="103" spans="1:8" x14ac:dyDescent="0.25">
      <c r="A103" s="88" t="s">
        <v>207</v>
      </c>
      <c r="B103" s="89" t="s">
        <v>207</v>
      </c>
      <c r="C103" s="90" t="s">
        <v>208</v>
      </c>
      <c r="D103" s="91"/>
      <c r="E103" s="92" t="s">
        <v>26</v>
      </c>
      <c r="F103" s="109">
        <v>1.65</v>
      </c>
      <c r="G103" s="41"/>
      <c r="H103" s="42"/>
    </row>
    <row r="104" spans="1:8" x14ac:dyDescent="0.25">
      <c r="A104" s="88" t="s">
        <v>209</v>
      </c>
      <c r="B104" s="89" t="s">
        <v>209</v>
      </c>
      <c r="C104" s="90" t="s">
        <v>210</v>
      </c>
      <c r="D104" s="91"/>
      <c r="E104" s="92" t="s">
        <v>26</v>
      </c>
      <c r="F104" s="109">
        <v>1.65</v>
      </c>
      <c r="G104" s="41"/>
      <c r="H104" s="42"/>
    </row>
    <row r="105" spans="1:8" x14ac:dyDescent="0.25">
      <c r="A105" s="88" t="s">
        <v>211</v>
      </c>
      <c r="B105" s="89" t="s">
        <v>211</v>
      </c>
      <c r="C105" s="90" t="s">
        <v>212</v>
      </c>
      <c r="D105" s="91"/>
      <c r="E105" s="92" t="s">
        <v>18</v>
      </c>
      <c r="F105" s="109">
        <v>22</v>
      </c>
      <c r="G105" s="41"/>
      <c r="H105" s="42"/>
    </row>
    <row r="106" spans="1:8" x14ac:dyDescent="0.25">
      <c r="A106" s="88" t="s">
        <v>213</v>
      </c>
      <c r="B106" s="89" t="s">
        <v>213</v>
      </c>
      <c r="C106" s="90" t="s">
        <v>214</v>
      </c>
      <c r="D106" s="91"/>
      <c r="E106" s="92" t="s">
        <v>176</v>
      </c>
      <c r="F106" s="109">
        <v>1</v>
      </c>
      <c r="G106" s="41"/>
      <c r="H106" s="42"/>
    </row>
    <row r="107" spans="1:8" x14ac:dyDescent="0.25">
      <c r="A107" s="88" t="s">
        <v>215</v>
      </c>
      <c r="B107" s="89" t="s">
        <v>215</v>
      </c>
      <c r="C107" s="90" t="s">
        <v>216</v>
      </c>
      <c r="D107" s="91"/>
      <c r="E107" s="92" t="s">
        <v>176</v>
      </c>
      <c r="F107" s="109">
        <v>1</v>
      </c>
      <c r="G107" s="41"/>
      <c r="H107" s="42"/>
    </row>
    <row r="108" spans="1:8" x14ac:dyDescent="0.25">
      <c r="A108" s="88" t="s">
        <v>217</v>
      </c>
      <c r="B108" s="89" t="s">
        <v>217</v>
      </c>
      <c r="C108" s="90" t="s">
        <v>218</v>
      </c>
      <c r="D108" s="91"/>
      <c r="E108" s="92" t="s">
        <v>176</v>
      </c>
      <c r="F108" s="109">
        <v>1</v>
      </c>
      <c r="G108" s="41"/>
      <c r="H108" s="42"/>
    </row>
    <row r="109" spans="1:8" x14ac:dyDescent="0.25">
      <c r="A109" s="88" t="s">
        <v>219</v>
      </c>
      <c r="B109" s="89" t="s">
        <v>219</v>
      </c>
      <c r="C109" s="90" t="s">
        <v>220</v>
      </c>
      <c r="D109" s="91"/>
      <c r="E109" s="92" t="s">
        <v>23</v>
      </c>
      <c r="F109" s="109">
        <v>14.8</v>
      </c>
      <c r="G109" s="41"/>
      <c r="H109" s="42"/>
    </row>
    <row r="110" spans="1:8" x14ac:dyDescent="0.25">
      <c r="A110" s="88" t="s">
        <v>221</v>
      </c>
      <c r="B110" s="89" t="s">
        <v>221</v>
      </c>
      <c r="C110" s="90" t="s">
        <v>222</v>
      </c>
      <c r="D110" s="91"/>
      <c r="E110" s="92" t="s">
        <v>26</v>
      </c>
      <c r="F110" s="109">
        <v>0.44400000000000001</v>
      </c>
      <c r="G110" s="41"/>
      <c r="H110" s="42"/>
    </row>
    <row r="111" spans="1:8" x14ac:dyDescent="0.25">
      <c r="A111" s="88" t="s">
        <v>223</v>
      </c>
      <c r="B111" s="89" t="s">
        <v>223</v>
      </c>
      <c r="C111" s="90" t="s">
        <v>224</v>
      </c>
      <c r="D111" s="91"/>
      <c r="E111" s="92" t="s">
        <v>176</v>
      </c>
      <c r="F111" s="109">
        <v>1</v>
      </c>
      <c r="G111" s="41"/>
      <c r="H111" s="42"/>
    </row>
    <row r="112" spans="1:8" x14ac:dyDescent="0.25">
      <c r="A112" s="88" t="s">
        <v>225</v>
      </c>
      <c r="B112" s="89" t="s">
        <v>225</v>
      </c>
      <c r="C112" s="90" t="s">
        <v>226</v>
      </c>
      <c r="D112" s="91"/>
      <c r="E112" s="92" t="s">
        <v>26</v>
      </c>
      <c r="F112" s="109">
        <v>1.6</v>
      </c>
      <c r="G112" s="41"/>
      <c r="H112" s="42"/>
    </row>
    <row r="113" spans="1:8" x14ac:dyDescent="0.25">
      <c r="A113" s="88" t="s">
        <v>227</v>
      </c>
      <c r="B113" s="89" t="s">
        <v>227</v>
      </c>
      <c r="C113" s="90" t="s">
        <v>228</v>
      </c>
      <c r="D113" s="91"/>
      <c r="E113" s="92" t="s">
        <v>23</v>
      </c>
      <c r="F113" s="109">
        <v>12.239999999999998</v>
      </c>
      <c r="G113" s="41"/>
      <c r="H113" s="42"/>
    </row>
    <row r="114" spans="1:8" x14ac:dyDescent="0.25">
      <c r="A114" s="88" t="s">
        <v>229</v>
      </c>
      <c r="B114" s="89" t="s">
        <v>229</v>
      </c>
      <c r="C114" s="90" t="s">
        <v>230</v>
      </c>
      <c r="D114" s="91"/>
      <c r="E114" s="92" t="s">
        <v>23</v>
      </c>
      <c r="F114" s="109">
        <v>20.5</v>
      </c>
      <c r="G114" s="41"/>
      <c r="H114" s="42"/>
    </row>
    <row r="115" spans="1:8" x14ac:dyDescent="0.25">
      <c r="A115" s="88" t="s">
        <v>231</v>
      </c>
      <c r="B115" s="89" t="s">
        <v>231</v>
      </c>
      <c r="C115" s="90" t="s">
        <v>222</v>
      </c>
      <c r="D115" s="91"/>
      <c r="E115" s="92" t="s">
        <v>26</v>
      </c>
      <c r="F115" s="109">
        <v>0.61499999999999999</v>
      </c>
      <c r="G115" s="41"/>
      <c r="H115" s="42"/>
    </row>
    <row r="116" spans="1:8" x14ac:dyDescent="0.25">
      <c r="A116" s="88" t="s">
        <v>232</v>
      </c>
      <c r="B116" s="89" t="s">
        <v>232</v>
      </c>
      <c r="C116" s="90" t="s">
        <v>233</v>
      </c>
      <c r="D116" s="91"/>
      <c r="E116" s="92" t="s">
        <v>18</v>
      </c>
      <c r="F116" s="109">
        <v>10.199999999999999</v>
      </c>
      <c r="G116" s="41"/>
      <c r="H116" s="42"/>
    </row>
    <row r="117" spans="1:8" x14ac:dyDescent="0.25">
      <c r="A117" s="88" t="s">
        <v>234</v>
      </c>
      <c r="B117" s="89" t="s">
        <v>234</v>
      </c>
      <c r="C117" s="90" t="s">
        <v>235</v>
      </c>
      <c r="D117" s="91"/>
      <c r="E117" s="92" t="s">
        <v>236</v>
      </c>
      <c r="F117" s="109">
        <v>3541</v>
      </c>
      <c r="G117" s="41"/>
      <c r="H117" s="42"/>
    </row>
    <row r="118" spans="1:8" x14ac:dyDescent="0.25">
      <c r="A118" s="88" t="s">
        <v>237</v>
      </c>
      <c r="B118" s="89" t="s">
        <v>237</v>
      </c>
      <c r="C118" s="90" t="s">
        <v>238</v>
      </c>
      <c r="D118" s="91"/>
      <c r="E118" s="92" t="s">
        <v>26</v>
      </c>
      <c r="F118" s="109">
        <v>225.69</v>
      </c>
      <c r="G118" s="41"/>
      <c r="H118" s="42"/>
    </row>
    <row r="119" spans="1:8" x14ac:dyDescent="0.25">
      <c r="A119" s="88" t="s">
        <v>239</v>
      </c>
      <c r="B119" s="89" t="s">
        <v>239</v>
      </c>
      <c r="C119" s="90" t="s">
        <v>240</v>
      </c>
      <c r="D119" s="91"/>
      <c r="E119" s="92" t="s">
        <v>86</v>
      </c>
      <c r="F119" s="109">
        <v>56</v>
      </c>
      <c r="G119" s="41"/>
      <c r="H119" s="42"/>
    </row>
    <row r="120" spans="1:8" x14ac:dyDescent="0.25">
      <c r="A120" s="88" t="s">
        <v>241</v>
      </c>
      <c r="B120" s="89" t="s">
        <v>241</v>
      </c>
      <c r="C120" s="90" t="s">
        <v>242</v>
      </c>
      <c r="D120" s="91"/>
      <c r="E120" s="92" t="s">
        <v>86</v>
      </c>
      <c r="F120" s="109">
        <v>5</v>
      </c>
      <c r="G120" s="41"/>
      <c r="H120" s="42"/>
    </row>
    <row r="121" spans="1:8" x14ac:dyDescent="0.25">
      <c r="A121" s="88" t="s">
        <v>243</v>
      </c>
      <c r="B121" s="89" t="s">
        <v>243</v>
      </c>
      <c r="C121" s="90" t="s">
        <v>244</v>
      </c>
      <c r="D121" s="91"/>
      <c r="E121" s="92" t="s">
        <v>23</v>
      </c>
      <c r="F121" s="109">
        <v>45</v>
      </c>
      <c r="G121" s="41"/>
      <c r="H121" s="42"/>
    </row>
    <row r="122" spans="1:8" x14ac:dyDescent="0.25">
      <c r="A122" s="88" t="s">
        <v>245</v>
      </c>
      <c r="B122" s="89" t="s">
        <v>245</v>
      </c>
      <c r="C122" s="90" t="s">
        <v>246</v>
      </c>
      <c r="D122" s="91"/>
      <c r="E122" s="92" t="s">
        <v>23</v>
      </c>
      <c r="F122" s="109">
        <v>13</v>
      </c>
      <c r="G122" s="41"/>
      <c r="H122" s="42"/>
    </row>
    <row r="123" spans="1:8" x14ac:dyDescent="0.25">
      <c r="A123" s="88" t="s">
        <v>247</v>
      </c>
      <c r="B123" s="89" t="s">
        <v>247</v>
      </c>
      <c r="C123" s="90" t="s">
        <v>248</v>
      </c>
      <c r="D123" s="91"/>
      <c r="E123" s="92" t="s">
        <v>26</v>
      </c>
      <c r="F123" s="109">
        <v>117.6</v>
      </c>
      <c r="G123" s="41"/>
      <c r="H123" s="42"/>
    </row>
    <row r="124" spans="1:8" x14ac:dyDescent="0.25">
      <c r="A124" s="88" t="s">
        <v>249</v>
      </c>
      <c r="B124" s="89" t="s">
        <v>249</v>
      </c>
      <c r="C124" s="90" t="s">
        <v>250</v>
      </c>
      <c r="D124" s="91"/>
      <c r="E124" s="92" t="s">
        <v>26</v>
      </c>
      <c r="F124" s="112">
        <v>4</v>
      </c>
      <c r="G124" s="41"/>
      <c r="H124" s="42"/>
    </row>
    <row r="125" spans="1:8" x14ac:dyDescent="0.25">
      <c r="A125" s="88" t="s">
        <v>251</v>
      </c>
      <c r="B125" s="89" t="s">
        <v>251</v>
      </c>
      <c r="C125" s="90" t="s">
        <v>252</v>
      </c>
      <c r="D125" s="91"/>
      <c r="E125" s="92" t="s">
        <v>26</v>
      </c>
      <c r="F125" s="109">
        <v>9.5</v>
      </c>
      <c r="G125" s="41"/>
      <c r="H125" s="42"/>
    </row>
    <row r="126" spans="1:8" x14ac:dyDescent="0.25">
      <c r="A126" s="88" t="s">
        <v>253</v>
      </c>
      <c r="B126" s="89" t="s">
        <v>253</v>
      </c>
      <c r="C126" s="90" t="s">
        <v>254</v>
      </c>
      <c r="D126" s="91"/>
      <c r="E126" s="92" t="s">
        <v>26</v>
      </c>
      <c r="F126" s="109">
        <v>2.1</v>
      </c>
      <c r="G126" s="41"/>
      <c r="H126" s="42"/>
    </row>
    <row r="127" spans="1:8" x14ac:dyDescent="0.25">
      <c r="A127" s="88" t="s">
        <v>255</v>
      </c>
      <c r="B127" s="89" t="s">
        <v>255</v>
      </c>
      <c r="C127" s="90" t="s">
        <v>256</v>
      </c>
      <c r="D127" s="91"/>
      <c r="E127" s="92" t="s">
        <v>26</v>
      </c>
      <c r="F127" s="109">
        <v>133.19999999999999</v>
      </c>
      <c r="G127" s="41"/>
      <c r="H127" s="42"/>
    </row>
    <row r="128" spans="1:8" ht="15.75" x14ac:dyDescent="0.25">
      <c r="A128" s="94">
        <v>10</v>
      </c>
      <c r="B128" s="85">
        <v>10</v>
      </c>
      <c r="C128" s="86" t="s">
        <v>257</v>
      </c>
      <c r="D128" s="87"/>
      <c r="E128" s="85" t="s">
        <v>30</v>
      </c>
      <c r="F128" s="113"/>
      <c r="G128" s="44"/>
      <c r="H128" s="40">
        <f>SUM(H129:H160)</f>
        <v>0</v>
      </c>
    </row>
    <row r="129" spans="1:8" x14ac:dyDescent="0.25">
      <c r="A129" s="88">
        <v>10.1</v>
      </c>
      <c r="B129" s="89" t="s">
        <v>258</v>
      </c>
      <c r="C129" s="90" t="s">
        <v>259</v>
      </c>
      <c r="D129" s="91"/>
      <c r="E129" s="92" t="s">
        <v>86</v>
      </c>
      <c r="F129" s="114">
        <v>4</v>
      </c>
      <c r="G129" s="41"/>
      <c r="H129" s="42"/>
    </row>
    <row r="130" spans="1:8" x14ac:dyDescent="0.25">
      <c r="A130" s="88">
        <v>10.199999999999999</v>
      </c>
      <c r="B130" s="89" t="s">
        <v>260</v>
      </c>
      <c r="C130" s="90" t="s">
        <v>261</v>
      </c>
      <c r="D130" s="91"/>
      <c r="E130" s="92" t="s">
        <v>86</v>
      </c>
      <c r="F130" s="114">
        <v>11</v>
      </c>
      <c r="G130" s="41"/>
      <c r="H130" s="42"/>
    </row>
    <row r="131" spans="1:8" x14ac:dyDescent="0.25">
      <c r="A131" s="88">
        <v>10.299999999999999</v>
      </c>
      <c r="B131" s="89" t="s">
        <v>262</v>
      </c>
      <c r="C131" s="90" t="s">
        <v>263</v>
      </c>
      <c r="D131" s="91"/>
      <c r="E131" s="92" t="s">
        <v>86</v>
      </c>
      <c r="F131" s="114">
        <v>11</v>
      </c>
      <c r="G131" s="41"/>
      <c r="H131" s="42"/>
    </row>
    <row r="132" spans="1:8" x14ac:dyDescent="0.25">
      <c r="A132" s="88">
        <v>10.399999999999999</v>
      </c>
      <c r="B132" s="89" t="s">
        <v>264</v>
      </c>
      <c r="C132" s="90" t="s">
        <v>265</v>
      </c>
      <c r="D132" s="91"/>
      <c r="E132" s="92" t="s">
        <v>86</v>
      </c>
      <c r="F132" s="114">
        <v>5</v>
      </c>
      <c r="G132" s="41"/>
      <c r="H132" s="42"/>
    </row>
    <row r="133" spans="1:8" x14ac:dyDescent="0.25">
      <c r="A133" s="88">
        <v>10.499999999999998</v>
      </c>
      <c r="B133" s="89" t="s">
        <v>266</v>
      </c>
      <c r="C133" s="90" t="s">
        <v>267</v>
      </c>
      <c r="D133" s="91"/>
      <c r="E133" s="92" t="s">
        <v>86</v>
      </c>
      <c r="F133" s="114">
        <v>4</v>
      </c>
      <c r="G133" s="41"/>
      <c r="H133" s="42"/>
    </row>
    <row r="134" spans="1:8" x14ac:dyDescent="0.25">
      <c r="A134" s="96">
        <v>10.599999999999998</v>
      </c>
      <c r="B134" s="97" t="s">
        <v>268</v>
      </c>
      <c r="C134" s="90" t="s">
        <v>269</v>
      </c>
      <c r="D134" s="91"/>
      <c r="E134" s="92" t="s">
        <v>86</v>
      </c>
      <c r="F134" s="114">
        <v>1</v>
      </c>
      <c r="G134" s="41"/>
      <c r="H134" s="42"/>
    </row>
    <row r="135" spans="1:8" x14ac:dyDescent="0.25">
      <c r="A135" s="96">
        <v>10.699999999999998</v>
      </c>
      <c r="B135" s="97" t="s">
        <v>270</v>
      </c>
      <c r="C135" s="90" t="s">
        <v>271</v>
      </c>
      <c r="D135" s="91"/>
      <c r="E135" s="92" t="s">
        <v>86</v>
      </c>
      <c r="F135" s="114">
        <v>4</v>
      </c>
      <c r="G135" s="41"/>
      <c r="H135" s="42"/>
    </row>
    <row r="136" spans="1:8" x14ac:dyDescent="0.25">
      <c r="A136" s="96">
        <v>10.799999999999997</v>
      </c>
      <c r="B136" s="97" t="s">
        <v>272</v>
      </c>
      <c r="C136" s="90" t="s">
        <v>273</v>
      </c>
      <c r="D136" s="91"/>
      <c r="E136" s="92" t="s">
        <v>86</v>
      </c>
      <c r="F136" s="114">
        <v>6</v>
      </c>
      <c r="G136" s="41"/>
      <c r="H136" s="42"/>
    </row>
    <row r="137" spans="1:8" x14ac:dyDescent="0.25">
      <c r="A137" s="96">
        <v>10.899999999999997</v>
      </c>
      <c r="B137" s="97" t="s">
        <v>274</v>
      </c>
      <c r="C137" s="90" t="s">
        <v>275</v>
      </c>
      <c r="D137" s="91"/>
      <c r="E137" s="92" t="s">
        <v>86</v>
      </c>
      <c r="F137" s="114">
        <v>5</v>
      </c>
      <c r="G137" s="41"/>
      <c r="H137" s="42"/>
    </row>
    <row r="138" spans="1:8" x14ac:dyDescent="0.25">
      <c r="A138" s="96" t="s">
        <v>276</v>
      </c>
      <c r="B138" s="97" t="s">
        <v>276</v>
      </c>
      <c r="C138" s="90" t="s">
        <v>197</v>
      </c>
      <c r="D138" s="91"/>
      <c r="E138" s="92" t="s">
        <v>86</v>
      </c>
      <c r="F138" s="114">
        <v>5</v>
      </c>
      <c r="G138" s="41"/>
      <c r="H138" s="42"/>
    </row>
    <row r="139" spans="1:8" x14ac:dyDescent="0.25">
      <c r="A139" s="96" t="s">
        <v>277</v>
      </c>
      <c r="B139" s="97" t="s">
        <v>277</v>
      </c>
      <c r="C139" s="90" t="s">
        <v>278</v>
      </c>
      <c r="D139" s="91"/>
      <c r="E139" s="92" t="s">
        <v>86</v>
      </c>
      <c r="F139" s="114">
        <v>6</v>
      </c>
      <c r="G139" s="41"/>
      <c r="H139" s="42"/>
    </row>
    <row r="140" spans="1:8" x14ac:dyDescent="0.25">
      <c r="A140" s="96" t="s">
        <v>279</v>
      </c>
      <c r="B140" s="97" t="s">
        <v>279</v>
      </c>
      <c r="C140" s="90" t="s">
        <v>280</v>
      </c>
      <c r="D140" s="91"/>
      <c r="E140" s="92" t="s">
        <v>86</v>
      </c>
      <c r="F140" s="114">
        <v>6</v>
      </c>
      <c r="G140" s="41"/>
      <c r="H140" s="42"/>
    </row>
    <row r="141" spans="1:8" x14ac:dyDescent="0.25">
      <c r="A141" s="96" t="s">
        <v>281</v>
      </c>
      <c r="B141" s="97" t="s">
        <v>281</v>
      </c>
      <c r="C141" s="90" t="s">
        <v>282</v>
      </c>
      <c r="D141" s="91"/>
      <c r="E141" s="92" t="s">
        <v>86</v>
      </c>
      <c r="F141" s="114">
        <v>1</v>
      </c>
      <c r="G141" s="41"/>
      <c r="H141" s="42"/>
    </row>
    <row r="142" spans="1:8" x14ac:dyDescent="0.25">
      <c r="A142" s="96" t="s">
        <v>283</v>
      </c>
      <c r="B142" s="97" t="s">
        <v>283</v>
      </c>
      <c r="C142" s="90" t="s">
        <v>284</v>
      </c>
      <c r="D142" s="91"/>
      <c r="E142" s="92" t="s">
        <v>86</v>
      </c>
      <c r="F142" s="114">
        <v>5</v>
      </c>
      <c r="G142" s="41"/>
      <c r="H142" s="42"/>
    </row>
    <row r="143" spans="1:8" x14ac:dyDescent="0.25">
      <c r="A143" s="96" t="s">
        <v>285</v>
      </c>
      <c r="B143" s="97" t="s">
        <v>285</v>
      </c>
      <c r="C143" s="90" t="s">
        <v>286</v>
      </c>
      <c r="D143" s="91"/>
      <c r="E143" s="92" t="s">
        <v>86</v>
      </c>
      <c r="F143" s="114">
        <v>1</v>
      </c>
      <c r="G143" s="41"/>
      <c r="H143" s="42"/>
    </row>
    <row r="144" spans="1:8" x14ac:dyDescent="0.25">
      <c r="A144" s="96" t="s">
        <v>287</v>
      </c>
      <c r="B144" s="97" t="s">
        <v>287</v>
      </c>
      <c r="C144" s="90" t="s">
        <v>288</v>
      </c>
      <c r="D144" s="91"/>
      <c r="E144" s="92" t="s">
        <v>86</v>
      </c>
      <c r="F144" s="114">
        <v>5</v>
      </c>
      <c r="G144" s="41"/>
      <c r="H144" s="42"/>
    </row>
    <row r="145" spans="1:8" x14ac:dyDescent="0.25">
      <c r="A145" s="96" t="s">
        <v>289</v>
      </c>
      <c r="B145" s="97" t="s">
        <v>289</v>
      </c>
      <c r="C145" s="90" t="s">
        <v>290</v>
      </c>
      <c r="D145" s="91"/>
      <c r="E145" s="92" t="s">
        <v>86</v>
      </c>
      <c r="F145" s="114">
        <v>1</v>
      </c>
      <c r="G145" s="41"/>
      <c r="H145" s="42"/>
    </row>
    <row r="146" spans="1:8" x14ac:dyDescent="0.25">
      <c r="A146" s="96" t="s">
        <v>291</v>
      </c>
      <c r="B146" s="97" t="s">
        <v>291</v>
      </c>
      <c r="C146" s="90" t="s">
        <v>292</v>
      </c>
      <c r="D146" s="91"/>
      <c r="E146" s="92" t="s">
        <v>86</v>
      </c>
      <c r="F146" s="114">
        <v>2</v>
      </c>
      <c r="G146" s="41"/>
      <c r="H146" s="42"/>
    </row>
    <row r="147" spans="1:8" x14ac:dyDescent="0.25">
      <c r="A147" s="96" t="s">
        <v>293</v>
      </c>
      <c r="B147" s="97" t="s">
        <v>293</v>
      </c>
      <c r="C147" s="90" t="s">
        <v>294</v>
      </c>
      <c r="D147" s="91"/>
      <c r="E147" s="92" t="s">
        <v>86</v>
      </c>
      <c r="F147" s="114">
        <v>2</v>
      </c>
      <c r="G147" s="41"/>
      <c r="H147" s="42"/>
    </row>
    <row r="148" spans="1:8" x14ac:dyDescent="0.25">
      <c r="A148" s="96" t="s">
        <v>295</v>
      </c>
      <c r="B148" s="97" t="s">
        <v>295</v>
      </c>
      <c r="C148" s="90" t="s">
        <v>296</v>
      </c>
      <c r="D148" s="91"/>
      <c r="E148" s="92" t="s">
        <v>86</v>
      </c>
      <c r="F148" s="114">
        <v>3</v>
      </c>
      <c r="G148" s="41"/>
      <c r="H148" s="42"/>
    </row>
    <row r="149" spans="1:8" x14ac:dyDescent="0.25">
      <c r="A149" s="96" t="s">
        <v>297</v>
      </c>
      <c r="B149" s="97" t="s">
        <v>297</v>
      </c>
      <c r="C149" s="90" t="s">
        <v>298</v>
      </c>
      <c r="D149" s="91"/>
      <c r="E149" s="92" t="s">
        <v>86</v>
      </c>
      <c r="F149" s="114">
        <v>1</v>
      </c>
      <c r="G149" s="41"/>
      <c r="H149" s="42"/>
    </row>
    <row r="150" spans="1:8" x14ac:dyDescent="0.25">
      <c r="A150" s="96" t="s">
        <v>299</v>
      </c>
      <c r="B150" s="97" t="s">
        <v>299</v>
      </c>
      <c r="C150" s="90" t="s">
        <v>300</v>
      </c>
      <c r="D150" s="91"/>
      <c r="E150" s="92" t="s">
        <v>86</v>
      </c>
      <c r="F150" s="114">
        <v>4</v>
      </c>
      <c r="G150" s="41"/>
      <c r="H150" s="42"/>
    </row>
    <row r="151" spans="1:8" x14ac:dyDescent="0.25">
      <c r="A151" s="96" t="s">
        <v>301</v>
      </c>
      <c r="B151" s="97" t="s">
        <v>301</v>
      </c>
      <c r="C151" s="90" t="s">
        <v>302</v>
      </c>
      <c r="D151" s="91"/>
      <c r="E151" s="92" t="s">
        <v>86</v>
      </c>
      <c r="F151" s="114">
        <v>1</v>
      </c>
      <c r="G151" s="41"/>
      <c r="H151" s="42"/>
    </row>
    <row r="152" spans="1:8" x14ac:dyDescent="0.25">
      <c r="A152" s="96" t="s">
        <v>303</v>
      </c>
      <c r="B152" s="97" t="s">
        <v>303</v>
      </c>
      <c r="C152" s="90" t="s">
        <v>304</v>
      </c>
      <c r="D152" s="91"/>
      <c r="E152" s="92" t="s">
        <v>86</v>
      </c>
      <c r="F152" s="114">
        <v>1</v>
      </c>
      <c r="G152" s="41"/>
      <c r="H152" s="42"/>
    </row>
    <row r="153" spans="1:8" x14ac:dyDescent="0.25">
      <c r="A153" s="96" t="s">
        <v>305</v>
      </c>
      <c r="B153" s="97" t="s">
        <v>305</v>
      </c>
      <c r="C153" s="90" t="s">
        <v>306</v>
      </c>
      <c r="D153" s="91"/>
      <c r="E153" s="92" t="s">
        <v>86</v>
      </c>
      <c r="F153" s="114">
        <v>1</v>
      </c>
      <c r="G153" s="41"/>
      <c r="H153" s="42"/>
    </row>
    <row r="154" spans="1:8" x14ac:dyDescent="0.25">
      <c r="A154" s="96" t="s">
        <v>307</v>
      </c>
      <c r="B154" s="97" t="s">
        <v>307</v>
      </c>
      <c r="C154" s="90" t="s">
        <v>308</v>
      </c>
      <c r="D154" s="91"/>
      <c r="E154" s="92" t="s">
        <v>86</v>
      </c>
      <c r="F154" s="114">
        <v>1</v>
      </c>
      <c r="G154" s="41"/>
      <c r="H154" s="42"/>
    </row>
    <row r="155" spans="1:8" x14ac:dyDescent="0.25">
      <c r="A155" s="96" t="s">
        <v>309</v>
      </c>
      <c r="B155" s="97" t="s">
        <v>309</v>
      </c>
      <c r="C155" s="90" t="s">
        <v>310</v>
      </c>
      <c r="D155" s="91"/>
      <c r="E155" s="92" t="s">
        <v>86</v>
      </c>
      <c r="F155" s="114">
        <v>1</v>
      </c>
      <c r="G155" s="41"/>
      <c r="H155" s="42"/>
    </row>
    <row r="156" spans="1:8" x14ac:dyDescent="0.25">
      <c r="A156" s="96" t="s">
        <v>311</v>
      </c>
      <c r="B156" s="97" t="s">
        <v>311</v>
      </c>
      <c r="C156" s="90" t="s">
        <v>306</v>
      </c>
      <c r="D156" s="91"/>
      <c r="E156" s="92" t="s">
        <v>86</v>
      </c>
      <c r="F156" s="114">
        <v>1</v>
      </c>
      <c r="G156" s="41"/>
      <c r="H156" s="42"/>
    </row>
    <row r="157" spans="1:8" x14ac:dyDescent="0.25">
      <c r="A157" s="96" t="s">
        <v>312</v>
      </c>
      <c r="B157" s="97" t="s">
        <v>312</v>
      </c>
      <c r="C157" s="90" t="s">
        <v>313</v>
      </c>
      <c r="D157" s="91"/>
      <c r="E157" s="92" t="s">
        <v>86</v>
      </c>
      <c r="F157" s="114">
        <v>1</v>
      </c>
      <c r="G157" s="41"/>
      <c r="H157" s="42"/>
    </row>
    <row r="158" spans="1:8" x14ac:dyDescent="0.25">
      <c r="A158" s="96" t="s">
        <v>314</v>
      </c>
      <c r="B158" s="97" t="s">
        <v>314</v>
      </c>
      <c r="C158" s="90" t="s">
        <v>315</v>
      </c>
      <c r="D158" s="91"/>
      <c r="E158" s="92" t="s">
        <v>86</v>
      </c>
      <c r="F158" s="114">
        <v>2</v>
      </c>
      <c r="G158" s="41"/>
      <c r="H158" s="42"/>
    </row>
    <row r="159" spans="1:8" x14ac:dyDescent="0.25">
      <c r="A159" s="96" t="s">
        <v>316</v>
      </c>
      <c r="B159" s="97" t="s">
        <v>316</v>
      </c>
      <c r="C159" s="90" t="s">
        <v>317</v>
      </c>
      <c r="D159" s="91"/>
      <c r="E159" s="92" t="s">
        <v>86</v>
      </c>
      <c r="F159" s="114">
        <v>2</v>
      </c>
      <c r="G159" s="41"/>
      <c r="H159" s="42"/>
    </row>
    <row r="160" spans="1:8" x14ac:dyDescent="0.25">
      <c r="A160" s="96" t="s">
        <v>318</v>
      </c>
      <c r="B160" s="97" t="s">
        <v>318</v>
      </c>
      <c r="C160" s="90" t="s">
        <v>319</v>
      </c>
      <c r="D160" s="91"/>
      <c r="E160" s="92" t="s">
        <v>86</v>
      </c>
      <c r="F160" s="115">
        <v>1</v>
      </c>
      <c r="G160" s="41"/>
      <c r="H160" s="42"/>
    </row>
    <row r="161" spans="1:8" ht="15.75" x14ac:dyDescent="0.25">
      <c r="A161" s="84">
        <v>11</v>
      </c>
      <c r="B161" s="116">
        <v>11</v>
      </c>
      <c r="C161" s="86" t="s">
        <v>320</v>
      </c>
      <c r="D161" s="87"/>
      <c r="E161" s="85" t="s">
        <v>30</v>
      </c>
      <c r="F161" s="95"/>
      <c r="G161" s="46"/>
      <c r="H161" s="40">
        <f>SUM(H162:H193)</f>
        <v>0</v>
      </c>
    </row>
    <row r="162" spans="1:8" x14ac:dyDescent="0.25">
      <c r="A162" s="96" t="s">
        <v>321</v>
      </c>
      <c r="B162" s="97" t="s">
        <v>321</v>
      </c>
      <c r="C162" s="90" t="s">
        <v>322</v>
      </c>
      <c r="D162" s="91"/>
      <c r="E162" s="92" t="s">
        <v>86</v>
      </c>
      <c r="F162" s="110">
        <v>1</v>
      </c>
      <c r="G162" s="41"/>
      <c r="H162" s="42"/>
    </row>
    <row r="163" spans="1:8" x14ac:dyDescent="0.25">
      <c r="A163" s="96" t="s">
        <v>323</v>
      </c>
      <c r="B163" s="97" t="s">
        <v>323</v>
      </c>
      <c r="C163" s="90" t="s">
        <v>324</v>
      </c>
      <c r="D163" s="91"/>
      <c r="E163" s="92" t="s">
        <v>86</v>
      </c>
      <c r="F163" s="110">
        <v>18</v>
      </c>
      <c r="G163" s="41"/>
      <c r="H163" s="42"/>
    </row>
    <row r="164" spans="1:8" x14ac:dyDescent="0.25">
      <c r="A164" s="96" t="s">
        <v>325</v>
      </c>
      <c r="B164" s="97" t="s">
        <v>325</v>
      </c>
      <c r="C164" s="90" t="s">
        <v>326</v>
      </c>
      <c r="D164" s="91"/>
      <c r="E164" s="92" t="s">
        <v>86</v>
      </c>
      <c r="F164" s="110">
        <v>1</v>
      </c>
      <c r="G164" s="41"/>
      <c r="H164" s="42"/>
    </row>
    <row r="165" spans="1:8" x14ac:dyDescent="0.25">
      <c r="A165" s="96" t="s">
        <v>327</v>
      </c>
      <c r="B165" s="97" t="s">
        <v>327</v>
      </c>
      <c r="C165" s="90" t="s">
        <v>328</v>
      </c>
      <c r="D165" s="91"/>
      <c r="E165" s="92" t="s">
        <v>86</v>
      </c>
      <c r="F165" s="110">
        <v>1</v>
      </c>
      <c r="G165" s="41"/>
      <c r="H165" s="42"/>
    </row>
    <row r="166" spans="1:8" x14ac:dyDescent="0.25">
      <c r="A166" s="96" t="s">
        <v>329</v>
      </c>
      <c r="B166" s="97" t="s">
        <v>329</v>
      </c>
      <c r="C166" s="90" t="s">
        <v>330</v>
      </c>
      <c r="D166" s="91"/>
      <c r="E166" s="92" t="s">
        <v>86</v>
      </c>
      <c r="F166" s="110">
        <v>8</v>
      </c>
      <c r="G166" s="41"/>
      <c r="H166" s="42"/>
    </row>
    <row r="167" spans="1:8" x14ac:dyDescent="0.25">
      <c r="A167" s="96" t="s">
        <v>331</v>
      </c>
      <c r="B167" s="97" t="s">
        <v>331</v>
      </c>
      <c r="C167" s="90" t="s">
        <v>332</v>
      </c>
      <c r="D167" s="91"/>
      <c r="E167" s="92" t="s">
        <v>86</v>
      </c>
      <c r="F167" s="110">
        <v>2</v>
      </c>
      <c r="G167" s="41"/>
      <c r="H167" s="42"/>
    </row>
    <row r="168" spans="1:8" x14ac:dyDescent="0.25">
      <c r="A168" s="96" t="s">
        <v>333</v>
      </c>
      <c r="B168" s="97" t="s">
        <v>333</v>
      </c>
      <c r="C168" s="90" t="s">
        <v>334</v>
      </c>
      <c r="D168" s="91"/>
      <c r="E168" s="92" t="s">
        <v>86</v>
      </c>
      <c r="F168" s="110">
        <v>5</v>
      </c>
      <c r="G168" s="41"/>
      <c r="H168" s="42"/>
    </row>
    <row r="169" spans="1:8" x14ac:dyDescent="0.25">
      <c r="A169" s="96" t="s">
        <v>335</v>
      </c>
      <c r="B169" s="97" t="s">
        <v>335</v>
      </c>
      <c r="C169" s="90" t="s">
        <v>336</v>
      </c>
      <c r="D169" s="91"/>
      <c r="E169" s="92" t="s">
        <v>86</v>
      </c>
      <c r="F169" s="110">
        <v>1</v>
      </c>
      <c r="G169" s="41"/>
      <c r="H169" s="42"/>
    </row>
    <row r="170" spans="1:8" x14ac:dyDescent="0.25">
      <c r="A170" s="96" t="s">
        <v>337</v>
      </c>
      <c r="B170" s="97" t="s">
        <v>337</v>
      </c>
      <c r="C170" s="90" t="s">
        <v>338</v>
      </c>
      <c r="D170" s="91"/>
      <c r="E170" s="92" t="s">
        <v>86</v>
      </c>
      <c r="F170" s="110">
        <v>3</v>
      </c>
      <c r="G170" s="41"/>
      <c r="H170" s="42"/>
    </row>
    <row r="171" spans="1:8" x14ac:dyDescent="0.25">
      <c r="A171" s="96" t="s">
        <v>339</v>
      </c>
      <c r="B171" s="97" t="s">
        <v>339</v>
      </c>
      <c r="C171" s="90" t="s">
        <v>340</v>
      </c>
      <c r="D171" s="91"/>
      <c r="E171" s="92" t="s">
        <v>86</v>
      </c>
      <c r="F171" s="110">
        <v>4</v>
      </c>
      <c r="G171" s="41"/>
      <c r="H171" s="42"/>
    </row>
    <row r="172" spans="1:8" x14ac:dyDescent="0.25">
      <c r="A172" s="96" t="s">
        <v>341</v>
      </c>
      <c r="B172" s="97" t="s">
        <v>341</v>
      </c>
      <c r="C172" s="90" t="s">
        <v>342</v>
      </c>
      <c r="D172" s="91"/>
      <c r="E172" s="92" t="s">
        <v>86</v>
      </c>
      <c r="F172" s="110">
        <v>4</v>
      </c>
      <c r="G172" s="41"/>
      <c r="H172" s="42"/>
    </row>
    <row r="173" spans="1:8" x14ac:dyDescent="0.25">
      <c r="A173" s="96" t="s">
        <v>343</v>
      </c>
      <c r="B173" s="97" t="s">
        <v>343</v>
      </c>
      <c r="C173" s="90" t="s">
        <v>344</v>
      </c>
      <c r="D173" s="91"/>
      <c r="E173" s="92" t="s">
        <v>86</v>
      </c>
      <c r="F173" s="110">
        <v>4</v>
      </c>
      <c r="G173" s="41"/>
      <c r="H173" s="42"/>
    </row>
    <row r="174" spans="1:8" x14ac:dyDescent="0.25">
      <c r="A174" s="96" t="s">
        <v>345</v>
      </c>
      <c r="B174" s="97" t="s">
        <v>345</v>
      </c>
      <c r="C174" s="90" t="s">
        <v>346</v>
      </c>
      <c r="D174" s="91"/>
      <c r="E174" s="92" t="s">
        <v>86</v>
      </c>
      <c r="F174" s="110">
        <v>4</v>
      </c>
      <c r="G174" s="41"/>
      <c r="H174" s="42"/>
    </row>
    <row r="175" spans="1:8" x14ac:dyDescent="0.25">
      <c r="A175" s="96" t="s">
        <v>347</v>
      </c>
      <c r="B175" s="97" t="s">
        <v>347</v>
      </c>
      <c r="C175" s="90" t="s">
        <v>348</v>
      </c>
      <c r="D175" s="91"/>
      <c r="E175" s="92" t="s">
        <v>86</v>
      </c>
      <c r="F175" s="110">
        <v>4</v>
      </c>
      <c r="G175" s="41"/>
      <c r="H175" s="42"/>
    </row>
    <row r="176" spans="1:8" x14ac:dyDescent="0.25">
      <c r="A176" s="96" t="s">
        <v>349</v>
      </c>
      <c r="B176" s="97" t="s">
        <v>349</v>
      </c>
      <c r="C176" s="90" t="s">
        <v>350</v>
      </c>
      <c r="D176" s="91"/>
      <c r="E176" s="92" t="s">
        <v>86</v>
      </c>
      <c r="F176" s="110">
        <v>4</v>
      </c>
      <c r="G176" s="41"/>
      <c r="H176" s="42"/>
    </row>
    <row r="177" spans="1:8" x14ac:dyDescent="0.25">
      <c r="A177" s="96" t="s">
        <v>351</v>
      </c>
      <c r="B177" s="97" t="s">
        <v>351</v>
      </c>
      <c r="C177" s="90" t="s">
        <v>352</v>
      </c>
      <c r="D177" s="91"/>
      <c r="E177" s="92" t="s">
        <v>86</v>
      </c>
      <c r="F177" s="110">
        <v>4</v>
      </c>
      <c r="G177" s="41"/>
      <c r="H177" s="42"/>
    </row>
    <row r="178" spans="1:8" x14ac:dyDescent="0.25">
      <c r="A178" s="96" t="s">
        <v>353</v>
      </c>
      <c r="B178" s="97" t="s">
        <v>353</v>
      </c>
      <c r="C178" s="90" t="s">
        <v>354</v>
      </c>
      <c r="D178" s="91"/>
      <c r="E178" s="92" t="s">
        <v>86</v>
      </c>
      <c r="F178" s="110">
        <v>4</v>
      </c>
      <c r="G178" s="41"/>
      <c r="H178" s="42"/>
    </row>
    <row r="179" spans="1:8" x14ac:dyDescent="0.25">
      <c r="A179" s="96" t="s">
        <v>355</v>
      </c>
      <c r="B179" s="97" t="s">
        <v>355</v>
      </c>
      <c r="C179" s="90" t="s">
        <v>356</v>
      </c>
      <c r="D179" s="91"/>
      <c r="E179" s="92" t="s">
        <v>86</v>
      </c>
      <c r="F179" s="110">
        <v>2</v>
      </c>
      <c r="G179" s="41"/>
      <c r="H179" s="42"/>
    </row>
    <row r="180" spans="1:8" x14ac:dyDescent="0.25">
      <c r="A180" s="96" t="s">
        <v>357</v>
      </c>
      <c r="B180" s="97" t="s">
        <v>357</v>
      </c>
      <c r="C180" s="90" t="s">
        <v>358</v>
      </c>
      <c r="D180" s="91"/>
      <c r="E180" s="92" t="s">
        <v>86</v>
      </c>
      <c r="F180" s="110">
        <v>1</v>
      </c>
      <c r="G180" s="41"/>
      <c r="H180" s="42"/>
    </row>
    <row r="181" spans="1:8" x14ac:dyDescent="0.25">
      <c r="A181" s="96" t="s">
        <v>359</v>
      </c>
      <c r="B181" s="97" t="s">
        <v>359</v>
      </c>
      <c r="C181" s="90" t="s">
        <v>360</v>
      </c>
      <c r="D181" s="91"/>
      <c r="E181" s="92" t="s">
        <v>86</v>
      </c>
      <c r="F181" s="110">
        <v>1</v>
      </c>
      <c r="G181" s="41"/>
      <c r="H181" s="42"/>
    </row>
    <row r="182" spans="1:8" x14ac:dyDescent="0.25">
      <c r="A182" s="96" t="s">
        <v>361</v>
      </c>
      <c r="B182" s="97" t="s">
        <v>361</v>
      </c>
      <c r="C182" s="90" t="s">
        <v>362</v>
      </c>
      <c r="D182" s="91"/>
      <c r="E182" s="92" t="s">
        <v>86</v>
      </c>
      <c r="F182" s="110">
        <v>1</v>
      </c>
      <c r="G182" s="41"/>
      <c r="H182" s="42"/>
    </row>
    <row r="183" spans="1:8" x14ac:dyDescent="0.25">
      <c r="A183" s="96" t="s">
        <v>363</v>
      </c>
      <c r="B183" s="97" t="s">
        <v>363</v>
      </c>
      <c r="C183" s="90" t="s">
        <v>364</v>
      </c>
      <c r="D183" s="91"/>
      <c r="E183" s="92" t="s">
        <v>86</v>
      </c>
      <c r="F183" s="110">
        <v>2</v>
      </c>
      <c r="G183" s="41"/>
      <c r="H183" s="42"/>
    </row>
    <row r="184" spans="1:8" x14ac:dyDescent="0.25">
      <c r="A184" s="96" t="s">
        <v>365</v>
      </c>
      <c r="B184" s="97" t="s">
        <v>365</v>
      </c>
      <c r="C184" s="90" t="s">
        <v>366</v>
      </c>
      <c r="D184" s="91"/>
      <c r="E184" s="92" t="s">
        <v>86</v>
      </c>
      <c r="F184" s="110">
        <v>1</v>
      </c>
      <c r="G184" s="41"/>
      <c r="H184" s="42"/>
    </row>
    <row r="185" spans="1:8" x14ac:dyDescent="0.25">
      <c r="A185" s="96" t="s">
        <v>367</v>
      </c>
      <c r="B185" s="97" t="s">
        <v>367</v>
      </c>
      <c r="C185" s="90" t="s">
        <v>368</v>
      </c>
      <c r="D185" s="91"/>
      <c r="E185" s="92" t="s">
        <v>86</v>
      </c>
      <c r="F185" s="110">
        <v>1</v>
      </c>
      <c r="G185" s="41"/>
      <c r="H185" s="42"/>
    </row>
    <row r="186" spans="1:8" x14ac:dyDescent="0.25">
      <c r="A186" s="96" t="s">
        <v>369</v>
      </c>
      <c r="B186" s="97" t="s">
        <v>369</v>
      </c>
      <c r="C186" s="90" t="s">
        <v>370</v>
      </c>
      <c r="D186" s="91"/>
      <c r="E186" s="92" t="s">
        <v>86</v>
      </c>
      <c r="F186" s="110">
        <v>3</v>
      </c>
      <c r="G186" s="41"/>
      <c r="H186" s="42"/>
    </row>
    <row r="187" spans="1:8" x14ac:dyDescent="0.25">
      <c r="A187" s="96" t="s">
        <v>371</v>
      </c>
      <c r="B187" s="97" t="s">
        <v>371</v>
      </c>
      <c r="C187" s="90" t="s">
        <v>372</v>
      </c>
      <c r="D187" s="91"/>
      <c r="E187" s="92" t="s">
        <v>86</v>
      </c>
      <c r="F187" s="110">
        <v>1</v>
      </c>
      <c r="G187" s="41"/>
      <c r="H187" s="42"/>
    </row>
    <row r="188" spans="1:8" x14ac:dyDescent="0.25">
      <c r="A188" s="96" t="s">
        <v>373</v>
      </c>
      <c r="B188" s="97" t="s">
        <v>373</v>
      </c>
      <c r="C188" s="90" t="s">
        <v>374</v>
      </c>
      <c r="D188" s="91"/>
      <c r="E188" s="92" t="s">
        <v>86</v>
      </c>
      <c r="F188" s="110">
        <v>1</v>
      </c>
      <c r="G188" s="41"/>
      <c r="H188" s="42"/>
    </row>
    <row r="189" spans="1:8" x14ac:dyDescent="0.25">
      <c r="A189" s="96" t="s">
        <v>375</v>
      </c>
      <c r="B189" s="97" t="s">
        <v>375</v>
      </c>
      <c r="C189" s="90" t="s">
        <v>376</v>
      </c>
      <c r="D189" s="91"/>
      <c r="E189" s="92" t="s">
        <v>86</v>
      </c>
      <c r="F189" s="110">
        <v>1</v>
      </c>
      <c r="G189" s="41"/>
      <c r="H189" s="42"/>
    </row>
    <row r="190" spans="1:8" x14ac:dyDescent="0.25">
      <c r="A190" s="96" t="s">
        <v>377</v>
      </c>
      <c r="B190" s="97" t="s">
        <v>377</v>
      </c>
      <c r="C190" s="90" t="s">
        <v>378</v>
      </c>
      <c r="D190" s="91"/>
      <c r="E190" s="92" t="s">
        <v>86</v>
      </c>
      <c r="F190" s="110">
        <v>1</v>
      </c>
      <c r="G190" s="41"/>
      <c r="H190" s="42"/>
    </row>
    <row r="191" spans="1:8" x14ac:dyDescent="0.25">
      <c r="A191" s="96" t="s">
        <v>379</v>
      </c>
      <c r="B191" s="97" t="s">
        <v>379</v>
      </c>
      <c r="C191" s="90" t="s">
        <v>380</v>
      </c>
      <c r="D191" s="91"/>
      <c r="E191" s="92" t="s">
        <v>86</v>
      </c>
      <c r="F191" s="110">
        <v>1</v>
      </c>
      <c r="G191" s="41"/>
      <c r="H191" s="42"/>
    </row>
    <row r="192" spans="1:8" x14ac:dyDescent="0.25">
      <c r="A192" s="96" t="s">
        <v>381</v>
      </c>
      <c r="B192" s="97" t="s">
        <v>381</v>
      </c>
      <c r="C192" s="90" t="s">
        <v>340</v>
      </c>
      <c r="D192" s="91"/>
      <c r="E192" s="92" t="s">
        <v>86</v>
      </c>
      <c r="F192" s="110">
        <v>1</v>
      </c>
      <c r="G192" s="41"/>
      <c r="H192" s="42"/>
    </row>
    <row r="193" spans="1:8" x14ac:dyDescent="0.25">
      <c r="A193" s="96" t="s">
        <v>382</v>
      </c>
      <c r="B193" s="97" t="s">
        <v>382</v>
      </c>
      <c r="C193" s="90" t="s">
        <v>383</v>
      </c>
      <c r="D193" s="91"/>
      <c r="E193" s="92" t="s">
        <v>86</v>
      </c>
      <c r="F193" s="110">
        <v>1</v>
      </c>
      <c r="G193" s="41"/>
      <c r="H193" s="42"/>
    </row>
    <row r="194" spans="1:8" ht="15.75" x14ac:dyDescent="0.25">
      <c r="A194" s="84">
        <v>12</v>
      </c>
      <c r="B194" s="116">
        <v>12</v>
      </c>
      <c r="C194" s="86" t="s">
        <v>384</v>
      </c>
      <c r="D194" s="87"/>
      <c r="E194" s="85" t="s">
        <v>30</v>
      </c>
      <c r="F194" s="95"/>
      <c r="G194" s="44"/>
      <c r="H194" s="40">
        <f>SUM(H195:H230)</f>
        <v>0</v>
      </c>
    </row>
    <row r="195" spans="1:8" x14ac:dyDescent="0.25">
      <c r="A195" s="96" t="s">
        <v>385</v>
      </c>
      <c r="B195" s="97" t="s">
        <v>385</v>
      </c>
      <c r="C195" s="90" t="s">
        <v>386</v>
      </c>
      <c r="D195" s="91"/>
      <c r="E195" s="92" t="s">
        <v>86</v>
      </c>
      <c r="F195" s="117">
        <v>1</v>
      </c>
      <c r="G195" s="41"/>
      <c r="H195" s="42"/>
    </row>
    <row r="196" spans="1:8" x14ac:dyDescent="0.25">
      <c r="A196" s="96" t="s">
        <v>387</v>
      </c>
      <c r="B196" s="97" t="s">
        <v>387</v>
      </c>
      <c r="C196" s="90" t="s">
        <v>388</v>
      </c>
      <c r="D196" s="91"/>
      <c r="E196" s="92" t="s">
        <v>86</v>
      </c>
      <c r="F196" s="109">
        <v>1</v>
      </c>
      <c r="G196" s="41"/>
      <c r="H196" s="42"/>
    </row>
    <row r="197" spans="1:8" x14ac:dyDescent="0.25">
      <c r="A197" s="96" t="s">
        <v>389</v>
      </c>
      <c r="B197" s="97" t="s">
        <v>389</v>
      </c>
      <c r="C197" s="90" t="s">
        <v>390</v>
      </c>
      <c r="D197" s="91"/>
      <c r="E197" s="92" t="s">
        <v>86</v>
      </c>
      <c r="F197" s="109">
        <v>1</v>
      </c>
      <c r="G197" s="41"/>
      <c r="H197" s="42"/>
    </row>
    <row r="198" spans="1:8" x14ac:dyDescent="0.25">
      <c r="A198" s="96" t="s">
        <v>391</v>
      </c>
      <c r="B198" s="97" t="s">
        <v>391</v>
      </c>
      <c r="C198" s="90" t="s">
        <v>392</v>
      </c>
      <c r="D198" s="91"/>
      <c r="E198" s="92" t="s">
        <v>86</v>
      </c>
      <c r="F198" s="109">
        <v>5</v>
      </c>
      <c r="G198" s="41"/>
      <c r="H198" s="42"/>
    </row>
    <row r="199" spans="1:8" x14ac:dyDescent="0.25">
      <c r="A199" s="96" t="s">
        <v>393</v>
      </c>
      <c r="B199" s="97" t="s">
        <v>393</v>
      </c>
      <c r="C199" s="90" t="s">
        <v>394</v>
      </c>
      <c r="D199" s="91"/>
      <c r="E199" s="92" t="s">
        <v>86</v>
      </c>
      <c r="F199" s="109">
        <v>1</v>
      </c>
      <c r="G199" s="41"/>
      <c r="H199" s="42"/>
    </row>
    <row r="200" spans="1:8" x14ac:dyDescent="0.25">
      <c r="A200" s="96" t="s">
        <v>395</v>
      </c>
      <c r="B200" s="97" t="s">
        <v>395</v>
      </c>
      <c r="C200" s="90" t="s">
        <v>396</v>
      </c>
      <c r="D200" s="91"/>
      <c r="E200" s="92" t="s">
        <v>86</v>
      </c>
      <c r="F200" s="109">
        <v>1</v>
      </c>
      <c r="G200" s="41"/>
      <c r="H200" s="42"/>
    </row>
    <row r="201" spans="1:8" x14ac:dyDescent="0.25">
      <c r="A201" s="96" t="s">
        <v>397</v>
      </c>
      <c r="B201" s="97" t="s">
        <v>397</v>
      </c>
      <c r="C201" s="90" t="s">
        <v>398</v>
      </c>
      <c r="D201" s="91"/>
      <c r="E201" s="92" t="s">
        <v>86</v>
      </c>
      <c r="F201" s="109">
        <v>7</v>
      </c>
      <c r="G201" s="41"/>
      <c r="H201" s="42"/>
    </row>
    <row r="202" spans="1:8" x14ac:dyDescent="0.25">
      <c r="A202" s="96" t="s">
        <v>399</v>
      </c>
      <c r="B202" s="97" t="s">
        <v>399</v>
      </c>
      <c r="C202" s="90" t="s">
        <v>400</v>
      </c>
      <c r="D202" s="91"/>
      <c r="E202" s="92" t="s">
        <v>86</v>
      </c>
      <c r="F202" s="109">
        <v>1</v>
      </c>
      <c r="G202" s="41"/>
      <c r="H202" s="42"/>
    </row>
    <row r="203" spans="1:8" x14ac:dyDescent="0.25">
      <c r="A203" s="96" t="s">
        <v>401</v>
      </c>
      <c r="B203" s="97" t="s">
        <v>401</v>
      </c>
      <c r="C203" s="90" t="s">
        <v>402</v>
      </c>
      <c r="D203" s="91"/>
      <c r="E203" s="92" t="s">
        <v>86</v>
      </c>
      <c r="F203" s="109">
        <v>4</v>
      </c>
      <c r="G203" s="41"/>
      <c r="H203" s="42"/>
    </row>
    <row r="204" spans="1:8" x14ac:dyDescent="0.25">
      <c r="A204" s="96" t="s">
        <v>403</v>
      </c>
      <c r="B204" s="97" t="s">
        <v>403</v>
      </c>
      <c r="C204" s="90" t="s">
        <v>404</v>
      </c>
      <c r="D204" s="91"/>
      <c r="E204" s="92" t="s">
        <v>86</v>
      </c>
      <c r="F204" s="109">
        <v>1</v>
      </c>
      <c r="G204" s="41"/>
      <c r="H204" s="42"/>
    </row>
    <row r="205" spans="1:8" x14ac:dyDescent="0.25">
      <c r="A205" s="96" t="s">
        <v>405</v>
      </c>
      <c r="B205" s="97" t="s">
        <v>405</v>
      </c>
      <c r="C205" s="90" t="s">
        <v>406</v>
      </c>
      <c r="D205" s="91"/>
      <c r="E205" s="92" t="s">
        <v>86</v>
      </c>
      <c r="F205" s="109">
        <v>20</v>
      </c>
      <c r="G205" s="41"/>
      <c r="H205" s="42"/>
    </row>
    <row r="206" spans="1:8" x14ac:dyDescent="0.25">
      <c r="A206" s="96" t="s">
        <v>407</v>
      </c>
      <c r="B206" s="97" t="s">
        <v>407</v>
      </c>
      <c r="C206" s="90" t="s">
        <v>408</v>
      </c>
      <c r="D206" s="91"/>
      <c r="E206" s="92" t="s">
        <v>86</v>
      </c>
      <c r="F206" s="109">
        <v>8</v>
      </c>
      <c r="G206" s="41"/>
      <c r="H206" s="42"/>
    </row>
    <row r="207" spans="1:8" x14ac:dyDescent="0.25">
      <c r="A207" s="96" t="s">
        <v>409</v>
      </c>
      <c r="B207" s="97" t="s">
        <v>409</v>
      </c>
      <c r="C207" s="90" t="s">
        <v>410</v>
      </c>
      <c r="D207" s="91"/>
      <c r="E207" s="92" t="s">
        <v>86</v>
      </c>
      <c r="F207" s="109">
        <v>14</v>
      </c>
      <c r="G207" s="41"/>
      <c r="H207" s="42"/>
    </row>
    <row r="208" spans="1:8" x14ac:dyDescent="0.25">
      <c r="A208" s="96" t="s">
        <v>411</v>
      </c>
      <c r="B208" s="97" t="s">
        <v>411</v>
      </c>
      <c r="C208" s="90" t="s">
        <v>412</v>
      </c>
      <c r="D208" s="91"/>
      <c r="E208" s="92" t="s">
        <v>86</v>
      </c>
      <c r="F208" s="109">
        <v>5</v>
      </c>
      <c r="G208" s="41"/>
      <c r="H208" s="42"/>
    </row>
    <row r="209" spans="1:8" x14ac:dyDescent="0.25">
      <c r="A209" s="96" t="s">
        <v>413</v>
      </c>
      <c r="B209" s="97" t="s">
        <v>413</v>
      </c>
      <c r="C209" s="90" t="s">
        <v>414</v>
      </c>
      <c r="D209" s="91"/>
      <c r="E209" s="92" t="s">
        <v>86</v>
      </c>
      <c r="F209" s="109">
        <v>3</v>
      </c>
      <c r="G209" s="41"/>
      <c r="H209" s="42"/>
    </row>
    <row r="210" spans="1:8" x14ac:dyDescent="0.25">
      <c r="A210" s="96" t="s">
        <v>415</v>
      </c>
      <c r="B210" s="97" t="s">
        <v>415</v>
      </c>
      <c r="C210" s="90" t="s">
        <v>416</v>
      </c>
      <c r="D210" s="91"/>
      <c r="E210" s="92" t="s">
        <v>86</v>
      </c>
      <c r="F210" s="109">
        <v>1</v>
      </c>
      <c r="G210" s="41"/>
      <c r="H210" s="42"/>
    </row>
    <row r="211" spans="1:8" x14ac:dyDescent="0.25">
      <c r="A211" s="96" t="s">
        <v>417</v>
      </c>
      <c r="B211" s="97" t="s">
        <v>417</v>
      </c>
      <c r="C211" s="90" t="s">
        <v>418</v>
      </c>
      <c r="D211" s="91"/>
      <c r="E211" s="92" t="s">
        <v>86</v>
      </c>
      <c r="F211" s="109">
        <v>17</v>
      </c>
      <c r="G211" s="41"/>
      <c r="H211" s="42"/>
    </row>
    <row r="212" spans="1:8" x14ac:dyDescent="0.25">
      <c r="A212" s="96" t="s">
        <v>419</v>
      </c>
      <c r="B212" s="97" t="s">
        <v>419</v>
      </c>
      <c r="C212" s="90" t="s">
        <v>420</v>
      </c>
      <c r="D212" s="91"/>
      <c r="E212" s="92" t="s">
        <v>86</v>
      </c>
      <c r="F212" s="109">
        <v>15</v>
      </c>
      <c r="G212" s="41"/>
      <c r="H212" s="42"/>
    </row>
    <row r="213" spans="1:8" x14ac:dyDescent="0.25">
      <c r="A213" s="96" t="s">
        <v>421</v>
      </c>
      <c r="B213" s="97" t="s">
        <v>421</v>
      </c>
      <c r="C213" s="90" t="s">
        <v>422</v>
      </c>
      <c r="D213" s="91"/>
      <c r="E213" s="92" t="s">
        <v>86</v>
      </c>
      <c r="F213" s="109">
        <v>17</v>
      </c>
      <c r="G213" s="41"/>
      <c r="H213" s="42"/>
    </row>
    <row r="214" spans="1:8" x14ac:dyDescent="0.25">
      <c r="A214" s="96" t="s">
        <v>423</v>
      </c>
      <c r="B214" s="97" t="s">
        <v>423</v>
      </c>
      <c r="C214" s="90" t="s">
        <v>424</v>
      </c>
      <c r="D214" s="91"/>
      <c r="E214" s="92" t="s">
        <v>86</v>
      </c>
      <c r="F214" s="109">
        <v>250</v>
      </c>
      <c r="G214" s="41"/>
      <c r="H214" s="42"/>
    </row>
    <row r="215" spans="1:8" x14ac:dyDescent="0.25">
      <c r="A215" s="96" t="s">
        <v>425</v>
      </c>
      <c r="B215" s="97" t="s">
        <v>425</v>
      </c>
      <c r="C215" s="90" t="s">
        <v>426</v>
      </c>
      <c r="D215" s="91"/>
      <c r="E215" s="92" t="s">
        <v>86</v>
      </c>
      <c r="F215" s="109">
        <v>82</v>
      </c>
      <c r="G215" s="41"/>
      <c r="H215" s="42"/>
    </row>
    <row r="216" spans="1:8" x14ac:dyDescent="0.25">
      <c r="A216" s="96" t="s">
        <v>427</v>
      </c>
      <c r="B216" s="97" t="s">
        <v>427</v>
      </c>
      <c r="C216" s="90" t="s">
        <v>428</v>
      </c>
      <c r="D216" s="91"/>
      <c r="E216" s="92" t="s">
        <v>86</v>
      </c>
      <c r="F216" s="118">
        <v>1</v>
      </c>
      <c r="G216" s="41"/>
      <c r="H216" s="42"/>
    </row>
    <row r="217" spans="1:8" x14ac:dyDescent="0.25">
      <c r="A217" s="96" t="s">
        <v>429</v>
      </c>
      <c r="B217" s="97" t="s">
        <v>429</v>
      </c>
      <c r="C217" s="90" t="s">
        <v>430</v>
      </c>
      <c r="D217" s="91"/>
      <c r="E217" s="92" t="s">
        <v>86</v>
      </c>
      <c r="F217" s="119">
        <v>3</v>
      </c>
      <c r="G217" s="41"/>
      <c r="H217" s="42"/>
    </row>
    <row r="218" spans="1:8" x14ac:dyDescent="0.25">
      <c r="A218" s="96" t="s">
        <v>431</v>
      </c>
      <c r="B218" s="97" t="s">
        <v>431</v>
      </c>
      <c r="C218" s="90" t="s">
        <v>432</v>
      </c>
      <c r="D218" s="91"/>
      <c r="E218" s="92" t="s">
        <v>86</v>
      </c>
      <c r="F218" s="119">
        <v>6</v>
      </c>
      <c r="G218" s="41"/>
      <c r="H218" s="42"/>
    </row>
    <row r="219" spans="1:8" x14ac:dyDescent="0.25">
      <c r="A219" s="96" t="s">
        <v>433</v>
      </c>
      <c r="B219" s="97" t="s">
        <v>433</v>
      </c>
      <c r="C219" s="90" t="s">
        <v>434</v>
      </c>
      <c r="D219" s="91"/>
      <c r="E219" s="92" t="s">
        <v>86</v>
      </c>
      <c r="F219" s="119">
        <v>1</v>
      </c>
      <c r="G219" s="41"/>
      <c r="H219" s="42"/>
    </row>
    <row r="220" spans="1:8" x14ac:dyDescent="0.25">
      <c r="A220" s="96" t="s">
        <v>435</v>
      </c>
      <c r="B220" s="97" t="s">
        <v>435</v>
      </c>
      <c r="C220" s="90" t="s">
        <v>436</v>
      </c>
      <c r="D220" s="91"/>
      <c r="E220" s="92" t="s">
        <v>86</v>
      </c>
      <c r="F220" s="119">
        <v>1</v>
      </c>
      <c r="G220" s="41"/>
      <c r="H220" s="42"/>
    </row>
    <row r="221" spans="1:8" x14ac:dyDescent="0.25">
      <c r="A221" s="96" t="s">
        <v>437</v>
      </c>
      <c r="B221" s="97" t="s">
        <v>437</v>
      </c>
      <c r="C221" s="90" t="s">
        <v>438</v>
      </c>
      <c r="D221" s="91"/>
      <c r="E221" s="92" t="s">
        <v>86</v>
      </c>
      <c r="F221" s="119">
        <v>2</v>
      </c>
      <c r="G221" s="41"/>
      <c r="H221" s="42"/>
    </row>
    <row r="222" spans="1:8" x14ac:dyDescent="0.25">
      <c r="A222" s="96" t="s">
        <v>439</v>
      </c>
      <c r="B222" s="97" t="s">
        <v>439</v>
      </c>
      <c r="C222" s="90" t="s">
        <v>440</v>
      </c>
      <c r="D222" s="91"/>
      <c r="E222" s="92" t="s">
        <v>86</v>
      </c>
      <c r="F222" s="119">
        <v>2</v>
      </c>
      <c r="G222" s="41"/>
      <c r="H222" s="42"/>
    </row>
    <row r="223" spans="1:8" x14ac:dyDescent="0.25">
      <c r="A223" s="96" t="s">
        <v>441</v>
      </c>
      <c r="B223" s="97" t="s">
        <v>441</v>
      </c>
      <c r="C223" s="90" t="s">
        <v>442</v>
      </c>
      <c r="D223" s="91"/>
      <c r="E223" s="92" t="s">
        <v>86</v>
      </c>
      <c r="F223" s="119">
        <v>2</v>
      </c>
      <c r="G223" s="41"/>
      <c r="H223" s="42"/>
    </row>
    <row r="224" spans="1:8" x14ac:dyDescent="0.25">
      <c r="A224" s="96" t="s">
        <v>443</v>
      </c>
      <c r="B224" s="97" t="s">
        <v>443</v>
      </c>
      <c r="C224" s="90" t="s">
        <v>444</v>
      </c>
      <c r="D224" s="91"/>
      <c r="E224" s="92" t="s">
        <v>86</v>
      </c>
      <c r="F224" s="110">
        <v>450</v>
      </c>
      <c r="G224" s="41"/>
      <c r="H224" s="42"/>
    </row>
    <row r="225" spans="1:8" x14ac:dyDescent="0.25">
      <c r="A225" s="96" t="s">
        <v>445</v>
      </c>
      <c r="B225" s="97" t="s">
        <v>445</v>
      </c>
      <c r="C225" s="90" t="s">
        <v>446</v>
      </c>
      <c r="D225" s="91"/>
      <c r="E225" s="92" t="s">
        <v>86</v>
      </c>
      <c r="F225" s="110">
        <v>150</v>
      </c>
      <c r="G225" s="41"/>
      <c r="H225" s="42"/>
    </row>
    <row r="226" spans="1:8" x14ac:dyDescent="0.25">
      <c r="A226" s="96" t="s">
        <v>447</v>
      </c>
      <c r="B226" s="97" t="s">
        <v>447</v>
      </c>
      <c r="C226" s="90" t="s">
        <v>448</v>
      </c>
      <c r="D226" s="91"/>
      <c r="E226" s="92" t="s">
        <v>86</v>
      </c>
      <c r="F226" s="110">
        <v>130</v>
      </c>
      <c r="G226" s="41"/>
      <c r="H226" s="42"/>
    </row>
    <row r="227" spans="1:8" x14ac:dyDescent="0.25">
      <c r="A227" s="96" t="s">
        <v>449</v>
      </c>
      <c r="B227" s="97" t="s">
        <v>449</v>
      </c>
      <c r="C227" s="90" t="s">
        <v>450</v>
      </c>
      <c r="D227" s="91"/>
      <c r="E227" s="92" t="s">
        <v>86</v>
      </c>
      <c r="F227" s="110">
        <v>1305</v>
      </c>
      <c r="G227" s="41"/>
      <c r="H227" s="42"/>
    </row>
    <row r="228" spans="1:8" x14ac:dyDescent="0.25">
      <c r="A228" s="88" t="s">
        <v>451</v>
      </c>
      <c r="B228" s="89" t="s">
        <v>451</v>
      </c>
      <c r="C228" s="90" t="s">
        <v>452</v>
      </c>
      <c r="D228" s="91"/>
      <c r="E228" s="92" t="s">
        <v>86</v>
      </c>
      <c r="F228" s="110">
        <v>90</v>
      </c>
      <c r="G228" s="41"/>
      <c r="H228" s="42"/>
    </row>
    <row r="229" spans="1:8" x14ac:dyDescent="0.25">
      <c r="A229" s="88" t="s">
        <v>453</v>
      </c>
      <c r="B229" s="89" t="s">
        <v>453</v>
      </c>
      <c r="C229" s="90" t="s">
        <v>454</v>
      </c>
      <c r="D229" s="91"/>
      <c r="E229" s="92" t="s">
        <v>86</v>
      </c>
      <c r="F229" s="110">
        <v>180</v>
      </c>
      <c r="G229" s="41"/>
      <c r="H229" s="42"/>
    </row>
    <row r="230" spans="1:8" x14ac:dyDescent="0.25">
      <c r="A230" s="88" t="s">
        <v>455</v>
      </c>
      <c r="B230" s="89" t="s">
        <v>455</v>
      </c>
      <c r="C230" s="90" t="s">
        <v>456</v>
      </c>
      <c r="D230" s="91"/>
      <c r="E230" s="92" t="s">
        <v>86</v>
      </c>
      <c r="F230" s="110">
        <v>150</v>
      </c>
      <c r="G230" s="41"/>
      <c r="H230" s="42"/>
    </row>
    <row r="231" spans="1:8" ht="15.75" x14ac:dyDescent="0.25">
      <c r="A231" s="94">
        <v>13</v>
      </c>
      <c r="B231" s="85">
        <v>13</v>
      </c>
      <c r="C231" s="86" t="s">
        <v>457</v>
      </c>
      <c r="D231" s="87"/>
      <c r="E231" s="85"/>
      <c r="F231" s="95"/>
      <c r="G231" s="44"/>
      <c r="H231" s="40">
        <f>SUM(H232:H242)</f>
        <v>0</v>
      </c>
    </row>
    <row r="232" spans="1:8" x14ac:dyDescent="0.25">
      <c r="A232" s="88" t="s">
        <v>458</v>
      </c>
      <c r="B232" s="89" t="s">
        <v>458</v>
      </c>
      <c r="C232" s="90" t="s">
        <v>459</v>
      </c>
      <c r="D232" s="91"/>
      <c r="E232" s="92" t="s">
        <v>86</v>
      </c>
      <c r="F232" s="120">
        <v>3</v>
      </c>
      <c r="G232" s="41"/>
      <c r="H232" s="42"/>
    </row>
    <row r="233" spans="1:8" x14ac:dyDescent="0.25">
      <c r="A233" s="88" t="s">
        <v>460</v>
      </c>
      <c r="B233" s="89" t="s">
        <v>460</v>
      </c>
      <c r="C233" s="90" t="s">
        <v>461</v>
      </c>
      <c r="D233" s="91"/>
      <c r="E233" s="92" t="s">
        <v>86</v>
      </c>
      <c r="F233" s="120">
        <v>6</v>
      </c>
      <c r="G233" s="41"/>
      <c r="H233" s="42"/>
    </row>
    <row r="234" spans="1:8" x14ac:dyDescent="0.25">
      <c r="A234" s="88" t="s">
        <v>462</v>
      </c>
      <c r="B234" s="89" t="s">
        <v>462</v>
      </c>
      <c r="C234" s="90" t="s">
        <v>463</v>
      </c>
      <c r="D234" s="91"/>
      <c r="E234" s="92" t="s">
        <v>86</v>
      </c>
      <c r="F234" s="120">
        <v>6</v>
      </c>
      <c r="G234" s="41"/>
      <c r="H234" s="42"/>
    </row>
    <row r="235" spans="1:8" x14ac:dyDescent="0.25">
      <c r="A235" s="88" t="s">
        <v>464</v>
      </c>
      <c r="B235" s="89" t="s">
        <v>464</v>
      </c>
      <c r="C235" s="90" t="s">
        <v>465</v>
      </c>
      <c r="D235" s="91"/>
      <c r="E235" s="92" t="s">
        <v>86</v>
      </c>
      <c r="F235" s="120">
        <v>6</v>
      </c>
      <c r="G235" s="41"/>
      <c r="H235" s="42"/>
    </row>
    <row r="236" spans="1:8" x14ac:dyDescent="0.25">
      <c r="A236" s="88" t="s">
        <v>466</v>
      </c>
      <c r="B236" s="89" t="s">
        <v>466</v>
      </c>
      <c r="C236" s="90" t="s">
        <v>467</v>
      </c>
      <c r="D236" s="91"/>
      <c r="E236" s="92" t="s">
        <v>86</v>
      </c>
      <c r="F236" s="120">
        <v>2</v>
      </c>
      <c r="G236" s="41"/>
      <c r="H236" s="42"/>
    </row>
    <row r="237" spans="1:8" x14ac:dyDescent="0.25">
      <c r="A237" s="88" t="s">
        <v>468</v>
      </c>
      <c r="B237" s="89" t="s">
        <v>468</v>
      </c>
      <c r="C237" s="90" t="s">
        <v>469</v>
      </c>
      <c r="D237" s="91"/>
      <c r="E237" s="92" t="s">
        <v>86</v>
      </c>
      <c r="F237" s="120">
        <v>2</v>
      </c>
      <c r="G237" s="41"/>
      <c r="H237" s="42"/>
    </row>
    <row r="238" spans="1:8" x14ac:dyDescent="0.25">
      <c r="A238" s="88" t="s">
        <v>470</v>
      </c>
      <c r="B238" s="89" t="s">
        <v>470</v>
      </c>
      <c r="C238" s="90" t="s">
        <v>471</v>
      </c>
      <c r="D238" s="91"/>
      <c r="E238" s="92" t="s">
        <v>86</v>
      </c>
      <c r="F238" s="120">
        <v>1</v>
      </c>
      <c r="G238" s="41"/>
      <c r="H238" s="42"/>
    </row>
    <row r="239" spans="1:8" x14ac:dyDescent="0.25">
      <c r="A239" s="88" t="s">
        <v>472</v>
      </c>
      <c r="B239" s="89" t="s">
        <v>472</v>
      </c>
      <c r="C239" s="90" t="s">
        <v>473</v>
      </c>
      <c r="D239" s="91"/>
      <c r="E239" s="92" t="s">
        <v>86</v>
      </c>
      <c r="F239" s="120">
        <v>1</v>
      </c>
      <c r="G239" s="41"/>
      <c r="H239" s="42"/>
    </row>
    <row r="240" spans="1:8" x14ac:dyDescent="0.25">
      <c r="A240" s="88" t="s">
        <v>474</v>
      </c>
      <c r="B240" s="89" t="s">
        <v>474</v>
      </c>
      <c r="C240" s="90" t="s">
        <v>475</v>
      </c>
      <c r="D240" s="91"/>
      <c r="E240" s="92" t="s">
        <v>86</v>
      </c>
      <c r="F240" s="120">
        <v>1</v>
      </c>
      <c r="G240" s="41"/>
      <c r="H240" s="42"/>
    </row>
    <row r="241" spans="1:8" x14ac:dyDescent="0.25">
      <c r="A241" s="88" t="s">
        <v>476</v>
      </c>
      <c r="B241" s="89" t="s">
        <v>476</v>
      </c>
      <c r="C241" s="90" t="s">
        <v>477</v>
      </c>
      <c r="D241" s="91"/>
      <c r="E241" s="92" t="s">
        <v>86</v>
      </c>
      <c r="F241" s="120">
        <v>1</v>
      </c>
      <c r="G241" s="41"/>
      <c r="H241" s="42"/>
    </row>
    <row r="242" spans="1:8" x14ac:dyDescent="0.25">
      <c r="A242" s="88" t="s">
        <v>478</v>
      </c>
      <c r="B242" s="89" t="s">
        <v>478</v>
      </c>
      <c r="C242" s="90" t="s">
        <v>479</v>
      </c>
      <c r="D242" s="91"/>
      <c r="E242" s="92" t="s">
        <v>86</v>
      </c>
      <c r="F242" s="120">
        <v>1</v>
      </c>
      <c r="G242" s="41"/>
      <c r="H242" s="42"/>
    </row>
    <row r="243" spans="1:8" ht="15.75" x14ac:dyDescent="0.25">
      <c r="A243" s="84">
        <v>14</v>
      </c>
      <c r="B243" s="99">
        <v>14</v>
      </c>
      <c r="C243" s="86" t="s">
        <v>480</v>
      </c>
      <c r="D243" s="87"/>
      <c r="E243" s="85"/>
      <c r="F243" s="95"/>
      <c r="G243" s="44"/>
      <c r="H243" s="40">
        <f>SUM(H244:H248)</f>
        <v>0</v>
      </c>
    </row>
    <row r="244" spans="1:8" x14ac:dyDescent="0.25">
      <c r="A244" s="96" t="s">
        <v>481</v>
      </c>
      <c r="B244" s="121" t="s">
        <v>481</v>
      </c>
      <c r="C244" s="90" t="s">
        <v>482</v>
      </c>
      <c r="D244" s="91"/>
      <c r="E244" s="92" t="s">
        <v>176</v>
      </c>
      <c r="F244" s="120">
        <v>1</v>
      </c>
      <c r="G244" s="41"/>
      <c r="H244" s="42"/>
    </row>
    <row r="245" spans="1:8" x14ac:dyDescent="0.25">
      <c r="A245" s="96" t="s">
        <v>483</v>
      </c>
      <c r="B245" s="121" t="s">
        <v>483</v>
      </c>
      <c r="C245" s="90" t="s">
        <v>484</v>
      </c>
      <c r="D245" s="91"/>
      <c r="E245" s="92" t="s">
        <v>176</v>
      </c>
      <c r="F245" s="120">
        <v>1</v>
      </c>
      <c r="G245" s="41"/>
      <c r="H245" s="42"/>
    </row>
    <row r="246" spans="1:8" x14ac:dyDescent="0.25">
      <c r="A246" s="96" t="s">
        <v>485</v>
      </c>
      <c r="B246" s="121" t="s">
        <v>485</v>
      </c>
      <c r="C246" s="90" t="s">
        <v>486</v>
      </c>
      <c r="D246" s="91"/>
      <c r="E246" s="92" t="s">
        <v>176</v>
      </c>
      <c r="F246" s="120">
        <v>1</v>
      </c>
      <c r="G246" s="41"/>
      <c r="H246" s="42"/>
    </row>
    <row r="247" spans="1:8" x14ac:dyDescent="0.25">
      <c r="A247" s="96" t="s">
        <v>487</v>
      </c>
      <c r="B247" s="121" t="s">
        <v>487</v>
      </c>
      <c r="C247" s="90" t="s">
        <v>488</v>
      </c>
      <c r="D247" s="91"/>
      <c r="E247" s="92" t="s">
        <v>23</v>
      </c>
      <c r="F247" s="122">
        <v>383.69186000000002</v>
      </c>
      <c r="G247" s="41"/>
      <c r="H247" s="42"/>
    </row>
    <row r="248" spans="1:8" x14ac:dyDescent="0.25">
      <c r="A248" s="96" t="s">
        <v>489</v>
      </c>
      <c r="B248" s="121" t="s">
        <v>489</v>
      </c>
      <c r="C248" s="90" t="s">
        <v>490</v>
      </c>
      <c r="D248" s="91"/>
      <c r="E248" s="92" t="s">
        <v>86</v>
      </c>
      <c r="F248" s="120">
        <v>2</v>
      </c>
      <c r="G248" s="41"/>
      <c r="H248" s="42"/>
    </row>
    <row r="249" spans="1:8" ht="15.75" x14ac:dyDescent="0.25">
      <c r="A249" s="123">
        <v>15</v>
      </c>
      <c r="B249" s="124">
        <v>15</v>
      </c>
      <c r="C249" s="86" t="s">
        <v>491</v>
      </c>
      <c r="D249" s="87"/>
      <c r="E249" s="85"/>
      <c r="F249" s="95"/>
      <c r="G249" s="44"/>
      <c r="H249" s="40">
        <f>+H250</f>
        <v>0</v>
      </c>
    </row>
    <row r="250" spans="1:8" x14ac:dyDescent="0.25">
      <c r="A250" s="96" t="s">
        <v>492</v>
      </c>
      <c r="B250" s="121" t="s">
        <v>492</v>
      </c>
      <c r="C250" s="90" t="s">
        <v>493</v>
      </c>
      <c r="D250" s="91"/>
      <c r="E250" s="92" t="s">
        <v>26</v>
      </c>
      <c r="F250" s="122">
        <v>6699.3500202619998</v>
      </c>
      <c r="G250" s="41"/>
      <c r="H250" s="42"/>
    </row>
    <row r="251" spans="1:8" ht="20.25" x14ac:dyDescent="0.25">
      <c r="A251" s="125"/>
      <c r="B251" s="126"/>
      <c r="C251" s="127" t="s">
        <v>503</v>
      </c>
      <c r="D251" s="128"/>
      <c r="E251" s="129"/>
      <c r="F251" s="130"/>
      <c r="G251" s="47"/>
      <c r="H251" s="48">
        <f>SUM(H10:H250)/2</f>
        <v>0</v>
      </c>
    </row>
    <row r="252" spans="1:8" s="51" customFormat="1" ht="20.25" x14ac:dyDescent="0.25">
      <c r="A252" s="131"/>
      <c r="B252" s="132"/>
      <c r="C252" s="133"/>
      <c r="D252" s="133"/>
      <c r="E252" s="134"/>
      <c r="F252" s="135"/>
      <c r="G252" s="49"/>
      <c r="H252" s="50"/>
    </row>
    <row r="253" spans="1:8" ht="15.75" x14ac:dyDescent="0.25">
      <c r="A253" s="94"/>
      <c r="B253" s="85"/>
      <c r="C253" s="105" t="s">
        <v>502</v>
      </c>
      <c r="D253" s="106"/>
      <c r="E253" s="85" t="s">
        <v>30</v>
      </c>
      <c r="F253" s="102"/>
      <c r="G253" s="44" t="s">
        <v>30</v>
      </c>
      <c r="H253" s="40"/>
    </row>
    <row r="254" spans="1:8" ht="15.75" x14ac:dyDescent="0.25">
      <c r="A254" s="94">
        <v>6</v>
      </c>
      <c r="B254" s="85">
        <v>6</v>
      </c>
      <c r="C254" s="105" t="s">
        <v>81</v>
      </c>
      <c r="D254" s="106"/>
      <c r="E254" s="85" t="s">
        <v>30</v>
      </c>
      <c r="F254" s="102"/>
      <c r="G254" s="44" t="s">
        <v>30</v>
      </c>
      <c r="H254" s="40"/>
    </row>
    <row r="255" spans="1:8" x14ac:dyDescent="0.25">
      <c r="A255" s="88" t="s">
        <v>82</v>
      </c>
      <c r="B255" s="89" t="s">
        <v>82</v>
      </c>
      <c r="C255" s="107" t="s">
        <v>83</v>
      </c>
      <c r="D255" s="108"/>
      <c r="E255" s="103" t="s">
        <v>18</v>
      </c>
      <c r="F255" s="109">
        <v>105.6</v>
      </c>
      <c r="G255" s="41"/>
      <c r="H255" s="42"/>
    </row>
    <row r="256" spans="1:8" x14ac:dyDescent="0.25">
      <c r="A256" s="88" t="s">
        <v>91</v>
      </c>
      <c r="B256" s="89" t="s">
        <v>91</v>
      </c>
      <c r="C256" s="107" t="s">
        <v>92</v>
      </c>
      <c r="D256" s="108"/>
      <c r="E256" s="103" t="s">
        <v>18</v>
      </c>
      <c r="F256" s="109">
        <v>42.04</v>
      </c>
      <c r="G256" s="41"/>
      <c r="H256" s="42"/>
    </row>
    <row r="257" spans="1:8" x14ac:dyDescent="0.25">
      <c r="A257" s="88" t="s">
        <v>95</v>
      </c>
      <c r="B257" s="89" t="s">
        <v>95</v>
      </c>
      <c r="C257" s="107" t="s">
        <v>96</v>
      </c>
      <c r="D257" s="108"/>
      <c r="E257" s="103" t="s">
        <v>18</v>
      </c>
      <c r="F257" s="109">
        <v>584.82000000000005</v>
      </c>
      <c r="G257" s="41"/>
      <c r="H257" s="42"/>
    </row>
    <row r="258" spans="1:8" x14ac:dyDescent="0.25">
      <c r="A258" s="88" t="s">
        <v>102</v>
      </c>
      <c r="B258" s="89" t="s">
        <v>102</v>
      </c>
      <c r="C258" s="107" t="s">
        <v>103</v>
      </c>
      <c r="D258" s="108"/>
      <c r="E258" s="103" t="s">
        <v>18</v>
      </c>
      <c r="F258" s="109">
        <v>2455.69</v>
      </c>
      <c r="G258" s="41"/>
      <c r="H258" s="42"/>
    </row>
    <row r="259" spans="1:8" x14ac:dyDescent="0.25">
      <c r="A259" s="88" t="s">
        <v>114</v>
      </c>
      <c r="B259" s="89" t="s">
        <v>114</v>
      </c>
      <c r="C259" s="107" t="s">
        <v>115</v>
      </c>
      <c r="D259" s="108"/>
      <c r="E259" s="103" t="s">
        <v>18</v>
      </c>
      <c r="F259" s="109">
        <v>1085.95</v>
      </c>
      <c r="G259" s="41"/>
      <c r="H259" s="42"/>
    </row>
    <row r="260" spans="1:8" ht="15.75" x14ac:dyDescent="0.25">
      <c r="A260" s="94">
        <v>7</v>
      </c>
      <c r="B260" s="85">
        <v>7</v>
      </c>
      <c r="C260" s="86" t="s">
        <v>166</v>
      </c>
      <c r="D260" s="87"/>
      <c r="E260" s="85"/>
      <c r="F260" s="102"/>
      <c r="G260" s="52"/>
      <c r="H260" s="53"/>
    </row>
    <row r="261" spans="1:8" x14ac:dyDescent="0.25">
      <c r="A261" s="111">
        <v>7.1</v>
      </c>
      <c r="B261" s="103">
        <v>7.1</v>
      </c>
      <c r="C261" s="90" t="s">
        <v>167</v>
      </c>
      <c r="D261" s="91"/>
      <c r="E261" s="92" t="s">
        <v>18</v>
      </c>
      <c r="F261" s="109">
        <v>1342.02</v>
      </c>
      <c r="G261" s="41"/>
      <c r="H261" s="42"/>
    </row>
    <row r="262" spans="1:8" ht="15.75" x14ac:dyDescent="0.25">
      <c r="A262" s="94">
        <v>9</v>
      </c>
      <c r="B262" s="85">
        <v>9</v>
      </c>
      <c r="C262" s="86" t="s">
        <v>200</v>
      </c>
      <c r="D262" s="87"/>
      <c r="E262" s="85"/>
      <c r="F262" s="102"/>
      <c r="G262" s="52"/>
      <c r="H262" s="53"/>
    </row>
    <row r="263" spans="1:8" x14ac:dyDescent="0.25">
      <c r="A263" s="88" t="s">
        <v>201</v>
      </c>
      <c r="B263" s="89" t="s">
        <v>201</v>
      </c>
      <c r="C263" s="90" t="s">
        <v>202</v>
      </c>
      <c r="D263" s="91"/>
      <c r="E263" s="92" t="s">
        <v>18</v>
      </c>
      <c r="F263" s="109">
        <v>11</v>
      </c>
      <c r="G263" s="41"/>
      <c r="H263" s="42"/>
    </row>
    <row r="264" spans="1:8" ht="16.5" thickBot="1" x14ac:dyDescent="0.3">
      <c r="A264" s="54" t="s">
        <v>504</v>
      </c>
      <c r="B264" s="55"/>
      <c r="C264" s="55"/>
      <c r="D264" s="55"/>
      <c r="E264" s="56"/>
      <c r="F264" s="45"/>
      <c r="G264" s="52"/>
      <c r="H264" s="53">
        <f>SUM(H255:H263)</f>
        <v>0</v>
      </c>
    </row>
    <row r="265" spans="1:8" x14ac:dyDescent="0.25">
      <c r="C265" s="57"/>
      <c r="D265" s="58" t="s">
        <v>494</v>
      </c>
      <c r="E265" s="58"/>
      <c r="F265" s="58"/>
      <c r="G265" s="59"/>
      <c r="H265" s="60">
        <f>+H251</f>
        <v>0</v>
      </c>
    </row>
    <row r="266" spans="1:8" x14ac:dyDescent="0.25">
      <c r="C266" s="61"/>
      <c r="D266" s="62" t="s">
        <v>495</v>
      </c>
      <c r="E266" s="62"/>
      <c r="F266" s="63"/>
      <c r="G266" s="64" t="s">
        <v>496</v>
      </c>
      <c r="H266" s="65">
        <f>+H265*F266</f>
        <v>0</v>
      </c>
    </row>
    <row r="267" spans="1:8" x14ac:dyDescent="0.25">
      <c r="C267" s="61"/>
      <c r="D267" s="62" t="s">
        <v>497</v>
      </c>
      <c r="E267" s="62"/>
      <c r="F267" s="62"/>
      <c r="G267" s="66"/>
      <c r="H267" s="67">
        <f>SUM(H265:H266)</f>
        <v>0</v>
      </c>
    </row>
    <row r="268" spans="1:8" ht="15.75" thickBot="1" x14ac:dyDescent="0.3">
      <c r="C268" s="68"/>
      <c r="D268" s="69"/>
      <c r="E268" s="69"/>
      <c r="F268" s="70"/>
      <c r="G268" s="71"/>
      <c r="H268" s="72"/>
    </row>
    <row r="269" spans="1:8" x14ac:dyDescent="0.25">
      <c r="C269" s="73"/>
      <c r="D269" s="74" t="s">
        <v>498</v>
      </c>
      <c r="E269" s="74"/>
      <c r="F269" s="74"/>
      <c r="G269" s="75"/>
      <c r="H269" s="76">
        <f>+H264</f>
        <v>0</v>
      </c>
    </row>
    <row r="270" spans="1:8" x14ac:dyDescent="0.25">
      <c r="C270" s="73"/>
      <c r="D270" s="74" t="s">
        <v>499</v>
      </c>
      <c r="E270" s="74"/>
      <c r="F270" s="77"/>
      <c r="G270" s="78" t="s">
        <v>496</v>
      </c>
      <c r="H270" s="65">
        <f>+H269*F270</f>
        <v>0</v>
      </c>
    </row>
    <row r="271" spans="1:8" x14ac:dyDescent="0.25">
      <c r="C271" s="73"/>
      <c r="D271" s="74" t="s">
        <v>500</v>
      </c>
      <c r="E271" s="74"/>
      <c r="F271" s="74"/>
      <c r="G271" s="75"/>
      <c r="H271" s="79">
        <f>SUM(H269:H270)</f>
        <v>0</v>
      </c>
    </row>
    <row r="272" spans="1:8" ht="15.75" thickBot="1" x14ac:dyDescent="0.3">
      <c r="C272" s="68"/>
      <c r="D272" s="69"/>
      <c r="E272" s="69"/>
      <c r="F272" s="70"/>
      <c r="G272" s="71"/>
      <c r="H272" s="72"/>
    </row>
    <row r="273" spans="3:8" ht="15.75" thickBot="1" x14ac:dyDescent="0.3">
      <c r="C273" s="80"/>
      <c r="D273" s="81" t="s">
        <v>501</v>
      </c>
      <c r="E273" s="81"/>
      <c r="F273" s="81"/>
      <c r="G273" s="82"/>
      <c r="H273" s="83">
        <f>+H271+H267</f>
        <v>0</v>
      </c>
    </row>
  </sheetData>
  <sheetProtection password="CDC5" sheet="1" objects="1" scenarios="1"/>
  <mergeCells count="270">
    <mergeCell ref="C24:D24"/>
    <mergeCell ref="C14:D14"/>
    <mergeCell ref="C2:F3"/>
    <mergeCell ref="A4:B7"/>
    <mergeCell ref="C4:F4"/>
    <mergeCell ref="C5:F7"/>
    <mergeCell ref="A8:A9"/>
    <mergeCell ref="B8:B9"/>
    <mergeCell ref="C8:D9"/>
    <mergeCell ref="E8:E9"/>
    <mergeCell ref="C27:D27"/>
    <mergeCell ref="C28:D28"/>
    <mergeCell ref="C29:D29"/>
    <mergeCell ref="C30:D30"/>
    <mergeCell ref="C31:D31"/>
    <mergeCell ref="C32:D32"/>
    <mergeCell ref="C45:D45"/>
    <mergeCell ref="H8:H9"/>
    <mergeCell ref="C10:D10"/>
    <mergeCell ref="C11:D11"/>
    <mergeCell ref="C12:D12"/>
    <mergeCell ref="F8:F9"/>
    <mergeCell ref="C13:D13"/>
    <mergeCell ref="C25:D25"/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46:D46"/>
    <mergeCell ref="C33:D33"/>
    <mergeCell ref="C34:D34"/>
    <mergeCell ref="C35:D35"/>
    <mergeCell ref="C36:D36"/>
    <mergeCell ref="C40:D40"/>
    <mergeCell ref="C41:D41"/>
    <mergeCell ref="C42:D42"/>
    <mergeCell ref="C43:D43"/>
    <mergeCell ref="C44:D44"/>
    <mergeCell ref="C38:D38"/>
    <mergeCell ref="C39:D39"/>
    <mergeCell ref="C71:D71"/>
    <mergeCell ref="C72:D72"/>
    <mergeCell ref="C73:D73"/>
    <mergeCell ref="C74:D74"/>
    <mergeCell ref="C75:D75"/>
    <mergeCell ref="C76:D76"/>
    <mergeCell ref="C88:D88"/>
    <mergeCell ref="C256:D256"/>
    <mergeCell ref="C89:D89"/>
    <mergeCell ref="C77:D77"/>
    <mergeCell ref="C78:D78"/>
    <mergeCell ref="C79:D79"/>
    <mergeCell ref="C80:D80"/>
    <mergeCell ref="C47:D47"/>
    <mergeCell ref="C48:D48"/>
    <mergeCell ref="C69:D69"/>
    <mergeCell ref="C70:D70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57:D57"/>
    <mergeCell ref="C58:D58"/>
    <mergeCell ref="C49:D49"/>
    <mergeCell ref="C50:D50"/>
    <mergeCell ref="C51:D51"/>
    <mergeCell ref="C52:D52"/>
    <mergeCell ref="C53:D53"/>
    <mergeCell ref="C54:D54"/>
    <mergeCell ref="C55:D55"/>
    <mergeCell ref="C56:D56"/>
    <mergeCell ref="C82:D82"/>
    <mergeCell ref="C83:D83"/>
    <mergeCell ref="C84:D84"/>
    <mergeCell ref="C85:D85"/>
    <mergeCell ref="C86:D86"/>
    <mergeCell ref="C87:D87"/>
    <mergeCell ref="C81:D81"/>
    <mergeCell ref="C104:D104"/>
    <mergeCell ref="C94:D94"/>
    <mergeCell ref="C95:D95"/>
    <mergeCell ref="C96:D96"/>
    <mergeCell ref="C97:D97"/>
    <mergeCell ref="C98:D98"/>
    <mergeCell ref="C99:D99"/>
    <mergeCell ref="C100:D100"/>
    <mergeCell ref="C90:D90"/>
    <mergeCell ref="C91:D91"/>
    <mergeCell ref="C92:D92"/>
    <mergeCell ref="C93:D93"/>
    <mergeCell ref="C103:D103"/>
    <mergeCell ref="C101:D101"/>
    <mergeCell ref="C102:D102"/>
    <mergeCell ref="C261:D261"/>
    <mergeCell ref="C257:D257"/>
    <mergeCell ref="C117:D117"/>
    <mergeCell ref="C118:D118"/>
    <mergeCell ref="C119:D119"/>
    <mergeCell ref="C120:D120"/>
    <mergeCell ref="C121:D121"/>
    <mergeCell ref="C122:D122"/>
    <mergeCell ref="C135:D135"/>
    <mergeCell ref="C115:D115"/>
    <mergeCell ref="C116:D116"/>
    <mergeCell ref="C105:D105"/>
    <mergeCell ref="C106:D106"/>
    <mergeCell ref="C107:D107"/>
    <mergeCell ref="C108:D108"/>
    <mergeCell ref="C109:D109"/>
    <mergeCell ref="C110:D110"/>
    <mergeCell ref="C111:D111"/>
    <mergeCell ref="C112:D112"/>
    <mergeCell ref="C113:D113"/>
    <mergeCell ref="C114:D114"/>
    <mergeCell ref="C258:D258"/>
    <mergeCell ref="C136:D136"/>
    <mergeCell ref="C123:D123"/>
    <mergeCell ref="C124:D124"/>
    <mergeCell ref="C125:D125"/>
    <mergeCell ref="C126:D126"/>
    <mergeCell ref="C129:D129"/>
    <mergeCell ref="C130:D130"/>
    <mergeCell ref="C131:D131"/>
    <mergeCell ref="C132:D132"/>
    <mergeCell ref="C133:D133"/>
    <mergeCell ref="C134:D134"/>
    <mergeCell ref="C127:D127"/>
    <mergeCell ref="C128:D128"/>
    <mergeCell ref="C152:D152"/>
    <mergeCell ref="C141:D141"/>
    <mergeCell ref="C142:D14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65:D165"/>
    <mergeCell ref="C166:D166"/>
    <mergeCell ref="C167:D167"/>
    <mergeCell ref="C168:D168"/>
    <mergeCell ref="C169:D169"/>
    <mergeCell ref="C170:D170"/>
    <mergeCell ref="C183:D183"/>
    <mergeCell ref="C137:D137"/>
    <mergeCell ref="C138:D138"/>
    <mergeCell ref="C139:D139"/>
    <mergeCell ref="C140:D140"/>
    <mergeCell ref="C163:D163"/>
    <mergeCell ref="C164:D164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62:D162"/>
    <mergeCell ref="C151:D151"/>
    <mergeCell ref="C184:D184"/>
    <mergeCell ref="C171:D171"/>
    <mergeCell ref="C172:D172"/>
    <mergeCell ref="C173:D173"/>
    <mergeCell ref="C174:D174"/>
    <mergeCell ref="C177:D177"/>
    <mergeCell ref="C178:D178"/>
    <mergeCell ref="C179:D179"/>
    <mergeCell ref="C180:D180"/>
    <mergeCell ref="C181:D181"/>
    <mergeCell ref="C182:D182"/>
    <mergeCell ref="C175:D175"/>
    <mergeCell ref="C176:D176"/>
    <mergeCell ref="C200:D200"/>
    <mergeCell ref="C189:D189"/>
    <mergeCell ref="C190:D190"/>
    <mergeCell ref="C191:D191"/>
    <mergeCell ref="C192:D192"/>
    <mergeCell ref="C193:D193"/>
    <mergeCell ref="C194:D194"/>
    <mergeCell ref="C195:D195"/>
    <mergeCell ref="C196:D196"/>
    <mergeCell ref="C197:D197"/>
    <mergeCell ref="C198:D198"/>
    <mergeCell ref="C213:D213"/>
    <mergeCell ref="C214:D214"/>
    <mergeCell ref="C215:D215"/>
    <mergeCell ref="C216:D216"/>
    <mergeCell ref="C217:D217"/>
    <mergeCell ref="C218:D218"/>
    <mergeCell ref="C231:D231"/>
    <mergeCell ref="C185:D185"/>
    <mergeCell ref="C186:D186"/>
    <mergeCell ref="C187:D187"/>
    <mergeCell ref="C188:D188"/>
    <mergeCell ref="C211:D211"/>
    <mergeCell ref="C212:D212"/>
    <mergeCell ref="C201:D201"/>
    <mergeCell ref="C202:D202"/>
    <mergeCell ref="C203:D203"/>
    <mergeCell ref="C204:D204"/>
    <mergeCell ref="C205:D205"/>
    <mergeCell ref="C206:D206"/>
    <mergeCell ref="C207:D207"/>
    <mergeCell ref="C208:D208"/>
    <mergeCell ref="C209:D209"/>
    <mergeCell ref="C210:D210"/>
    <mergeCell ref="C199:D199"/>
    <mergeCell ref="C232:D232"/>
    <mergeCell ref="C219:D219"/>
    <mergeCell ref="C220:D220"/>
    <mergeCell ref="C221:D221"/>
    <mergeCell ref="C222:D222"/>
    <mergeCell ref="C225:D225"/>
    <mergeCell ref="C226:D226"/>
    <mergeCell ref="C227:D227"/>
    <mergeCell ref="C228:D228"/>
    <mergeCell ref="C229:D229"/>
    <mergeCell ref="C230:D230"/>
    <mergeCell ref="C223:D223"/>
    <mergeCell ref="C224:D224"/>
    <mergeCell ref="C233:D233"/>
    <mergeCell ref="C234:D234"/>
    <mergeCell ref="C247:D247"/>
    <mergeCell ref="C248:D248"/>
    <mergeCell ref="C237:D237"/>
    <mergeCell ref="C249:D249"/>
    <mergeCell ref="C250:D250"/>
    <mergeCell ref="C251:D251"/>
    <mergeCell ref="C238:D238"/>
    <mergeCell ref="C239:D239"/>
    <mergeCell ref="C240:D240"/>
    <mergeCell ref="C241:D241"/>
    <mergeCell ref="C242:D242"/>
    <mergeCell ref="C235:D235"/>
    <mergeCell ref="C236:D236"/>
    <mergeCell ref="C243:D243"/>
    <mergeCell ref="C244:D244"/>
    <mergeCell ref="C245:D245"/>
    <mergeCell ref="C246:D246"/>
    <mergeCell ref="D265:G265"/>
    <mergeCell ref="D266:E266"/>
    <mergeCell ref="D267:G267"/>
    <mergeCell ref="D269:G269"/>
    <mergeCell ref="D270:E270"/>
    <mergeCell ref="D271:G271"/>
    <mergeCell ref="D273:G273"/>
    <mergeCell ref="C253:D253"/>
    <mergeCell ref="C254:D254"/>
    <mergeCell ref="C260:D260"/>
    <mergeCell ref="C262:D262"/>
    <mergeCell ref="A264:E264"/>
    <mergeCell ref="C263:D263"/>
    <mergeCell ref="C259:D259"/>
    <mergeCell ref="C255:D255"/>
  </mergeCells>
  <phoneticPr fontId="25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scale="3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CORRECCION PRESUPUESTO</vt:lpstr>
      <vt:lpstr>'CORRECCION PRESUPUESTO'!Área_de_impresión</vt:lpstr>
    </vt:vector>
  </TitlesOfParts>
  <Company>Acuagyr S.A. E.S.P.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 Mauricio Almanza</dc:creator>
  <cp:lastModifiedBy>SERGIO NAUFFAL MONSALVE</cp:lastModifiedBy>
  <cp:lastPrinted>2012-09-19T20:25:02Z</cp:lastPrinted>
  <dcterms:created xsi:type="dcterms:W3CDTF">2012-09-16T16:06:06Z</dcterms:created>
  <dcterms:modified xsi:type="dcterms:W3CDTF">2012-11-07T22:49:01Z</dcterms:modified>
</cp:coreProperties>
</file>