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ammao\Documents\FINDETER\trabajo\PROCESOS\ADR\CONSULTORIA\ESTUDIOS TRIANGULO TOLIMA\ULTIMA ESTRUCTURACIÓN\DOCUMENTOS ALLEGADOS\"/>
    </mc:Choice>
  </mc:AlternateContent>
  <xr:revisionPtr revIDLastSave="0" documentId="8_{AF9D45B3-4FC6-4DEB-A550-AB5A4B7B8809}" xr6:coauthVersionLast="45" xr6:coauthVersionMax="45" xr10:uidLastSave="{00000000-0000-0000-0000-000000000000}"/>
  <bookViews>
    <workbookView xWindow="-120" yWindow="-120" windowWidth="29040" windowHeight="15840" firstSheet="2" activeTab="2" xr2:uid="{00000000-000D-0000-FFFF-FFFF00000000}"/>
  </bookViews>
  <sheets>
    <sheet name="Instrucciones" sheetId="9" state="hidden" r:id="rId1"/>
    <sheet name="LISTA DE PROCESOS" sheetId="10" state="hidden" r:id="rId2"/>
    <sheet name="Formato Matriz" sheetId="7" r:id="rId3"/>
    <sheet name="RIESGO DEL PROYECTO" sheetId="6" state="hidden" r:id="rId4"/>
    <sheet name="Prob. e Impacto" sheetId="5" state="hidden"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7" l="1"/>
  <c r="N32" i="7"/>
  <c r="P32" i="7" s="1"/>
  <c r="M32" i="7"/>
  <c r="O23" i="7" l="1"/>
  <c r="M23" i="7"/>
  <c r="N23" i="7"/>
  <c r="P23" i="7" l="1"/>
  <c r="O41" i="7"/>
  <c r="N41" i="7"/>
  <c r="P41" i="7" s="1"/>
  <c r="M41" i="7"/>
  <c r="O40" i="7"/>
  <c r="N40" i="7"/>
  <c r="P40" i="7" s="1"/>
  <c r="M40" i="7"/>
  <c r="O17" i="7" l="1"/>
  <c r="N17" i="7"/>
  <c r="P17" i="7" s="1"/>
  <c r="M17" i="7"/>
  <c r="N7" i="7" l="1"/>
  <c r="P7" i="7" s="1"/>
  <c r="O29" i="7" l="1"/>
  <c r="N29" i="7"/>
  <c r="P29" i="7" s="1"/>
  <c r="M29" i="7"/>
  <c r="O36" i="7"/>
  <c r="N36" i="7"/>
  <c r="P36" i="7" s="1"/>
  <c r="M36" i="7"/>
  <c r="N21" i="7" l="1"/>
  <c r="T5" i="7" l="1"/>
  <c r="M12" i="7"/>
  <c r="N12" i="7"/>
  <c r="P12" i="7" s="1"/>
  <c r="O12"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P21" i="7"/>
  <c r="O21" i="7"/>
  <c r="M22" i="7"/>
  <c r="N22" i="7"/>
  <c r="P22" i="7" s="1"/>
  <c r="O22" i="7"/>
  <c r="M24" i="7"/>
  <c r="N24" i="7"/>
  <c r="P24" i="7" s="1"/>
  <c r="O24" i="7"/>
  <c r="M25" i="7"/>
  <c r="N25" i="7"/>
  <c r="P25" i="7" s="1"/>
  <c r="O25" i="7"/>
  <c r="M26" i="7"/>
  <c r="N26" i="7"/>
  <c r="P26" i="7" s="1"/>
  <c r="O26" i="7"/>
  <c r="M27" i="7"/>
  <c r="N27" i="7"/>
  <c r="P27" i="7" s="1"/>
  <c r="O27" i="7"/>
  <c r="M28" i="7"/>
  <c r="N28" i="7"/>
  <c r="P28" i="7" s="1"/>
  <c r="O28" i="7"/>
  <c r="M30" i="7"/>
  <c r="N30" i="7"/>
  <c r="P30" i="7" s="1"/>
  <c r="O30" i="7"/>
  <c r="M31" i="7"/>
  <c r="N31" i="7"/>
  <c r="P31" i="7" s="1"/>
  <c r="O31" i="7"/>
  <c r="M33" i="7"/>
  <c r="N33" i="7"/>
  <c r="P33" i="7" s="1"/>
  <c r="O33" i="7"/>
  <c r="M34" i="7"/>
  <c r="N34" i="7"/>
  <c r="P34" i="7" s="1"/>
  <c r="O34" i="7"/>
  <c r="M35" i="7"/>
  <c r="N35" i="7"/>
  <c r="P35" i="7" s="1"/>
  <c r="O35" i="7"/>
  <c r="M37" i="7"/>
  <c r="N37" i="7"/>
  <c r="P37" i="7" s="1"/>
  <c r="O37"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<sst xmlns="http://schemas.openxmlformats.org/spreadsheetml/2006/main" count="308" uniqueCount="216">
  <si>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</si>
  <si>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</si>
  <si>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</si>
  <si>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</si>
  <si>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</si>
  <si>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</si>
  <si>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</si>
  <si>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</si>
  <si>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</si>
  <si>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</si>
  <si>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</si>
  <si>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</si>
  <si>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</si>
  <si>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</si>
  <si>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</si>
  <si>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</si>
  <si>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</si>
  <si>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</si>
  <si>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</si>
  <si>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</si>
  <si>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</si>
  <si>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</si>
  <si>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</si>
  <si>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</si>
  <si>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</si>
  <si>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</si>
  <si>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</si>
  <si>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</si>
  <si>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</si>
  <si>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</si>
  <si>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</si>
  <si>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</si>
  <si>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</si>
  <si>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</si>
  <si>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</si>
  <si>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</si>
  <si>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</si>
  <si>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</si>
  <si>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</si>
  <si>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</si>
  <si>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</si>
  <si>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</si>
  <si>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</si>
  <si>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</si>
  <si>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</si>
  <si>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</si>
  <si>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</si>
  <si>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</si>
  <si>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</si>
  <si>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</si>
  <si>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</si>
  <si>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</si>
  <si>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</si>
  <si>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</si>
  <si>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</si>
  <si>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</si>
  <si>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</si>
  <si>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</si>
  <si>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</si>
  <si>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</si>
  <si>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</si>
  <si>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</si>
  <si>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</si>
  <si>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</si>
  <si>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</si>
  <si>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</si>
  <si>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</si>
  <si>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</si>
  <si>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</si>
  <si>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</si>
  <si>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</si>
  <si>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</si>
  <si>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</si>
  <si>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</si>
  <si>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</si>
  <si>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</si>
  <si>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</si>
  <si>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</si>
  <si>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</si>
  <si>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</si>
  <si>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</si>
  <si>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</si>
  <si>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</si>
  <si>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</si>
  <si>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</si>
  <si>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</si>
  <si>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</si>
  <si>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</si>
  <si>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</si>
  <si>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</si>
  <si>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</si>
  <si>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</si>
  <si>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</si>
  <si>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</si>
  <si>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</si>
  <si>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</si>
  <si>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</si>
  <si>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</si>
  <si>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</si>
  <si>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</si>
  <si>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</si>
  <si>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</si>
  <si>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</si>
  <si>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</si>
  <si>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</si>
  <si>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</si>
  <si>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</si>
  <si>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</si>
  <si>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</si>
  <si>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</si>
  <si>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</si>
  <si>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</si>
  <si>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</si>
  <si>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</si>
  <si>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</si>
  <si>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</si>
  <si>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</si>
  <si>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</si>
  <si>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</si>
  <si>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</si>
  <si>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</si>
  <si>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</si>
  <si>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</si>
  <si>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</si>
  <si>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</si>
  <si>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</si>
  <si>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</si>
  <si>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</si>
  <si>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</si>
  <si>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</si>
  <si>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</si>
  <si>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</si>
  <si>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</si>
  <si>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</si>
  <si>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</si>
  <si>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</si>
  <si>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</si>
  <si>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</si>
  <si>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</si>
  <si>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</si>
  <si>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</si>
  <si>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</si>
  <si>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</si>
  <si>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</si>
  <si>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</si>
  <si>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</si>
  <si>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</si>
  <si>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</si>
  <si>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</si>
  <si>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</si>
  <si>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</si>
  <si>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</si>
  <si>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</si>
  <si>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</si>
  <si>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</si>
  <si>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</si>
  <si>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</si>
  <si>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</si>
  <si>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</si>
  <si>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</si>
  <si>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</si>
  <si>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</si>
  <si>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</si>
  <si>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</si>
  <si>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</si>
  <si>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</si>
  <si>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</si>
  <si>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</si>
  <si>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</si>
  <si>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</si>
  <si>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</si>
  <si>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</si>
  <si>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</si>
  <si>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</si>
  <si>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</si>
  <si>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</si>
  <si>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</si>
  <si>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</si>
  <si>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</si>
  <si>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</si>
  <si>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</si>
  <si>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</si>
  <si>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</si>
  <si>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</si>
  <si>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</si>
  <si>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</si>
  <si>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</si>
  <si>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en el inicio de la segunda fase del contrato debido a la demora de trámites ante las entidades competentes.</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</si>
  <si>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</si>
  <si>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</si>
  <si>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</si>
  <si>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</si>
  <si>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</si>
  <si>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</si>
  <si>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</si>
  <si>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</si>
  <si>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</si>
  <si>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</si>
  <si>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</si>
  <si>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</si>
  <si>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</si>
  <si>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</si>
  <si>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</si>
  <si>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</si>
  <si>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</si>
  <si>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</si>
  <si>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</si>
  <si>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</si>
  <si>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</si>
  <si>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</si>
  <si>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Deberá contemplar dentro de su metodologia y plan te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</si>
  <si>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Deberá asumir el costo de los mayores tiempos ocasionados por estas demoras.</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</si>
  <si>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</si>
  <si>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</si>
  <si>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Anexo No. 1 Matriz de Riesgo
OBJETO: LA “VERIFICACIÓN, COMPLEMENTACIÓN, ACTUALIZACIÓN Y ELABORACIÓN DE ESTUDIOS Y DISEÑOS DETALLADOS PARA LA CULMINACIÓN DEL PROYECTO DE ADECUACIÓN DE TIERRAS DE GRAN ESCALA DEL TRIANGULO DEL TOLIMA, DEPARTAMENTO DEL TOLIMA.”</t>
  </si>
  <si>
    <t>Deberá contemplar dentro de su metodologia y plan te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</si>
</sst>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120</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121</v>
      </c>
      <c r="C5" s="38"/>
    </row>
    <row r="6" spans="1:17" ht="15.75" thickBot="1" x14ac:dyDescent="0.3">
      <c r="B6" s="54" t="s">
        <v>122</v>
      </c>
    </row>
    <row r="7" spans="1:17" ht="15.75" thickBot="1" x14ac:dyDescent="0.3">
      <c r="B7" s="55" t="s">
        <v>156</v>
      </c>
    </row>
    <row r="8" spans="1:17" ht="15" customHeight="1" x14ac:dyDescent="0.25">
      <c r="B8" s="74" t="s">
        <v>183</v>
      </c>
      <c r="C8" s="45"/>
      <c r="D8" s="45"/>
      <c r="E8" s="45"/>
      <c r="F8" s="45"/>
      <c r="G8" s="45"/>
      <c r="H8" s="45"/>
      <c r="I8" s="45"/>
      <c r="J8" s="45"/>
      <c r="K8" s="45"/>
      <c r="L8" s="45"/>
      <c r="M8" s="45"/>
      <c r="N8" s="45"/>
      <c r="O8" s="45"/>
      <c r="P8" s="45"/>
      <c r="Q8" s="45"/>
    </row>
    <row r="9" spans="1:17" x14ac:dyDescent="0.25">
      <c r="B9" s="75"/>
    </row>
    <row r="10" spans="1:17" x14ac:dyDescent="0.25">
      <c r="B10" s="75"/>
    </row>
    <row r="11" spans="1:17" x14ac:dyDescent="0.25">
      <c r="B11" s="75"/>
    </row>
    <row r="12" spans="1:17" x14ac:dyDescent="0.25">
      <c r="B12" s="75"/>
    </row>
    <row r="13" spans="1:17" x14ac:dyDescent="0.25">
      <c r="B13" s="75"/>
    </row>
    <row r="14" spans="1:17" x14ac:dyDescent="0.25">
      <c r="B14" s="75"/>
    </row>
    <row r="15" spans="1:17" x14ac:dyDescent="0.25">
      <c r="B15" s="75"/>
    </row>
    <row r="16" spans="1:17" x14ac:dyDescent="0.25">
      <c r="B16" s="75"/>
    </row>
    <row r="17" spans="2:2" x14ac:dyDescent="0.25">
      <c r="B17" s="75"/>
    </row>
    <row r="18" spans="2:2" x14ac:dyDescent="0.25">
      <c r="B18" s="75"/>
    </row>
    <row r="19" spans="2:2" x14ac:dyDescent="0.25">
      <c r="B19" s="75"/>
    </row>
    <row r="20" spans="2:2" x14ac:dyDescent="0.25">
      <c r="B20" s="75"/>
    </row>
    <row r="21" spans="2:2" x14ac:dyDescent="0.25">
      <c r="B21" s="75"/>
    </row>
    <row r="22" spans="2:2" x14ac:dyDescent="0.25">
      <c r="B22" s="75"/>
    </row>
    <row r="23" spans="2:2" x14ac:dyDescent="0.25">
      <c r="B23" s="75"/>
    </row>
    <row r="24" spans="2:2" x14ac:dyDescent="0.25">
      <c r="B24" s="75"/>
    </row>
    <row r="25" spans="2:2" ht="15.75" thickBot="1" x14ac:dyDescent="0.3">
      <c r="B25" s="76"/>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77" t="s">
        <v>133</v>
      </c>
      <c r="F2" s="78"/>
      <c r="G2" s="78"/>
      <c r="H2" s="79"/>
    </row>
    <row r="3" spans="1:8" x14ac:dyDescent="0.25">
      <c r="A3" s="57">
        <v>2</v>
      </c>
      <c r="B3" s="62" t="s">
        <v>135</v>
      </c>
      <c r="C3" s="60" t="s">
        <v>132</v>
      </c>
      <c r="E3" s="80"/>
      <c r="F3" s="81"/>
      <c r="G3" s="81"/>
      <c r="H3" s="82"/>
    </row>
    <row r="4" spans="1:8" x14ac:dyDescent="0.25">
      <c r="A4" s="57">
        <v>3</v>
      </c>
      <c r="B4" s="62" t="s">
        <v>136</v>
      </c>
      <c r="C4" s="60" t="s">
        <v>132</v>
      </c>
      <c r="E4" s="80"/>
      <c r="F4" s="81"/>
      <c r="G4" s="81"/>
      <c r="H4" s="82"/>
    </row>
    <row r="5" spans="1:8" x14ac:dyDescent="0.25">
      <c r="A5" s="57">
        <v>4</v>
      </c>
      <c r="B5" s="62" t="s">
        <v>137</v>
      </c>
      <c r="C5" s="60" t="s">
        <v>132</v>
      </c>
      <c r="E5" s="80"/>
      <c r="F5" s="81"/>
      <c r="G5" s="81"/>
      <c r="H5" s="82"/>
    </row>
    <row r="6" spans="1:8" x14ac:dyDescent="0.25">
      <c r="A6" s="57">
        <v>5</v>
      </c>
      <c r="B6" s="62" t="s">
        <v>138</v>
      </c>
      <c r="C6" s="60" t="s">
        <v>132</v>
      </c>
      <c r="E6" s="80"/>
      <c r="F6" s="81"/>
      <c r="G6" s="81"/>
      <c r="H6" s="82"/>
    </row>
    <row r="7" spans="1:8" ht="15.75" thickBot="1" x14ac:dyDescent="0.3">
      <c r="A7" s="57">
        <v>6</v>
      </c>
      <c r="B7" s="62" t="s">
        <v>139</v>
      </c>
      <c r="C7" s="60" t="s">
        <v>132</v>
      </c>
      <c r="E7" s="83"/>
      <c r="F7" s="84"/>
      <c r="G7" s="84"/>
      <c r="H7" s="85"/>
    </row>
    <row r="8" spans="1:8" x14ac:dyDescent="0.25">
      <c r="A8" s="57">
        <v>7</v>
      </c>
      <c r="B8" s="62" t="s">
        <v>140</v>
      </c>
      <c r="C8" s="60" t="s">
        <v>132</v>
      </c>
    </row>
    <row r="9" spans="1:8" x14ac:dyDescent="0.25">
      <c r="A9" s="57">
        <v>8</v>
      </c>
      <c r="B9" s="62" t="s">
        <v>141</v>
      </c>
      <c r="C9" s="60"/>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D1" zoomScale="84" zoomScaleNormal="84" zoomScaleSheetLayoutView="84" zoomScalePageLayoutView="85" workbookViewId="0">
      <pane ySplit="6" topLeftCell="A35" activePane="bottomLeft" state="frozen"/>
      <selection activeCell="B1" sqref="B1"/>
      <selection pane="bottomLeft" activeCell="Q20" sqref="Q20"/>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44" customWidth="1"/>
    <col min="6" max="11" width="15.42578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08"/>
      <c r="C2" s="109"/>
      <c r="D2" s="95" t="s">
        <v>214</v>
      </c>
      <c r="E2" s="95"/>
      <c r="F2" s="95"/>
      <c r="G2" s="95"/>
      <c r="H2" s="95"/>
      <c r="I2" s="95"/>
      <c r="J2" s="95"/>
      <c r="K2" s="95"/>
      <c r="L2" s="95"/>
      <c r="M2" s="95"/>
      <c r="N2" s="95"/>
      <c r="O2" s="95"/>
      <c r="P2" s="95"/>
      <c r="Q2" s="14"/>
    </row>
    <row r="3" spans="1:20" ht="15.75" customHeight="1" x14ac:dyDescent="0.25">
      <c r="B3" s="110"/>
      <c r="C3" s="111"/>
      <c r="D3" s="95"/>
      <c r="E3" s="95"/>
      <c r="F3" s="95"/>
      <c r="G3" s="95"/>
      <c r="H3" s="95"/>
      <c r="I3" s="95"/>
      <c r="J3" s="95"/>
      <c r="K3" s="95"/>
      <c r="L3" s="95"/>
      <c r="M3" s="95"/>
      <c r="N3" s="95"/>
      <c r="O3" s="95"/>
      <c r="P3" s="95"/>
      <c r="Q3" s="14"/>
      <c r="S3" s="52" t="s">
        <v>178</v>
      </c>
      <c r="T3" s="4">
        <f>INT(AVERAGE(M7:M100))</f>
        <v>2</v>
      </c>
    </row>
    <row r="4" spans="1:20" ht="15.75" customHeight="1" x14ac:dyDescent="0.25">
      <c r="B4" s="112"/>
      <c r="C4" s="113"/>
      <c r="D4" s="95"/>
      <c r="E4" s="95"/>
      <c r="F4" s="95"/>
      <c r="G4" s="95"/>
      <c r="H4" s="95"/>
      <c r="I4" s="95"/>
      <c r="J4" s="95"/>
      <c r="K4" s="95"/>
      <c r="L4" s="95"/>
      <c r="M4" s="95"/>
      <c r="N4" s="95"/>
      <c r="O4" s="95"/>
      <c r="P4" s="95"/>
      <c r="Q4" s="71"/>
      <c r="S4" s="52" t="s">
        <v>179</v>
      </c>
      <c r="T4" s="4">
        <f>INT(AVERAGE(O7:O100))</f>
        <v>2</v>
      </c>
    </row>
    <row r="5" spans="1:20" ht="12.75" customHeight="1" x14ac:dyDescent="0.25">
      <c r="B5" s="97" t="s">
        <v>3</v>
      </c>
      <c r="C5" s="114" t="s">
        <v>85</v>
      </c>
      <c r="D5" s="115"/>
      <c r="E5" s="97" t="s">
        <v>63</v>
      </c>
      <c r="F5" s="99" t="s">
        <v>2</v>
      </c>
      <c r="G5" s="100"/>
      <c r="H5" s="100"/>
      <c r="I5" s="100"/>
      <c r="J5" s="100"/>
      <c r="K5" s="101"/>
      <c r="L5" s="93" t="s">
        <v>104</v>
      </c>
      <c r="M5" s="93" t="s">
        <v>106</v>
      </c>
      <c r="N5" s="93" t="s">
        <v>2</v>
      </c>
      <c r="O5" s="93" t="s">
        <v>107</v>
      </c>
      <c r="P5" s="93" t="s">
        <v>64</v>
      </c>
      <c r="Q5" s="119" t="s">
        <v>161</v>
      </c>
      <c r="S5" s="52" t="s">
        <v>180</v>
      </c>
      <c r="T5" s="4" t="e">
        <f>+INT(AVERAGE(#REF!))</f>
        <v>#REF!</v>
      </c>
    </row>
    <row r="6" spans="1:20" ht="25.5" x14ac:dyDescent="0.25">
      <c r="B6" s="98"/>
      <c r="C6" s="116"/>
      <c r="D6" s="117"/>
      <c r="E6" s="98"/>
      <c r="F6" s="39" t="s">
        <v>72</v>
      </c>
      <c r="G6" s="39" t="s">
        <v>73</v>
      </c>
      <c r="H6" s="39" t="s">
        <v>65</v>
      </c>
      <c r="I6" s="39" t="s">
        <v>66</v>
      </c>
      <c r="J6" s="39" t="s">
        <v>67</v>
      </c>
      <c r="K6" s="39" t="s">
        <v>68</v>
      </c>
      <c r="L6" s="94"/>
      <c r="M6" s="118"/>
      <c r="N6" s="94"/>
      <c r="O6" s="118"/>
      <c r="P6" s="94"/>
      <c r="Q6" s="119"/>
      <c r="S6" s="52" t="s">
        <v>181</v>
      </c>
      <c r="T6" s="4" t="e">
        <f>+INT(AVERAGE(#REF!))</f>
        <v>#REF!</v>
      </c>
    </row>
    <row r="7" spans="1:20" ht="72.75" customHeight="1" x14ac:dyDescent="0.25">
      <c r="B7" s="27">
        <v>1</v>
      </c>
      <c r="C7" s="106" t="s">
        <v>99</v>
      </c>
      <c r="D7" s="67" t="s">
        <v>87</v>
      </c>
      <c r="E7" s="68" t="s">
        <v>0</v>
      </c>
      <c r="F7" s="59">
        <v>1</v>
      </c>
      <c r="G7" s="59">
        <v>1</v>
      </c>
      <c r="H7" s="59">
        <v>1</v>
      </c>
      <c r="I7" s="59">
        <v>3</v>
      </c>
      <c r="J7" s="59">
        <v>2</v>
      </c>
      <c r="K7" s="59">
        <v>2</v>
      </c>
      <c r="L7" s="59" t="s">
        <v>124</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177</v>
      </c>
      <c r="S7" s="65"/>
      <c r="T7" s="65"/>
    </row>
    <row r="8" spans="1:20" ht="36" customHeight="1" x14ac:dyDescent="0.25">
      <c r="B8" s="27">
        <v>2</v>
      </c>
      <c r="C8" s="106"/>
      <c r="D8" s="67" t="s">
        <v>109</v>
      </c>
      <c r="E8" s="68" t="s">
        <v>160</v>
      </c>
      <c r="F8" s="59">
        <v>1</v>
      </c>
      <c r="G8" s="59">
        <v>1</v>
      </c>
      <c r="H8" s="59">
        <v>1</v>
      </c>
      <c r="I8" s="59">
        <v>1</v>
      </c>
      <c r="J8" s="59">
        <v>2</v>
      </c>
      <c r="K8" s="59">
        <v>1</v>
      </c>
      <c r="L8" s="59" t="s">
        <v>125</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163</v>
      </c>
      <c r="S8" s="65">
        <v>3</v>
      </c>
      <c r="T8" s="65" t="s">
        <v>125</v>
      </c>
    </row>
    <row r="9" spans="1:20" ht="89.25" x14ac:dyDescent="0.25">
      <c r="B9" s="27">
        <v>3</v>
      </c>
      <c r="C9" s="107"/>
      <c r="D9" s="67" t="s">
        <v>69</v>
      </c>
      <c r="E9" s="68" t="s">
        <v>193</v>
      </c>
      <c r="F9" s="59">
        <v>1</v>
      </c>
      <c r="G9" s="59">
        <v>1</v>
      </c>
      <c r="H9" s="59">
        <v>1</v>
      </c>
      <c r="I9" s="59">
        <v>3</v>
      </c>
      <c r="J9" s="59">
        <v>2</v>
      </c>
      <c r="K9" s="59">
        <v>2</v>
      </c>
      <c r="L9" s="59" t="s">
        <v>125</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209</v>
      </c>
      <c r="S9" s="65">
        <v>4</v>
      </c>
      <c r="T9" s="65" t="s">
        <v>126</v>
      </c>
    </row>
    <row r="10" spans="1:20" ht="51" x14ac:dyDescent="0.25">
      <c r="B10" s="27">
        <v>4</v>
      </c>
      <c r="C10" s="96" t="s">
        <v>100</v>
      </c>
      <c r="D10" s="67" t="s">
        <v>119</v>
      </c>
      <c r="E10" s="68" t="s">
        <v>0</v>
      </c>
      <c r="F10" s="59">
        <v>3</v>
      </c>
      <c r="G10" s="59">
        <v>3</v>
      </c>
      <c r="H10" s="59">
        <v>3</v>
      </c>
      <c r="I10" s="59">
        <v>3</v>
      </c>
      <c r="J10" s="59">
        <v>3</v>
      </c>
      <c r="K10" s="59">
        <v>3</v>
      </c>
      <c r="L10" s="59" t="s">
        <v>125</v>
      </c>
      <c r="M10" s="40">
        <f t="shared" si="0"/>
        <v>3</v>
      </c>
      <c r="N10" s="40" t="str">
        <f t="shared" si="1"/>
        <v>Moderado</v>
      </c>
      <c r="O10" s="40">
        <f t="shared" si="2"/>
        <v>3</v>
      </c>
      <c r="P10" s="63" t="str">
        <f t="shared" si="3"/>
        <v>Medio</v>
      </c>
      <c r="Q10" s="3" t="s">
        <v>182</v>
      </c>
      <c r="S10" s="65">
        <v>5</v>
      </c>
      <c r="T10" s="65" t="s">
        <v>127</v>
      </c>
    </row>
    <row r="11" spans="1:20" ht="32.1" customHeight="1" x14ac:dyDescent="0.25">
      <c r="B11" s="27">
        <v>5</v>
      </c>
      <c r="C11" s="96"/>
      <c r="D11" s="67" t="s">
        <v>159</v>
      </c>
      <c r="E11" s="68" t="s">
        <v>0</v>
      </c>
      <c r="F11" s="59">
        <v>3</v>
      </c>
      <c r="G11" s="59">
        <v>2</v>
      </c>
      <c r="H11" s="59">
        <v>2</v>
      </c>
      <c r="I11" s="59">
        <v>2</v>
      </c>
      <c r="J11" s="59">
        <v>2</v>
      </c>
      <c r="K11" s="59">
        <v>2</v>
      </c>
      <c r="L11" s="59" t="s">
        <v>125</v>
      </c>
      <c r="M11" s="40">
        <f t="shared" si="0"/>
        <v>3</v>
      </c>
      <c r="N11" s="40" t="str">
        <f t="shared" si="1"/>
        <v>Moderado</v>
      </c>
      <c r="O11" s="40">
        <f t="shared" si="2"/>
        <v>3</v>
      </c>
      <c r="P11" s="63" t="str">
        <f t="shared" si="3"/>
        <v>Medio</v>
      </c>
      <c r="Q11" s="3" t="s">
        <v>166</v>
      </c>
      <c r="S11" s="65"/>
      <c r="T11" s="65"/>
    </row>
    <row r="12" spans="1:20" ht="66" customHeight="1" x14ac:dyDescent="0.25">
      <c r="B12" s="27">
        <v>6</v>
      </c>
      <c r="C12" s="91" t="s">
        <v>92</v>
      </c>
      <c r="D12" s="67" t="s">
        <v>117</v>
      </c>
      <c r="E12" s="68" t="s">
        <v>0</v>
      </c>
      <c r="F12" s="59">
        <v>1</v>
      </c>
      <c r="G12" s="59">
        <v>1</v>
      </c>
      <c r="H12" s="59">
        <v>2</v>
      </c>
      <c r="I12" s="59">
        <v>1</v>
      </c>
      <c r="J12" s="59">
        <v>3</v>
      </c>
      <c r="K12" s="59">
        <v>1</v>
      </c>
      <c r="L12" s="59" t="s">
        <v>124</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176</v>
      </c>
    </row>
    <row r="13" spans="1:20" ht="40.5" customHeight="1" x14ac:dyDescent="0.25">
      <c r="B13" s="27">
        <v>7</v>
      </c>
      <c r="C13" s="92"/>
      <c r="D13" s="67" t="s">
        <v>84</v>
      </c>
      <c r="E13" s="68" t="s">
        <v>0</v>
      </c>
      <c r="F13" s="59">
        <v>1</v>
      </c>
      <c r="G13" s="59">
        <v>1</v>
      </c>
      <c r="H13" s="59">
        <v>1</v>
      </c>
      <c r="I13" s="59">
        <v>2</v>
      </c>
      <c r="J13" s="59">
        <v>2</v>
      </c>
      <c r="K13" s="59">
        <v>1</v>
      </c>
      <c r="L13" s="59" t="s">
        <v>125</v>
      </c>
      <c r="M13" s="40">
        <f t="shared" si="4"/>
        <v>3</v>
      </c>
      <c r="N13" s="40" t="str">
        <f t="shared" si="5"/>
        <v>Menor</v>
      </c>
      <c r="O13" s="40">
        <f t="shared" si="6"/>
        <v>2</v>
      </c>
      <c r="P13" s="63" t="str">
        <f t="shared" si="7"/>
        <v>Bajo</v>
      </c>
      <c r="Q13" s="3" t="s">
        <v>174</v>
      </c>
    </row>
    <row r="14" spans="1:20" ht="38.25" x14ac:dyDescent="0.25">
      <c r="B14" s="27">
        <v>8</v>
      </c>
      <c r="C14" s="105" t="s">
        <v>93</v>
      </c>
      <c r="D14" s="67" t="s">
        <v>188</v>
      </c>
      <c r="E14" s="68" t="s">
        <v>0</v>
      </c>
      <c r="F14" s="59">
        <v>3</v>
      </c>
      <c r="G14" s="59">
        <v>3</v>
      </c>
      <c r="H14" s="59">
        <v>3</v>
      </c>
      <c r="I14" s="59">
        <v>1</v>
      </c>
      <c r="J14" s="59">
        <v>1</v>
      </c>
      <c r="K14" s="59">
        <v>1</v>
      </c>
      <c r="L14" s="59" t="s">
        <v>126</v>
      </c>
      <c r="M14" s="40">
        <f t="shared" si="4"/>
        <v>4</v>
      </c>
      <c r="N14" s="40" t="str">
        <f t="shared" si="5"/>
        <v>Moderado</v>
      </c>
      <c r="O14" s="40">
        <f t="shared" si="6"/>
        <v>3</v>
      </c>
      <c r="P14" s="63" t="str">
        <f t="shared" si="7"/>
        <v>Alto</v>
      </c>
      <c r="Q14" s="3" t="s">
        <v>164</v>
      </c>
    </row>
    <row r="15" spans="1:20" ht="69.75" customHeight="1" x14ac:dyDescent="0.25">
      <c r="B15" s="27">
        <v>9</v>
      </c>
      <c r="C15" s="106"/>
      <c r="D15" s="67" t="s">
        <v>110</v>
      </c>
      <c r="E15" s="68" t="s">
        <v>0</v>
      </c>
      <c r="F15" s="59">
        <v>3</v>
      </c>
      <c r="G15" s="59">
        <v>3</v>
      </c>
      <c r="H15" s="59">
        <v>3</v>
      </c>
      <c r="I15" s="59">
        <v>1</v>
      </c>
      <c r="J15" s="59">
        <v>1</v>
      </c>
      <c r="K15" s="59">
        <v>1</v>
      </c>
      <c r="L15" s="59" t="s">
        <v>126</v>
      </c>
      <c r="M15" s="40">
        <f t="shared" si="4"/>
        <v>4</v>
      </c>
      <c r="N15" s="40" t="str">
        <f t="shared" si="5"/>
        <v>Moderado</v>
      </c>
      <c r="O15" s="40">
        <f t="shared" si="6"/>
        <v>3</v>
      </c>
      <c r="P15" s="63" t="str">
        <f t="shared" si="7"/>
        <v>Alto</v>
      </c>
      <c r="Q15" s="3" t="s">
        <v>190</v>
      </c>
    </row>
    <row r="16" spans="1:20" ht="66" customHeight="1" x14ac:dyDescent="0.25">
      <c r="A16" s="66"/>
      <c r="B16" s="27">
        <v>10</v>
      </c>
      <c r="C16" s="102" t="s">
        <v>94</v>
      </c>
      <c r="D16" s="67" t="s">
        <v>118</v>
      </c>
      <c r="E16" s="68" t="s">
        <v>0</v>
      </c>
      <c r="F16" s="59">
        <v>4</v>
      </c>
      <c r="G16" s="59">
        <v>4</v>
      </c>
      <c r="H16" s="59">
        <v>1</v>
      </c>
      <c r="I16" s="59">
        <v>1</v>
      </c>
      <c r="J16" s="59">
        <v>1</v>
      </c>
      <c r="K16" s="59">
        <v>1</v>
      </c>
      <c r="L16" s="59" t="s">
        <v>125</v>
      </c>
      <c r="M16" s="40">
        <f t="shared" si="4"/>
        <v>3</v>
      </c>
      <c r="N16" s="40" t="str">
        <f t="shared" si="5"/>
        <v>Mayor</v>
      </c>
      <c r="O16" s="40">
        <f t="shared" si="6"/>
        <v>4</v>
      </c>
      <c r="P16" s="63" t="str">
        <f t="shared" si="7"/>
        <v>Alto</v>
      </c>
      <c r="Q16" s="3" t="s">
        <v>162</v>
      </c>
    </row>
    <row r="17" spans="2:17" ht="75" customHeight="1" x14ac:dyDescent="0.25">
      <c r="B17" s="27">
        <v>11</v>
      </c>
      <c r="C17" s="103"/>
      <c r="D17" s="67" t="s">
        <v>184</v>
      </c>
      <c r="E17" s="68" t="s">
        <v>0</v>
      </c>
      <c r="F17" s="59">
        <v>3</v>
      </c>
      <c r="G17" s="59">
        <v>4</v>
      </c>
      <c r="H17" s="59">
        <v>3</v>
      </c>
      <c r="I17" s="59">
        <v>2</v>
      </c>
      <c r="J17" s="59">
        <v>1</v>
      </c>
      <c r="K17" s="59">
        <v>1</v>
      </c>
      <c r="L17" s="59" t="s">
        <v>125</v>
      </c>
      <c r="M17" s="40">
        <f t="shared" si="4"/>
        <v>3</v>
      </c>
      <c r="N17" s="40" t="str">
        <f t="shared" si="5"/>
        <v>Mayor</v>
      </c>
      <c r="O17" s="40">
        <f t="shared" si="6"/>
        <v>4</v>
      </c>
      <c r="P17" s="63" t="str">
        <f t="shared" si="7"/>
        <v>Alto</v>
      </c>
      <c r="Q17" s="3" t="s">
        <v>211</v>
      </c>
    </row>
    <row r="18" spans="2:17" ht="41.25" customHeight="1" x14ac:dyDescent="0.25">
      <c r="B18" s="27">
        <v>12</v>
      </c>
      <c r="C18" s="103"/>
      <c r="D18" s="67" t="s">
        <v>111</v>
      </c>
      <c r="E18" s="68" t="s">
        <v>0</v>
      </c>
      <c r="F18" s="59">
        <v>3</v>
      </c>
      <c r="G18" s="59">
        <v>3</v>
      </c>
      <c r="H18" s="59">
        <v>1</v>
      </c>
      <c r="I18" s="59">
        <v>1</v>
      </c>
      <c r="J18" s="59">
        <v>1</v>
      </c>
      <c r="K18" s="59">
        <v>1</v>
      </c>
      <c r="L18" s="59" t="s">
        <v>125</v>
      </c>
      <c r="M18" s="40">
        <f t="shared" si="4"/>
        <v>3</v>
      </c>
      <c r="N18" s="40" t="str">
        <f t="shared" si="5"/>
        <v>Moderado</v>
      </c>
      <c r="O18" s="40">
        <f t="shared" si="6"/>
        <v>3</v>
      </c>
      <c r="P18" s="63" t="str">
        <f t="shared" si="7"/>
        <v>Medio</v>
      </c>
      <c r="Q18" s="64" t="s">
        <v>211</v>
      </c>
    </row>
    <row r="19" spans="2:17" ht="98.25" customHeight="1" x14ac:dyDescent="0.25">
      <c r="B19" s="27">
        <v>13</v>
      </c>
      <c r="C19" s="103"/>
      <c r="D19" s="67" t="s">
        <v>86</v>
      </c>
      <c r="E19" s="68" t="s">
        <v>101</v>
      </c>
      <c r="F19" s="59">
        <v>1</v>
      </c>
      <c r="G19" s="59">
        <v>3</v>
      </c>
      <c r="H19" s="59">
        <v>1</v>
      </c>
      <c r="I19" s="59">
        <v>1</v>
      </c>
      <c r="J19" s="59">
        <v>1</v>
      </c>
      <c r="K19" s="59">
        <v>1</v>
      </c>
      <c r="L19" s="59" t="s">
        <v>124</v>
      </c>
      <c r="M19" s="40">
        <f t="shared" si="4"/>
        <v>2</v>
      </c>
      <c r="N19" s="40" t="str">
        <f t="shared" si="5"/>
        <v>Moderado</v>
      </c>
      <c r="O19" s="40">
        <f t="shared" si="6"/>
        <v>3</v>
      </c>
      <c r="P19" s="63" t="str">
        <f t="shared" si="7"/>
        <v>Medio</v>
      </c>
      <c r="Q19" s="64" t="s">
        <v>215</v>
      </c>
    </row>
    <row r="20" spans="2:17" ht="108" customHeight="1" x14ac:dyDescent="0.25">
      <c r="B20" s="27">
        <v>14</v>
      </c>
      <c r="C20" s="104"/>
      <c r="D20" s="67" t="s">
        <v>83</v>
      </c>
      <c r="E20" s="68" t="s">
        <v>0</v>
      </c>
      <c r="F20" s="59">
        <v>2</v>
      </c>
      <c r="G20" s="59">
        <v>3</v>
      </c>
      <c r="H20" s="59">
        <v>1</v>
      </c>
      <c r="I20" s="59">
        <v>1</v>
      </c>
      <c r="J20" s="59">
        <v>1</v>
      </c>
      <c r="K20" s="59">
        <v>1</v>
      </c>
      <c r="L20" s="59" t="s">
        <v>124</v>
      </c>
      <c r="M20" s="40">
        <f t="shared" si="4"/>
        <v>2</v>
      </c>
      <c r="N20" s="40" t="str">
        <f t="shared" si="5"/>
        <v>Moderado</v>
      </c>
      <c r="O20" s="40">
        <f t="shared" si="6"/>
        <v>3</v>
      </c>
      <c r="P20" s="63" t="str">
        <f t="shared" si="7"/>
        <v>Medio</v>
      </c>
      <c r="Q20" s="3" t="s">
        <v>210</v>
      </c>
    </row>
    <row r="21" spans="2:17" ht="83.25" customHeight="1" x14ac:dyDescent="0.25">
      <c r="B21" s="27">
        <v>15</v>
      </c>
      <c r="C21" s="105" t="s">
        <v>105</v>
      </c>
      <c r="D21" s="67" t="s">
        <v>189</v>
      </c>
      <c r="E21" s="68" t="s">
        <v>0</v>
      </c>
      <c r="F21" s="59">
        <v>1</v>
      </c>
      <c r="G21" s="59">
        <v>1</v>
      </c>
      <c r="H21" s="59">
        <v>1</v>
      </c>
      <c r="I21" s="59">
        <v>1</v>
      </c>
      <c r="J21" s="59">
        <v>1</v>
      </c>
      <c r="K21" s="59">
        <v>1</v>
      </c>
      <c r="L21" s="59" t="s">
        <v>123</v>
      </c>
      <c r="M21" s="40">
        <f t="shared" si="4"/>
        <v>1</v>
      </c>
      <c r="N21" s="40" t="str">
        <f>IF(MAX(F21:K21)=1,"Insignificante",IF(MAX(F21:K21)=2,"Menor",IF(MAX(F21:K21)=3,"Moderado",IF(MAX(F21:K21)=4,"Mayor",IF(MAX(F21:K21)=5,"Catastrofico","0")))))</f>
        <v>Insignificante</v>
      </c>
      <c r="O21" s="40">
        <f t="shared" si="6"/>
        <v>1</v>
      </c>
      <c r="P21" s="63" t="str">
        <f t="shared" si="7"/>
        <v>Inusual</v>
      </c>
      <c r="Q21" s="3" t="s">
        <v>191</v>
      </c>
    </row>
    <row r="22" spans="2:17" ht="39" customHeight="1" x14ac:dyDescent="0.25">
      <c r="B22" s="27">
        <v>16</v>
      </c>
      <c r="C22" s="106"/>
      <c r="D22" s="67" t="s">
        <v>187</v>
      </c>
      <c r="E22" s="68" t="s">
        <v>0</v>
      </c>
      <c r="F22" s="59">
        <v>2</v>
      </c>
      <c r="G22" s="59">
        <v>3</v>
      </c>
      <c r="H22" s="59">
        <v>1</v>
      </c>
      <c r="I22" s="59">
        <v>1</v>
      </c>
      <c r="J22" s="59">
        <v>1</v>
      </c>
      <c r="K22" s="59">
        <v>1</v>
      </c>
      <c r="L22" s="59" t="s">
        <v>125</v>
      </c>
      <c r="M22" s="40">
        <f t="shared" si="4"/>
        <v>3</v>
      </c>
      <c r="N22" s="40" t="str">
        <f t="shared" si="5"/>
        <v>Moderado</v>
      </c>
      <c r="O22" s="40">
        <f t="shared" si="6"/>
        <v>3</v>
      </c>
      <c r="P22" s="63" t="str">
        <f t="shared" si="7"/>
        <v>Medio</v>
      </c>
      <c r="Q22" s="64" t="s">
        <v>211</v>
      </c>
    </row>
    <row r="23" spans="2:17" ht="62.25" customHeight="1" x14ac:dyDescent="0.25">
      <c r="B23" s="27">
        <v>18</v>
      </c>
      <c r="C23" s="106"/>
      <c r="D23" s="67" t="s">
        <v>200</v>
      </c>
      <c r="E23" s="68" t="s">
        <v>195</v>
      </c>
      <c r="F23" s="59">
        <v>3</v>
      </c>
      <c r="G23" s="59">
        <v>3</v>
      </c>
      <c r="H23" s="59">
        <v>3</v>
      </c>
      <c r="I23" s="59">
        <v>1</v>
      </c>
      <c r="J23" s="59">
        <v>1</v>
      </c>
      <c r="K23" s="59">
        <v>2</v>
      </c>
      <c r="L23" s="59" t="s">
        <v>126</v>
      </c>
      <c r="M23" s="40">
        <f t="shared" ref="M23" si="8">IF(L23="Raro",1,IF(L23="Improbable",2,IF(L23="Posible",3,IF(L23="Probable",4,IF(L23="Certeza","5")))))</f>
        <v>4</v>
      </c>
      <c r="N23" s="40" t="str">
        <f t="shared" ref="N23" si="9">IF(MAX(F23:K23)=1,"Insignificante",IF(MAX(F23:K23)=2,"Menor",IF(MAX(F23:K23)=3,"Moderado",IF(MAX(F23:K23)=4,"Mayor",IF(MAX(F23:K23)=5,"Catastrofico","0")))))</f>
        <v>Moderado</v>
      </c>
      <c r="O23" s="40">
        <f t="shared" ref="O23" si="10">MAX(F23:K23)</f>
        <v>3</v>
      </c>
      <c r="P23" s="63" t="str">
        <f t="shared" ref="P23" si="11">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64" t="s">
        <v>201</v>
      </c>
    </row>
    <row r="24" spans="2:17" ht="38.25" x14ac:dyDescent="0.25">
      <c r="B24" s="27">
        <v>19</v>
      </c>
      <c r="C24" s="107"/>
      <c r="D24" s="67" t="s">
        <v>112</v>
      </c>
      <c r="E24" s="68" t="s">
        <v>101</v>
      </c>
      <c r="F24" s="59">
        <v>1</v>
      </c>
      <c r="G24" s="59">
        <v>3</v>
      </c>
      <c r="H24" s="59">
        <v>2</v>
      </c>
      <c r="I24" s="59">
        <v>1</v>
      </c>
      <c r="J24" s="59">
        <v>3</v>
      </c>
      <c r="K24" s="59">
        <v>2</v>
      </c>
      <c r="L24" s="59" t="s">
        <v>125</v>
      </c>
      <c r="M24" s="40">
        <f t="shared" si="4"/>
        <v>3</v>
      </c>
      <c r="N24" s="40" t="str">
        <f t="shared" si="5"/>
        <v>Moderado</v>
      </c>
      <c r="O24" s="40">
        <f t="shared" si="6"/>
        <v>3</v>
      </c>
      <c r="P24" s="63" t="str">
        <f t="shared" si="7"/>
        <v>Medio</v>
      </c>
      <c r="Q24" s="3" t="s">
        <v>173</v>
      </c>
    </row>
    <row r="25" spans="2:17" ht="57" customHeight="1" x14ac:dyDescent="0.25">
      <c r="B25" s="27">
        <v>20</v>
      </c>
      <c r="C25" s="105" t="s">
        <v>98</v>
      </c>
      <c r="D25" s="67" t="s">
        <v>113</v>
      </c>
      <c r="E25" s="68" t="s">
        <v>0</v>
      </c>
      <c r="F25" s="59">
        <v>2</v>
      </c>
      <c r="G25" s="59">
        <v>2</v>
      </c>
      <c r="H25" s="59">
        <v>1</v>
      </c>
      <c r="I25" s="59">
        <v>2</v>
      </c>
      <c r="J25" s="59">
        <v>1</v>
      </c>
      <c r="K25" s="59">
        <v>2</v>
      </c>
      <c r="L25" s="59" t="s">
        <v>125</v>
      </c>
      <c r="M25" s="40">
        <f t="shared" si="4"/>
        <v>3</v>
      </c>
      <c r="N25" s="40" t="str">
        <f t="shared" si="5"/>
        <v>Menor</v>
      </c>
      <c r="O25" s="40">
        <f t="shared" si="6"/>
        <v>2</v>
      </c>
      <c r="P25" s="63" t="str">
        <f t="shared" si="7"/>
        <v>Bajo</v>
      </c>
      <c r="Q25" s="3" t="s">
        <v>192</v>
      </c>
    </row>
    <row r="26" spans="2:17" ht="59.25" customHeight="1" x14ac:dyDescent="0.25">
      <c r="B26" s="27">
        <v>21</v>
      </c>
      <c r="C26" s="106"/>
      <c r="D26" s="67" t="s">
        <v>165</v>
      </c>
      <c r="E26" s="68" t="s">
        <v>0</v>
      </c>
      <c r="F26" s="59">
        <v>2</v>
      </c>
      <c r="G26" s="59">
        <v>1</v>
      </c>
      <c r="H26" s="59">
        <v>1</v>
      </c>
      <c r="I26" s="59">
        <v>2</v>
      </c>
      <c r="J26" s="59">
        <v>1</v>
      </c>
      <c r="K26" s="59">
        <v>1</v>
      </c>
      <c r="L26" s="59" t="s">
        <v>123</v>
      </c>
      <c r="M26" s="40">
        <f t="shared" si="4"/>
        <v>1</v>
      </c>
      <c r="N26" s="40" t="str">
        <f t="shared" si="5"/>
        <v>Menor</v>
      </c>
      <c r="O26" s="40">
        <f t="shared" si="6"/>
        <v>2</v>
      </c>
      <c r="P26" s="63" t="str">
        <f t="shared" si="7"/>
        <v>Bajo</v>
      </c>
      <c r="Q26" s="3" t="s">
        <v>192</v>
      </c>
    </row>
    <row r="27" spans="2:17" ht="62.25" customHeight="1" x14ac:dyDescent="0.25">
      <c r="B27" s="27">
        <v>22</v>
      </c>
      <c r="C27" s="106"/>
      <c r="D27" s="67" t="s">
        <v>157</v>
      </c>
      <c r="E27" s="68" t="s">
        <v>0</v>
      </c>
      <c r="F27" s="59">
        <v>1</v>
      </c>
      <c r="G27" s="59">
        <v>2</v>
      </c>
      <c r="H27" s="59">
        <v>1</v>
      </c>
      <c r="I27" s="59">
        <v>1</v>
      </c>
      <c r="J27" s="59">
        <v>1</v>
      </c>
      <c r="K27" s="59">
        <v>1</v>
      </c>
      <c r="L27" s="59" t="s">
        <v>123</v>
      </c>
      <c r="M27" s="40">
        <f t="shared" si="4"/>
        <v>1</v>
      </c>
      <c r="N27" s="40" t="str">
        <f t="shared" si="5"/>
        <v>Menor</v>
      </c>
      <c r="O27" s="40">
        <f t="shared" si="6"/>
        <v>2</v>
      </c>
      <c r="P27" s="63" t="str">
        <f t="shared" si="7"/>
        <v>Bajo</v>
      </c>
      <c r="Q27" s="3" t="s">
        <v>192</v>
      </c>
    </row>
    <row r="28" spans="2:17" ht="63.75" customHeight="1" x14ac:dyDescent="0.25">
      <c r="B28" s="27">
        <v>23</v>
      </c>
      <c r="C28" s="106"/>
      <c r="D28" s="67" t="s">
        <v>158</v>
      </c>
      <c r="E28" s="68" t="s">
        <v>0</v>
      </c>
      <c r="F28" s="59">
        <v>1</v>
      </c>
      <c r="G28" s="59">
        <v>2</v>
      </c>
      <c r="H28" s="59">
        <v>2</v>
      </c>
      <c r="I28" s="59">
        <v>2</v>
      </c>
      <c r="J28" s="59">
        <v>1</v>
      </c>
      <c r="K28" s="59">
        <v>1</v>
      </c>
      <c r="L28" s="59" t="s">
        <v>125</v>
      </c>
      <c r="M28" s="40">
        <f t="shared" si="4"/>
        <v>3</v>
      </c>
      <c r="N28" s="40" t="str">
        <f t="shared" si="5"/>
        <v>Menor</v>
      </c>
      <c r="O28" s="40">
        <f t="shared" si="6"/>
        <v>2</v>
      </c>
      <c r="P28" s="63" t="str">
        <f t="shared" si="7"/>
        <v>Bajo</v>
      </c>
      <c r="Q28" s="3" t="s">
        <v>192</v>
      </c>
    </row>
    <row r="29" spans="2:17" ht="60" customHeight="1" x14ac:dyDescent="0.25">
      <c r="B29" s="27">
        <v>24</v>
      </c>
      <c r="C29" s="106"/>
      <c r="D29" s="67" t="s">
        <v>186</v>
      </c>
      <c r="E29" s="68" t="s">
        <v>0</v>
      </c>
      <c r="F29" s="59">
        <v>3</v>
      </c>
      <c r="G29" s="59">
        <v>3</v>
      </c>
      <c r="H29" s="59">
        <v>2</v>
      </c>
      <c r="I29" s="59">
        <v>2</v>
      </c>
      <c r="J29" s="59">
        <v>1</v>
      </c>
      <c r="K29" s="59">
        <v>1</v>
      </c>
      <c r="L29" s="59" t="s">
        <v>125</v>
      </c>
      <c r="M29" s="40">
        <f t="shared" ref="M29" si="12">IF(L29="Raro",1,IF(L29="Improbable",2,IF(L29="Posible",3,IF(L29="Probable",4,IF(L29="Certeza","5")))))</f>
        <v>3</v>
      </c>
      <c r="N29" s="40" t="str">
        <f t="shared" ref="N29" si="13">IF(MAX(F29:K29)=1,"Insignificante",IF(MAX(F29:K29)=2,"Menor",IF(MAX(F29:K29)=3,"Moderado",IF(MAX(F29:K29)=4,"Mayor",IF(MAX(F29:K29)=5,"Catastrofico","0")))))</f>
        <v>Moderado</v>
      </c>
      <c r="O29" s="40">
        <f t="shared" ref="O29" si="14">MAX(F29:K29)</f>
        <v>3</v>
      </c>
      <c r="P29" s="63" t="str">
        <f t="shared" ref="P29" si="15">IF(AND(L29="Raro",N29="Insignificante"),"Inusual",IF(AND(L29="Raro",N29="Menor"),"Bajo",IF(AND(L29="Raro",N29="Moderado"),"Medio",IF(AND(L29="Raro",N29="Mayor"),"Medio",IF(AND(L29="Raro",N29="Catastrofico"),"Alto",IF(AND(L29="Improbable",N29="Insignificante"),"Bajo",IF(AND(L29="Improbable",N29="Menor"),"Bajo",IF(AND(L29="Improbable",N29="Moderado"),"Medio",IF(AND(L29="Improbable",N29="Mayor"),"Alto",IF(AND(L29="Improbable",N29="Catastrofico"),"Alto",IF(AND(L29="Posible",N29="Insignificante"),"Bajo",IF(AND(L29="Posible",N29="Menor"),"Bajo",IF(AND(L29="Posible",N29="Moderado"),"Medio",IF(AND(L29="Posible",N29="Mayor"),"Alto",IF(AND(L29="Posible",N29="Catastrofico"),"Extremo",IF(AND(L29="Probable",N29="Insignificante"),"Medio",IF(AND(L29="Probable",N29="Menor"),"Medio",IF(AND(L29="Probable",N29="Moderado"),"Alto",IF(AND(L29="Probable",N29="Mayor"),"Extremo",IF(AND(L29="Probable",N29="Catastrofico"),"Extremo",IF(AND(L29="Certeza",N29="Insignificante"),"Medio",IF(AND(L29="Certeza",N29="Menor"),"Alto",IF(AND(L29="Certeza",N29="Moderado"),"Alto",IF(AND(L29="Certeza",N29="Mayor"),"Extremo",IF(AND(L29="Certeza",N29="Catastrofico"),"Extremo",0)))))))))))))))))))))))))</f>
        <v>Medio</v>
      </c>
      <c r="Q29" s="3" t="s">
        <v>192</v>
      </c>
    </row>
    <row r="30" spans="2:17" ht="59.25" customHeight="1" x14ac:dyDescent="0.25">
      <c r="B30" s="27">
        <v>25</v>
      </c>
      <c r="C30" s="106"/>
      <c r="D30" s="67" t="s">
        <v>114</v>
      </c>
      <c r="E30" s="68" t="s">
        <v>0</v>
      </c>
      <c r="F30" s="59">
        <v>3</v>
      </c>
      <c r="G30" s="59">
        <v>3</v>
      </c>
      <c r="H30" s="59">
        <v>2</v>
      </c>
      <c r="I30" s="59">
        <v>2</v>
      </c>
      <c r="J30" s="59">
        <v>1</v>
      </c>
      <c r="K30" s="59">
        <v>1</v>
      </c>
      <c r="L30" s="59" t="s">
        <v>125</v>
      </c>
      <c r="M30" s="40">
        <f t="shared" si="4"/>
        <v>3</v>
      </c>
      <c r="N30" s="40" t="str">
        <f t="shared" si="5"/>
        <v>Moderado</v>
      </c>
      <c r="O30" s="40">
        <f t="shared" si="6"/>
        <v>3</v>
      </c>
      <c r="P30" s="63" t="str">
        <f t="shared" si="7"/>
        <v>Medio</v>
      </c>
      <c r="Q30" s="3" t="s">
        <v>192</v>
      </c>
    </row>
    <row r="31" spans="2:17" ht="84" customHeight="1" x14ac:dyDescent="0.25">
      <c r="B31" s="27">
        <v>26</v>
      </c>
      <c r="C31" s="102" t="s">
        <v>95</v>
      </c>
      <c r="D31" s="67" t="s">
        <v>91</v>
      </c>
      <c r="E31" s="68" t="s">
        <v>0</v>
      </c>
      <c r="F31" s="59">
        <v>1</v>
      </c>
      <c r="G31" s="59">
        <v>1</v>
      </c>
      <c r="H31" s="59">
        <v>1</v>
      </c>
      <c r="I31" s="59">
        <v>2</v>
      </c>
      <c r="J31" s="59">
        <v>1</v>
      </c>
      <c r="K31" s="59">
        <v>2</v>
      </c>
      <c r="L31" s="59" t="s">
        <v>125</v>
      </c>
      <c r="M31" s="40">
        <f t="shared" si="4"/>
        <v>3</v>
      </c>
      <c r="N31" s="40" t="str">
        <f t="shared" si="5"/>
        <v>Menor</v>
      </c>
      <c r="O31" s="40">
        <f t="shared" si="6"/>
        <v>2</v>
      </c>
      <c r="P31" s="63" t="str">
        <f t="shared" si="7"/>
        <v>Bajo</v>
      </c>
      <c r="Q31" s="64" t="s">
        <v>175</v>
      </c>
    </row>
    <row r="32" spans="2:17" ht="110.25" customHeight="1" x14ac:dyDescent="0.25">
      <c r="B32" s="40">
        <v>27</v>
      </c>
      <c r="C32" s="103"/>
      <c r="D32" s="72" t="s">
        <v>212</v>
      </c>
      <c r="E32" s="73" t="s">
        <v>0</v>
      </c>
      <c r="F32" s="59">
        <v>1</v>
      </c>
      <c r="G32" s="59">
        <v>2</v>
      </c>
      <c r="H32" s="59">
        <v>1</v>
      </c>
      <c r="I32" s="59">
        <v>1</v>
      </c>
      <c r="J32" s="59">
        <v>1</v>
      </c>
      <c r="K32" s="59">
        <v>1</v>
      </c>
      <c r="L32" s="59" t="s">
        <v>126</v>
      </c>
      <c r="M32" s="40">
        <f t="shared" si="4"/>
        <v>4</v>
      </c>
      <c r="N32" s="40" t="str">
        <f t="shared" si="5"/>
        <v>Menor</v>
      </c>
      <c r="O32" s="40">
        <f t="shared" si="6"/>
        <v>2</v>
      </c>
      <c r="P32" s="63" t="str">
        <f t="shared" si="7"/>
        <v>Medio</v>
      </c>
      <c r="Q32" s="64" t="s">
        <v>213</v>
      </c>
    </row>
    <row r="33" spans="2:18" ht="57" customHeight="1" x14ac:dyDescent="0.25">
      <c r="B33" s="27">
        <v>28</v>
      </c>
      <c r="C33" s="104"/>
      <c r="D33" s="67" t="s">
        <v>102</v>
      </c>
      <c r="E33" s="68" t="s">
        <v>0</v>
      </c>
      <c r="F33" s="59">
        <v>1</v>
      </c>
      <c r="G33" s="59">
        <v>1</v>
      </c>
      <c r="H33" s="59">
        <v>1</v>
      </c>
      <c r="I33" s="59">
        <v>2</v>
      </c>
      <c r="J33" s="59">
        <v>1</v>
      </c>
      <c r="K33" s="59">
        <v>2</v>
      </c>
      <c r="L33" s="59" t="s">
        <v>125</v>
      </c>
      <c r="M33" s="40">
        <f t="shared" si="4"/>
        <v>3</v>
      </c>
      <c r="N33" s="40" t="str">
        <f t="shared" si="5"/>
        <v>Menor</v>
      </c>
      <c r="O33" s="40">
        <f t="shared" si="6"/>
        <v>2</v>
      </c>
      <c r="P33" s="63" t="str">
        <f t="shared" si="7"/>
        <v>Bajo</v>
      </c>
      <c r="Q33" s="64" t="s">
        <v>171</v>
      </c>
    </row>
    <row r="34" spans="2:18" ht="39.75" customHeight="1" x14ac:dyDescent="0.25">
      <c r="B34" s="40">
        <v>29</v>
      </c>
      <c r="C34" s="102" t="s">
        <v>96</v>
      </c>
      <c r="D34" s="67" t="s">
        <v>97</v>
      </c>
      <c r="E34" s="68" t="s">
        <v>0</v>
      </c>
      <c r="F34" s="59">
        <v>3</v>
      </c>
      <c r="G34" s="59">
        <v>3</v>
      </c>
      <c r="H34" s="59">
        <v>3</v>
      </c>
      <c r="I34" s="59">
        <v>1</v>
      </c>
      <c r="J34" s="59">
        <v>2</v>
      </c>
      <c r="K34" s="59">
        <v>2</v>
      </c>
      <c r="L34" s="59" t="s">
        <v>125</v>
      </c>
      <c r="M34" s="40">
        <f t="shared" si="4"/>
        <v>3</v>
      </c>
      <c r="N34" s="40" t="str">
        <f t="shared" si="5"/>
        <v>Moderado</v>
      </c>
      <c r="O34" s="40">
        <f t="shared" si="6"/>
        <v>3</v>
      </c>
      <c r="P34" s="63" t="str">
        <f t="shared" si="7"/>
        <v>Medio</v>
      </c>
      <c r="Q34" s="3" t="s">
        <v>167</v>
      </c>
    </row>
    <row r="35" spans="2:18" ht="57.75" customHeight="1" x14ac:dyDescent="0.25">
      <c r="B35" s="27">
        <v>30</v>
      </c>
      <c r="C35" s="103"/>
      <c r="D35" s="67" t="s">
        <v>82</v>
      </c>
      <c r="E35" s="68" t="s">
        <v>0</v>
      </c>
      <c r="F35" s="59">
        <v>3</v>
      </c>
      <c r="G35" s="59">
        <v>1</v>
      </c>
      <c r="H35" s="59">
        <v>1</v>
      </c>
      <c r="I35" s="59">
        <v>1</v>
      </c>
      <c r="J35" s="59">
        <v>1</v>
      </c>
      <c r="K35" s="59">
        <v>2</v>
      </c>
      <c r="L35" s="59" t="s">
        <v>125</v>
      </c>
      <c r="M35" s="40">
        <f t="shared" si="4"/>
        <v>3</v>
      </c>
      <c r="N35" s="40" t="str">
        <f t="shared" si="5"/>
        <v>Moderado</v>
      </c>
      <c r="O35" s="40">
        <f t="shared" si="6"/>
        <v>3</v>
      </c>
      <c r="P35" s="63" t="str">
        <f t="shared" si="7"/>
        <v>Medio</v>
      </c>
      <c r="Q35" s="64" t="s">
        <v>170</v>
      </c>
    </row>
    <row r="36" spans="2:18" ht="61.5" customHeight="1" x14ac:dyDescent="0.25">
      <c r="B36" s="40">
        <v>31</v>
      </c>
      <c r="C36" s="103"/>
      <c r="D36" s="67" t="s">
        <v>185</v>
      </c>
      <c r="E36" s="68" t="s">
        <v>0</v>
      </c>
      <c r="F36" s="59">
        <v>3</v>
      </c>
      <c r="G36" s="59">
        <v>1</v>
      </c>
      <c r="H36" s="59">
        <v>1</v>
      </c>
      <c r="I36" s="59">
        <v>1</v>
      </c>
      <c r="J36" s="59">
        <v>1</v>
      </c>
      <c r="K36" s="59">
        <v>2</v>
      </c>
      <c r="L36" s="59" t="s">
        <v>125</v>
      </c>
      <c r="M36" s="40">
        <f t="shared" ref="M36" si="16">IF(L36="Raro",1,IF(L36="Improbable",2,IF(L36="Posible",3,IF(L36="Probable",4,IF(L36="Certeza","5")))))</f>
        <v>3</v>
      </c>
      <c r="N36" s="40" t="str">
        <f t="shared" ref="N36" si="17">IF(MAX(F36:K36)=1,"Insignificante",IF(MAX(F36:K36)=2,"Menor",IF(MAX(F36:K36)=3,"Moderado",IF(MAX(F36:K36)=4,"Mayor",IF(MAX(F36:K36)=5,"Catastrofico","0")))))</f>
        <v>Moderado</v>
      </c>
      <c r="O36" s="40">
        <f t="shared" ref="O36" si="18">MAX(F36:K36)</f>
        <v>3</v>
      </c>
      <c r="P36" s="63" t="str">
        <f t="shared" ref="P36" si="19">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170</v>
      </c>
    </row>
    <row r="37" spans="2:18" ht="48" customHeight="1" x14ac:dyDescent="0.25">
      <c r="B37" s="27">
        <v>32</v>
      </c>
      <c r="C37" s="103"/>
      <c r="D37" s="3" t="s">
        <v>103</v>
      </c>
      <c r="E37" s="27" t="s">
        <v>0</v>
      </c>
      <c r="F37" s="59">
        <v>1</v>
      </c>
      <c r="G37" s="59">
        <v>1</v>
      </c>
      <c r="H37" s="59">
        <v>1</v>
      </c>
      <c r="I37" s="59">
        <v>1</v>
      </c>
      <c r="J37" s="59">
        <v>1</v>
      </c>
      <c r="K37" s="59">
        <v>1</v>
      </c>
      <c r="L37" s="59" t="s">
        <v>125</v>
      </c>
      <c r="M37" s="40">
        <f t="shared" si="4"/>
        <v>3</v>
      </c>
      <c r="N37" s="40" t="str">
        <f t="shared" si="5"/>
        <v>Insignificante</v>
      </c>
      <c r="O37" s="40">
        <f t="shared" si="6"/>
        <v>1</v>
      </c>
      <c r="P37" s="63" t="str">
        <f t="shared" si="7"/>
        <v>Bajo</v>
      </c>
      <c r="Q37" s="3" t="s">
        <v>168</v>
      </c>
    </row>
    <row r="38" spans="2:18" ht="87" customHeight="1" x14ac:dyDescent="0.25">
      <c r="B38" s="40">
        <v>33</v>
      </c>
      <c r="C38" s="103"/>
      <c r="D38" s="3" t="s">
        <v>115</v>
      </c>
      <c r="E38" s="27" t="s">
        <v>0</v>
      </c>
      <c r="F38" s="59">
        <v>4</v>
      </c>
      <c r="G38" s="59">
        <v>4</v>
      </c>
      <c r="H38" s="59">
        <v>2</v>
      </c>
      <c r="I38" s="59">
        <v>2</v>
      </c>
      <c r="J38" s="59">
        <v>2</v>
      </c>
      <c r="K38" s="59">
        <v>3</v>
      </c>
      <c r="L38" s="59" t="s">
        <v>125</v>
      </c>
      <c r="M38" s="40">
        <f t="shared" si="4"/>
        <v>3</v>
      </c>
      <c r="N38" s="40" t="str">
        <f t="shared" si="5"/>
        <v>Mayor</v>
      </c>
      <c r="O38" s="40">
        <f t="shared" si="6"/>
        <v>4</v>
      </c>
      <c r="P38" s="63" t="str">
        <f t="shared" si="7"/>
        <v>Alto</v>
      </c>
      <c r="Q38" s="64" t="s">
        <v>169</v>
      </c>
    </row>
    <row r="39" spans="2:18" ht="58.5" customHeight="1" x14ac:dyDescent="0.25">
      <c r="B39" s="27">
        <v>34</v>
      </c>
      <c r="C39" s="104"/>
      <c r="D39" s="3" t="s">
        <v>116</v>
      </c>
      <c r="E39" s="27" t="s">
        <v>160</v>
      </c>
      <c r="F39" s="59">
        <v>1</v>
      </c>
      <c r="G39" s="59">
        <v>1</v>
      </c>
      <c r="H39" s="59">
        <v>1</v>
      </c>
      <c r="I39" s="59">
        <v>1</v>
      </c>
      <c r="J39" s="59">
        <v>2</v>
      </c>
      <c r="K39" s="59">
        <v>1</v>
      </c>
      <c r="L39" s="59" t="s">
        <v>125</v>
      </c>
      <c r="M39" s="40">
        <f t="shared" si="4"/>
        <v>3</v>
      </c>
      <c r="N39" s="40" t="str">
        <f t="shared" si="5"/>
        <v>Menor</v>
      </c>
      <c r="O39" s="40">
        <f t="shared" si="6"/>
        <v>2</v>
      </c>
      <c r="P39" s="63" t="str">
        <f t="shared" si="7"/>
        <v>Bajo</v>
      </c>
      <c r="Q39" s="64" t="s">
        <v>172</v>
      </c>
    </row>
    <row r="40" spans="2:18" ht="38.25" x14ac:dyDescent="0.25">
      <c r="B40" s="40">
        <v>35</v>
      </c>
      <c r="C40" s="89" t="s">
        <v>196</v>
      </c>
      <c r="D40" s="69" t="s">
        <v>197</v>
      </c>
      <c r="E40" s="40" t="s">
        <v>0</v>
      </c>
      <c r="F40" s="59">
        <v>2</v>
      </c>
      <c r="G40" s="59">
        <v>2</v>
      </c>
      <c r="H40" s="59">
        <v>1</v>
      </c>
      <c r="I40" s="59">
        <v>1</v>
      </c>
      <c r="J40" s="59">
        <v>2</v>
      </c>
      <c r="K40" s="59">
        <v>3</v>
      </c>
      <c r="L40" s="59" t="s">
        <v>126</v>
      </c>
      <c r="M40" s="40">
        <f t="shared" si="4"/>
        <v>4</v>
      </c>
      <c r="N40" s="40" t="str">
        <f t="shared" si="5"/>
        <v>Moderado</v>
      </c>
      <c r="O40" s="40">
        <f t="shared" si="6"/>
        <v>3</v>
      </c>
      <c r="P40" s="63" t="str">
        <f t="shared" si="7"/>
        <v>Alto</v>
      </c>
      <c r="Q40" s="69" t="s">
        <v>198</v>
      </c>
      <c r="R40" s="70"/>
    </row>
    <row r="41" spans="2:18" ht="38.25" x14ac:dyDescent="0.25">
      <c r="B41" s="27">
        <v>36</v>
      </c>
      <c r="C41" s="90"/>
      <c r="D41" s="69" t="s">
        <v>199</v>
      </c>
      <c r="E41" s="40" t="s">
        <v>194</v>
      </c>
      <c r="F41" s="59">
        <v>1</v>
      </c>
      <c r="G41" s="59">
        <v>3</v>
      </c>
      <c r="H41" s="59">
        <v>3</v>
      </c>
      <c r="I41" s="59">
        <v>1</v>
      </c>
      <c r="J41" s="59">
        <v>3</v>
      </c>
      <c r="K41" s="59">
        <v>3</v>
      </c>
      <c r="L41" s="59" t="s">
        <v>125</v>
      </c>
      <c r="M41" s="40">
        <f t="shared" si="4"/>
        <v>3</v>
      </c>
      <c r="N41" s="40" t="str">
        <f t="shared" si="5"/>
        <v>Moderado</v>
      </c>
      <c r="O41" s="40">
        <f t="shared" si="6"/>
        <v>3</v>
      </c>
      <c r="P41" s="63" t="str">
        <f t="shared" si="7"/>
        <v>Medio</v>
      </c>
      <c r="Q41" s="69" t="s">
        <v>198</v>
      </c>
      <c r="R41" s="70"/>
    </row>
    <row r="42" spans="2:18" x14ac:dyDescent="0.25">
      <c r="B42" s="88" t="s">
        <v>202</v>
      </c>
      <c r="C42" s="88"/>
      <c r="D42" s="88"/>
      <c r="E42" s="88"/>
      <c r="F42" s="88"/>
      <c r="G42" s="88"/>
      <c r="H42" s="88"/>
      <c r="I42" s="88"/>
      <c r="J42" s="88"/>
      <c r="K42" s="88"/>
      <c r="L42" s="88"/>
      <c r="M42" s="88"/>
      <c r="N42" s="88"/>
      <c r="O42" s="88"/>
      <c r="P42" s="88"/>
      <c r="Q42" s="88"/>
    </row>
    <row r="43" spans="2:18" ht="18.75" customHeight="1" x14ac:dyDescent="0.25">
      <c r="B43" s="88" t="s">
        <v>203</v>
      </c>
      <c r="C43" s="88"/>
      <c r="D43" s="88"/>
      <c r="E43" s="88"/>
      <c r="F43" s="88"/>
      <c r="G43" s="88"/>
      <c r="H43" s="88"/>
      <c r="I43" s="88"/>
      <c r="J43" s="88"/>
      <c r="K43" s="88"/>
      <c r="L43" s="88"/>
      <c r="M43" s="88"/>
      <c r="N43" s="88"/>
      <c r="O43" s="88"/>
      <c r="P43" s="88"/>
      <c r="Q43" s="88"/>
    </row>
    <row r="44" spans="2:18" ht="13.5" customHeight="1" x14ac:dyDescent="0.25">
      <c r="B44" s="88" t="s">
        <v>204</v>
      </c>
      <c r="C44" s="88"/>
      <c r="D44" s="88"/>
      <c r="E44" s="88"/>
      <c r="F44" s="88"/>
      <c r="G44" s="88"/>
      <c r="H44" s="88"/>
      <c r="I44" s="88"/>
      <c r="J44" s="88"/>
      <c r="K44" s="88"/>
      <c r="L44" s="88"/>
      <c r="M44" s="88"/>
      <c r="N44" s="88"/>
      <c r="O44" s="88"/>
      <c r="P44" s="88"/>
      <c r="Q44" s="88"/>
    </row>
    <row r="45" spans="2:18" ht="28.5" customHeight="1" x14ac:dyDescent="0.25">
      <c r="B45" s="88" t="s">
        <v>205</v>
      </c>
      <c r="C45" s="88"/>
      <c r="D45" s="88"/>
      <c r="E45" s="88"/>
      <c r="F45" s="88"/>
      <c r="G45" s="88"/>
      <c r="H45" s="88"/>
      <c r="I45" s="88"/>
      <c r="J45" s="88"/>
      <c r="K45" s="88"/>
      <c r="L45" s="88"/>
      <c r="M45" s="88"/>
      <c r="N45" s="88"/>
      <c r="O45" s="88"/>
      <c r="P45" s="88"/>
      <c r="Q45" s="88"/>
    </row>
    <row r="46" spans="2:18" ht="18" customHeight="1" x14ac:dyDescent="0.25">
      <c r="B46" s="88" t="s">
        <v>206</v>
      </c>
      <c r="C46" s="88"/>
      <c r="D46" s="88"/>
      <c r="E46" s="88"/>
      <c r="F46" s="88"/>
      <c r="G46" s="88"/>
      <c r="H46" s="88"/>
      <c r="I46" s="88"/>
      <c r="J46" s="88"/>
      <c r="K46" s="88"/>
      <c r="L46" s="88"/>
      <c r="M46" s="88"/>
      <c r="N46" s="88"/>
      <c r="O46" s="88"/>
      <c r="P46" s="88"/>
      <c r="Q46" s="88"/>
    </row>
    <row r="47" spans="2:18" ht="63.95" customHeight="1" x14ac:dyDescent="0.25">
      <c r="B47" s="86" t="s">
        <v>207</v>
      </c>
      <c r="C47" s="86"/>
      <c r="D47" s="86"/>
      <c r="E47" s="86"/>
      <c r="F47" s="86"/>
      <c r="G47" s="86"/>
      <c r="H47" s="86"/>
      <c r="I47" s="86"/>
      <c r="J47" s="86"/>
      <c r="K47" s="86"/>
      <c r="L47" s="86"/>
      <c r="M47" s="86"/>
      <c r="N47" s="86"/>
      <c r="O47" s="86"/>
      <c r="P47" s="86"/>
      <c r="Q47" s="86"/>
    </row>
    <row r="48" spans="2:18" ht="96.75" customHeight="1" x14ac:dyDescent="0.25">
      <c r="B48" s="87" t="s">
        <v>208</v>
      </c>
      <c r="C48" s="87"/>
      <c r="D48" s="87"/>
      <c r="E48" s="87"/>
      <c r="F48" s="87"/>
      <c r="G48" s="87"/>
      <c r="H48" s="87"/>
      <c r="I48" s="87"/>
      <c r="J48" s="87"/>
      <c r="K48" s="87"/>
      <c r="L48" s="87"/>
      <c r="M48" s="87"/>
      <c r="N48" s="87"/>
      <c r="O48" s="87"/>
      <c r="P48" s="87"/>
      <c r="Q48" s="87"/>
    </row>
  </sheetData>
  <autoFilter ref="B6:T39" xr:uid="{00000000-0009-0000-0000-000002000000}">
    <filterColumn colId="1" showButton="0"/>
  </autoFilter>
  <mergeCells count="29">
    <mergeCell ref="C5:D6"/>
    <mergeCell ref="M5:M6"/>
    <mergeCell ref="O5:O6"/>
    <mergeCell ref="C7:C9"/>
    <mergeCell ref="Q5:Q6"/>
    <mergeCell ref="N5:N6"/>
    <mergeCell ref="C40:C41"/>
    <mergeCell ref="C12:C13"/>
    <mergeCell ref="P5:P6"/>
    <mergeCell ref="D2:P4"/>
    <mergeCell ref="C10:C11"/>
    <mergeCell ref="E5:E6"/>
    <mergeCell ref="F5:K5"/>
    <mergeCell ref="L5:L6"/>
    <mergeCell ref="C34:C39"/>
    <mergeCell ref="C14:C15"/>
    <mergeCell ref="C16:C20"/>
    <mergeCell ref="C21:C24"/>
    <mergeCell ref="C25:C30"/>
    <mergeCell ref="C31:C33"/>
    <mergeCell ref="B2:C4"/>
    <mergeCell ref="B5:B6"/>
    <mergeCell ref="B47:Q47"/>
    <mergeCell ref="B48:Q48"/>
    <mergeCell ref="B42:Q42"/>
    <mergeCell ref="B43:Q43"/>
    <mergeCell ref="B44:Q44"/>
    <mergeCell ref="B45:Q45"/>
    <mergeCell ref="B46:Q46"/>
  </mergeCells>
  <conditionalFormatting sqref="M37:M39 O37:P39 O30:P31 M30:M31 O7:P16 M7:M16 M18:M28 O18:P28 M33:M35 O33:P35">
    <cfRule type="containsText" dxfId="29" priority="200" operator="containsText" text="Inusual">
      <formula>NOT(ISERROR(SEARCH("Inusual",M7)))</formula>
    </cfRule>
  </conditionalFormatting>
  <conditionalFormatting sqref="M37:M39 O37:P39 O30:P31 M30:M31 O7:P16 M7:M16 M18:M28 O18:P28 M33:M35 O33:P35">
    <cfRule type="containsText" dxfId="28" priority="199" operator="containsText" text="Bajo">
      <formula>NOT(ISERROR(SEARCH("Bajo",M7)))</formula>
    </cfRule>
  </conditionalFormatting>
  <conditionalFormatting sqref="M37:M39 O37:P39 O30:P31 M30:M31 O7:P16 M7:M16 M18:M28 O18:P28 M33:M35 O33:P35">
    <cfRule type="containsText" dxfId="27" priority="198" operator="containsText" text="Medio">
      <formula>NOT(ISERROR(SEARCH("Medio",M7)))</formula>
    </cfRule>
  </conditionalFormatting>
  <conditionalFormatting sqref="M37:M39 O37:P39 O30:P31 M30:M31 O7:P16 M7:M16 M18:M28 O18:P28 M33:M35 O33:P35">
    <cfRule type="containsText" dxfId="26" priority="197" operator="containsText" text="Alto">
      <formula>NOT(ISERROR(SEARCH("Alto",M7)))</formula>
    </cfRule>
  </conditionalFormatting>
  <conditionalFormatting sqref="M37:M39 O37:P39 O30:P31 M30:M31 O7:P16 M7:M16 M18:M28 O18:P28 M33:M35 O33:P35">
    <cfRule type="containsText" dxfId="25" priority="196" operator="containsText" text="Extremo">
      <formula>NOT(ISERROR(SEARCH("Extremo",M7)))</formula>
    </cfRule>
  </conditionalFormatting>
  <conditionalFormatting sqref="O36:P36 M36">
    <cfRule type="containsText" dxfId="24" priority="100" operator="containsText" text="Inusual">
      <formula>NOT(ISERROR(SEARCH("Inusual",M36)))</formula>
    </cfRule>
  </conditionalFormatting>
  <conditionalFormatting sqref="O36:P36 M36">
    <cfRule type="containsText" dxfId="23" priority="99" operator="containsText" text="Bajo">
      <formula>NOT(ISERROR(SEARCH("Bajo",M36)))</formula>
    </cfRule>
  </conditionalFormatting>
  <conditionalFormatting sqref="O36:P36 M36">
    <cfRule type="containsText" dxfId="22" priority="98" operator="containsText" text="Medio">
      <formula>NOT(ISERROR(SEARCH("Medio",M36)))</formula>
    </cfRule>
  </conditionalFormatting>
  <conditionalFormatting sqref="O36:P36 M36">
    <cfRule type="containsText" dxfId="21" priority="97" operator="containsText" text="Alto">
      <formula>NOT(ISERROR(SEARCH("Alto",M36)))</formula>
    </cfRule>
  </conditionalFormatting>
  <conditionalFormatting sqref="O36:P36 M36">
    <cfRule type="containsText" dxfId="20" priority="96" operator="containsText" text="Extremo">
      <formula>NOT(ISERROR(SEARCH("Extremo",M36)))</formula>
    </cfRule>
  </conditionalFormatting>
  <conditionalFormatting sqref="O29:P29 M29">
    <cfRule type="containsText" dxfId="19" priority="55" operator="containsText" text="Inusual">
      <formula>NOT(ISERROR(SEARCH("Inusual",M29)))</formula>
    </cfRule>
  </conditionalFormatting>
  <conditionalFormatting sqref="O29:P29 M29">
    <cfRule type="containsText" dxfId="18" priority="54" operator="containsText" text="Bajo">
      <formula>NOT(ISERROR(SEARCH("Bajo",M29)))</formula>
    </cfRule>
  </conditionalFormatting>
  <conditionalFormatting sqref="O29:P29 M29">
    <cfRule type="containsText" dxfId="17" priority="53" operator="containsText" text="Medio">
      <formula>NOT(ISERROR(SEARCH("Medio",M29)))</formula>
    </cfRule>
  </conditionalFormatting>
  <conditionalFormatting sqref="O29:P29 M29">
    <cfRule type="containsText" dxfId="16" priority="52" operator="containsText" text="Alto">
      <formula>NOT(ISERROR(SEARCH("Alto",M29)))</formula>
    </cfRule>
  </conditionalFormatting>
  <conditionalFormatting sqref="O29:P29 M29">
    <cfRule type="containsText" dxfId="15" priority="51" operator="containsText" text="Extremo">
      <formula>NOT(ISERROR(SEARCH("Extremo",M29)))</formula>
    </cfRule>
  </conditionalFormatting>
  <conditionalFormatting sqref="M17 O17:P17">
    <cfRule type="containsText" dxfId="14" priority="30" operator="containsText" text="Inusual">
      <formula>NOT(ISERROR(SEARCH("Inusual",M17)))</formula>
    </cfRule>
  </conditionalFormatting>
  <conditionalFormatting sqref="M17 O17:P17">
    <cfRule type="containsText" dxfId="13" priority="29" operator="containsText" text="Bajo">
      <formula>NOT(ISERROR(SEARCH("Bajo",M17)))</formula>
    </cfRule>
  </conditionalFormatting>
  <conditionalFormatting sqref="M17 O17:P17">
    <cfRule type="containsText" dxfId="12" priority="28" operator="containsText" text="Medio">
      <formula>NOT(ISERROR(SEARCH("Medio",M17)))</formula>
    </cfRule>
  </conditionalFormatting>
  <conditionalFormatting sqref="M17 O17:P17">
    <cfRule type="containsText" dxfId="11" priority="27" operator="containsText" text="Alto">
      <formula>NOT(ISERROR(SEARCH("Alto",M17)))</formula>
    </cfRule>
  </conditionalFormatting>
  <conditionalFormatting sqref="M17 O17:P17">
    <cfRule type="containsText" dxfId="10" priority="26" operator="containsText" text="Extremo">
      <formula>NOT(ISERROR(SEARCH("Extremo",M17)))</formula>
    </cfRule>
  </conditionalFormatting>
  <conditionalFormatting sqref="M40:M41 O40:P41">
    <cfRule type="containsText" dxfId="9" priority="20" operator="containsText" text="Inusual">
      <formula>NOT(ISERROR(SEARCH("Inusual",M40)))</formula>
    </cfRule>
  </conditionalFormatting>
  <conditionalFormatting sqref="M40:M41 O40:P41">
    <cfRule type="containsText" dxfId="8" priority="19" operator="containsText" text="Bajo">
      <formula>NOT(ISERROR(SEARCH("Bajo",M40)))</formula>
    </cfRule>
  </conditionalFormatting>
  <conditionalFormatting sqref="M40:M41 O40:P41">
    <cfRule type="containsText" dxfId="7" priority="18" operator="containsText" text="Medio">
      <formula>NOT(ISERROR(SEARCH("Medio",M40)))</formula>
    </cfRule>
  </conditionalFormatting>
  <conditionalFormatting sqref="M40:M41 O40:P41">
    <cfRule type="containsText" dxfId="6" priority="17" operator="containsText" text="Alto">
      <formula>NOT(ISERROR(SEARCH("Alto",M40)))</formula>
    </cfRule>
  </conditionalFormatting>
  <conditionalFormatting sqref="M40:M41 O40:P41">
    <cfRule type="containsText" dxfId="5" priority="16" operator="containsText" text="Extremo">
      <formula>NOT(ISERROR(SEARCH("Extremo",M40)))</formula>
    </cfRule>
  </conditionalFormatting>
  <conditionalFormatting sqref="M32 O32:P32">
    <cfRule type="containsText" dxfId="4" priority="5" operator="containsText" text="Inusual">
      <formula>NOT(ISERROR(SEARCH("Inusual",M32)))</formula>
    </cfRule>
  </conditionalFormatting>
  <conditionalFormatting sqref="M32 O32:P32">
    <cfRule type="containsText" dxfId="3" priority="4" operator="containsText" text="Bajo">
      <formula>NOT(ISERROR(SEARCH("Bajo",M32)))</formula>
    </cfRule>
  </conditionalFormatting>
  <conditionalFormatting sqref="M32 O32:P32">
    <cfRule type="containsText" dxfId="2" priority="3" operator="containsText" text="Medio">
      <formula>NOT(ISERROR(SEARCH("Medio",M32)))</formula>
    </cfRule>
  </conditionalFormatting>
  <conditionalFormatting sqref="M32 O32:P32">
    <cfRule type="containsText" dxfId="1" priority="2" operator="containsText" text="Alto">
      <formula>NOT(ISERROR(SEARCH("Alto",M32)))</formula>
    </cfRule>
  </conditionalFormatting>
  <conditionalFormatting sqref="M32 O32:P32">
    <cfRule type="containsText" dxfId="0" priority="1" operator="containsText" text="Extremo">
      <formula>NOT(ISERROR(SEARCH("Extremo",M32)))</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1" fitToHeight="0" orientation="landscape" r:id="rId1"/>
  <colBreaks count="2" manualBreakCount="2">
    <brk id="17" max="39" man="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3"/>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3"/>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3"/>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3"/>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4" t="s">
        <v>1</v>
      </c>
      <c r="E9" s="124"/>
      <c r="F9" s="124"/>
      <c r="G9" s="124"/>
      <c r="H9" s="124"/>
    </row>
    <row r="10" spans="1:8" x14ac:dyDescent="0.2">
      <c r="A10" s="1"/>
      <c r="B10" s="21"/>
      <c r="C10" s="23"/>
      <c r="D10" s="21"/>
      <c r="E10" s="21"/>
      <c r="F10" s="21"/>
      <c r="G10" s="21"/>
      <c r="H10" s="21"/>
    </row>
    <row r="11" spans="1:8" ht="13.5" customHeight="1" x14ac:dyDescent="0.2">
      <c r="A11" s="1"/>
      <c r="B11" s="127"/>
      <c r="C11" s="127"/>
      <c r="D11" s="21" t="s">
        <v>52</v>
      </c>
      <c r="E11" s="25" t="s">
        <v>53</v>
      </c>
      <c r="F11" s="1"/>
      <c r="G11" s="1"/>
      <c r="H11" s="1"/>
    </row>
    <row r="12" spans="1:8" ht="13.5" customHeight="1" x14ac:dyDescent="0.2">
      <c r="A12" s="1"/>
      <c r="B12" s="128"/>
      <c r="C12" s="128"/>
      <c r="D12" s="21" t="s">
        <v>54</v>
      </c>
      <c r="E12" s="1" t="s">
        <v>55</v>
      </c>
      <c r="F12" s="1"/>
      <c r="G12" s="1"/>
      <c r="H12" s="1"/>
    </row>
    <row r="13" spans="1:8" ht="13.5" customHeight="1" x14ac:dyDescent="0.2">
      <c r="A13" s="1"/>
      <c r="B13" s="129"/>
      <c r="C13" s="129"/>
      <c r="D13" s="21" t="s">
        <v>56</v>
      </c>
      <c r="E13" s="1" t="s">
        <v>57</v>
      </c>
      <c r="F13" s="1"/>
      <c r="G13" s="1"/>
      <c r="H13" s="1"/>
    </row>
    <row r="14" spans="1:8" ht="13.5" customHeight="1" x14ac:dyDescent="0.2">
      <c r="A14" s="1"/>
      <c r="B14" s="125"/>
      <c r="C14" s="125"/>
      <c r="D14" s="26" t="s">
        <v>58</v>
      </c>
      <c r="E14" s="1" t="s">
        <v>59</v>
      </c>
      <c r="F14" s="1"/>
      <c r="G14" s="1"/>
      <c r="H14" s="1"/>
    </row>
    <row r="15" spans="1:8" ht="13.5" customHeight="1" x14ac:dyDescent="0.2">
      <c r="A15" s="1"/>
      <c r="B15" s="126"/>
      <c r="C15" s="12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4" t="s">
        <v>80</v>
      </c>
      <c r="C2" s="134"/>
      <c r="D2" s="134"/>
      <c r="E2" s="134"/>
      <c r="F2" s="134"/>
      <c r="G2" s="134"/>
      <c r="H2" s="10"/>
    </row>
    <row r="3" spans="2:10" ht="17.25" customHeight="1" x14ac:dyDescent="0.2">
      <c r="B3" s="37" t="s">
        <v>4</v>
      </c>
      <c r="C3" s="37" t="s">
        <v>5</v>
      </c>
      <c r="D3" s="133" t="s">
        <v>6</v>
      </c>
      <c r="E3" s="133"/>
      <c r="F3" s="133"/>
      <c r="G3" s="133"/>
      <c r="H3" s="10"/>
    </row>
    <row r="4" spans="2:10" ht="16.5" customHeight="1" x14ac:dyDescent="0.2">
      <c r="B4" s="4">
        <v>1</v>
      </c>
      <c r="C4" s="5" t="s">
        <v>7</v>
      </c>
      <c r="D4" s="96" t="s">
        <v>8</v>
      </c>
      <c r="E4" s="96"/>
      <c r="F4" s="96"/>
      <c r="G4" s="96"/>
      <c r="H4" s="10"/>
    </row>
    <row r="5" spans="2:10" ht="16.5" customHeight="1" x14ac:dyDescent="0.2">
      <c r="B5" s="4">
        <v>2</v>
      </c>
      <c r="C5" s="36" t="s">
        <v>9</v>
      </c>
      <c r="D5" s="96" t="s">
        <v>10</v>
      </c>
      <c r="E5" s="96"/>
      <c r="F5" s="96"/>
      <c r="G5" s="96"/>
      <c r="H5" s="41"/>
    </row>
    <row r="6" spans="2:10" ht="16.5" customHeight="1" x14ac:dyDescent="0.2">
      <c r="B6" s="4">
        <v>3</v>
      </c>
      <c r="C6" s="7" t="s">
        <v>11</v>
      </c>
      <c r="D6" s="96" t="s">
        <v>12</v>
      </c>
      <c r="E6" s="96"/>
      <c r="F6" s="96"/>
      <c r="G6" s="96"/>
      <c r="H6" s="41"/>
    </row>
    <row r="7" spans="2:10" ht="16.5" customHeight="1" x14ac:dyDescent="0.2">
      <c r="B7" s="4">
        <v>4</v>
      </c>
      <c r="C7" s="8" t="s">
        <v>13</v>
      </c>
      <c r="D7" s="96" t="s">
        <v>14</v>
      </c>
      <c r="E7" s="96"/>
      <c r="F7" s="96"/>
      <c r="G7" s="96"/>
      <c r="H7" s="42"/>
    </row>
    <row r="8" spans="2:10" ht="16.5" customHeight="1" x14ac:dyDescent="0.2">
      <c r="B8" s="4">
        <v>5</v>
      </c>
      <c r="C8" s="9" t="s">
        <v>15</v>
      </c>
      <c r="D8" s="96" t="s">
        <v>77</v>
      </c>
      <c r="E8" s="96"/>
      <c r="F8" s="96"/>
      <c r="G8" s="96"/>
      <c r="H8" s="42"/>
    </row>
    <row r="9" spans="2:10" ht="23.25" customHeight="1" x14ac:dyDescent="0.2">
      <c r="H9" s="43"/>
    </row>
    <row r="10" spans="2:10" ht="18" customHeight="1" x14ac:dyDescent="0.2">
      <c r="B10" s="130" t="s">
        <v>81</v>
      </c>
      <c r="C10" s="131"/>
      <c r="D10" s="131"/>
      <c r="E10" s="131"/>
      <c r="F10" s="131"/>
      <c r="G10" s="131"/>
      <c r="H10" s="131"/>
      <c r="I10" s="132"/>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805C9D22EE7F4CBFE7F0F2050F1ADD" ma:contentTypeVersion="11" ma:contentTypeDescription="Crear nuevo documento." ma:contentTypeScope="" ma:versionID="ed3874e73e807b497f340063a6af3bad">
  <xsd:schema xmlns:xsd="http://www.w3.org/2001/XMLSchema" xmlns:xs="http://www.w3.org/2001/XMLSchema" xmlns:p="http://schemas.microsoft.com/office/2006/metadata/properties" xmlns:ns2="14d30082-7d4a-4e60-a5e8-1d81fd28f255" xmlns:ns3="3273afcf-094b-46eb-b040-d5fc83b36952" targetNamespace="http://schemas.microsoft.com/office/2006/metadata/properties" ma:root="true" ma:fieldsID="249f26326f25af41ef1003ad0741cb29" ns2:_="" ns3:_="">
    <xsd:import namespace="14d30082-7d4a-4e60-a5e8-1d81fd28f255"/>
    <xsd:import namespace="3273afcf-094b-46eb-b040-d5fc83b369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30082-7d4a-4e60-a5e8-1d81fd28f2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73afcf-094b-46eb-b040-d5fc83b3695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51BA01-A573-4DA2-977A-6E22EF47721A}"/>
</file>

<file path=customXml/itemProps2.xml><?xml version="1.0" encoding="utf-8"?>
<ds:datastoreItem xmlns:ds="http://schemas.openxmlformats.org/officeDocument/2006/customXml" ds:itemID="{622DFE24-F690-4DBB-8637-256605B08E90}"/>
</file>

<file path=customXml/itemProps3.xml><?xml version="1.0" encoding="utf-8"?>
<ds:datastoreItem xmlns:ds="http://schemas.openxmlformats.org/officeDocument/2006/customXml" ds:itemID="{154CBEFB-BC48-4FA5-9A0A-E28900F8F7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2020-06-03T04:40:07Z</cp:lastPrinted>
  <dcterms:created xsi:type="dcterms:W3CDTF">2017-07-05T14:58:05Z</dcterms:created>
  <dcterms:modified xsi:type="dcterms:W3CDTF">2020-12-16T15:08:57Z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0x01010027805C9D22EE7F4CBFE7F0F2050F1ADD</vt:lpwstr>
  </property>
</Properties>
</file>